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8\Documents\Project Files\"/>
    </mc:Choice>
  </mc:AlternateContent>
  <xr:revisionPtr revIDLastSave="0" documentId="13_ncr:1_{E86256F1-B7F8-4229-A69A-D471DCA4D302}" xr6:coauthVersionLast="47" xr6:coauthVersionMax="47" xr10:uidLastSave="{00000000-0000-0000-0000-000000000000}"/>
  <bookViews>
    <workbookView xWindow="2500" yWindow="2500" windowWidth="28800" windowHeight="15370" xr2:uid="{00000000-000D-0000-FFFF-FFFF00000000}"/>
  </bookViews>
  <sheets>
    <sheet name="final data" sheetId="1" r:id="rId1"/>
    <sheet name="weekly data for SD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46" i="2" l="1"/>
  <c r="AL368" i="2"/>
  <c r="AL367" i="2" s="1"/>
  <c r="AL363" i="2"/>
  <c r="AL362" i="2" s="1"/>
  <c r="AL359" i="2"/>
  <c r="AL358" i="2" s="1"/>
  <c r="AL355" i="2"/>
  <c r="AL352" i="2" s="1"/>
  <c r="AL350" i="2"/>
  <c r="AL349" i="2" s="1"/>
  <c r="AL346" i="2"/>
  <c r="AL345" i="2" s="1"/>
  <c r="AL341" i="2"/>
  <c r="AL338" i="2" s="1"/>
  <c r="BZ338" i="2" s="1"/>
  <c r="AL337" i="2"/>
  <c r="AL336" i="2" s="1"/>
  <c r="AL333" i="2"/>
  <c r="AL332" i="2" s="1"/>
  <c r="AL328" i="2"/>
  <c r="AL327" i="2" s="1"/>
  <c r="AL324" i="2"/>
  <c r="AL323" i="2" s="1"/>
  <c r="AL322" i="2"/>
  <c r="AL320" i="2"/>
  <c r="AL319" i="2" s="1"/>
  <c r="AL316" i="2"/>
  <c r="AL315" i="2" s="1"/>
  <c r="BZ316" i="2" s="1"/>
  <c r="AL311" i="2"/>
  <c r="AL310" i="2" s="1"/>
  <c r="AL307" i="2"/>
  <c r="AL304" i="2" s="1"/>
  <c r="AL302" i="2"/>
  <c r="AL301" i="2" s="1"/>
  <c r="AL300" i="2"/>
  <c r="AL298" i="2"/>
  <c r="AL297" i="2" s="1"/>
  <c r="AL294" i="2"/>
  <c r="AL293" i="2" s="1"/>
  <c r="AL289" i="2"/>
  <c r="AL288" i="2" s="1"/>
  <c r="AL285" i="2"/>
  <c r="AL283" i="2" s="1"/>
  <c r="AL281" i="2"/>
  <c r="AL280" i="2" s="1"/>
  <c r="AL277" i="2" s="1"/>
  <c r="AL276" i="2"/>
  <c r="AL275" i="2" s="1"/>
  <c r="AL272" i="2"/>
  <c r="AL271" i="2" s="1"/>
  <c r="AL268" i="2"/>
  <c r="AL267" i="2" s="1"/>
  <c r="AL264" i="2"/>
  <c r="BZ264" i="2" s="1"/>
  <c r="AL263" i="2"/>
  <c r="AL262" i="2" s="1"/>
  <c r="AL259" i="2"/>
  <c r="AL256" i="2" s="1"/>
  <c r="AL255" i="2"/>
  <c r="AL254" i="2" s="1"/>
  <c r="AL250" i="2"/>
  <c r="AL249" i="2" s="1"/>
  <c r="AL246" i="2"/>
  <c r="AL245" i="2" s="1"/>
  <c r="AL243" i="2"/>
  <c r="AL242" i="2"/>
  <c r="AL241" i="2" s="1"/>
  <c r="AL240" i="2" s="1"/>
  <c r="AL237" i="2"/>
  <c r="AL236" i="2" s="1"/>
  <c r="AL233" i="2"/>
  <c r="AL231" i="2" s="1"/>
  <c r="AL232" i="2"/>
  <c r="AL229" i="2" s="1"/>
  <c r="AL230" i="2"/>
  <c r="AL228" i="2"/>
  <c r="AL227" i="2" s="1"/>
  <c r="AL224" i="2"/>
  <c r="AL223" i="2" s="1"/>
  <c r="AL220" i="2"/>
  <c r="AL219" i="2" s="1"/>
  <c r="AL217" i="2"/>
  <c r="AL216" i="2"/>
  <c r="AL215" i="2" s="1"/>
  <c r="AL211" i="2"/>
  <c r="AL208" i="2" s="1"/>
  <c r="AL207" i="2"/>
  <c r="AL206" i="2" s="1"/>
  <c r="AL202" i="2"/>
  <c r="AL201" i="2" s="1"/>
  <c r="AL198" i="2"/>
  <c r="AL197" i="2" s="1"/>
  <c r="AL196" i="2"/>
  <c r="AL194" i="2"/>
  <c r="AL192" i="2" s="1"/>
  <c r="AL189" i="2"/>
  <c r="AL188" i="2" s="1"/>
  <c r="AL187" i="2"/>
  <c r="AL185" i="2"/>
  <c r="AL184" i="2" s="1"/>
  <c r="AL181" i="2"/>
  <c r="AL180" i="2" s="1"/>
  <c r="AL176" i="2"/>
  <c r="AL175" i="2" s="1"/>
  <c r="AL172" i="2"/>
  <c r="AL171" i="2" s="1"/>
  <c r="AL167" i="2"/>
  <c r="AL166" i="2" s="1"/>
  <c r="AL163" i="2"/>
  <c r="AL160" i="2" s="1"/>
  <c r="AL159" i="2"/>
  <c r="AL158" i="2" s="1"/>
  <c r="AL155" i="2"/>
  <c r="AL154" i="2" s="1"/>
  <c r="AL153" i="2" s="1"/>
  <c r="AL150" i="2"/>
  <c r="AL149" i="2" s="1"/>
  <c r="AL146" i="2"/>
  <c r="AL144" i="2" s="1"/>
  <c r="AL142" i="2"/>
  <c r="AL141" i="2" s="1"/>
  <c r="AL137" i="2"/>
  <c r="AL134" i="2" s="1"/>
  <c r="AL136" i="2"/>
  <c r="AL133" i="2"/>
  <c r="AL132" i="2"/>
  <c r="AL128" i="2"/>
  <c r="AL127" i="2" s="1"/>
  <c r="AL124" i="2"/>
  <c r="AL121" i="2" s="1"/>
  <c r="AL120" i="2"/>
  <c r="AL119" i="2" s="1"/>
  <c r="AL115" i="2"/>
  <c r="AL112" i="2" s="1"/>
  <c r="AL111" i="2"/>
  <c r="AL110" i="2" s="1"/>
  <c r="AL107" i="2"/>
  <c r="AL106" i="2" s="1"/>
  <c r="AL105" i="2" s="1"/>
  <c r="AL102" i="2"/>
  <c r="AL98" i="2"/>
  <c r="AL96" i="2" s="1"/>
  <c r="AL94" i="2"/>
  <c r="AL93" i="2" s="1"/>
  <c r="AL89" i="2"/>
  <c r="AL88" i="2" s="1"/>
  <c r="AL85" i="2"/>
  <c r="AL84" i="2" s="1"/>
  <c r="AL81" i="2"/>
  <c r="AL80" i="2" s="1"/>
  <c r="AL76" i="2"/>
  <c r="AL75" i="2"/>
  <c r="BZ75" i="2" s="1"/>
  <c r="AL74" i="2"/>
  <c r="AL73" i="2"/>
  <c r="AL72" i="2"/>
  <c r="AL71" i="2" s="1"/>
  <c r="AL68" i="2"/>
  <c r="AL63" i="2"/>
  <c r="AL62" i="2" s="1"/>
  <c r="AL60" i="2"/>
  <c r="BZ60" i="2" s="1"/>
  <c r="AL59" i="2"/>
  <c r="AL57" i="2" s="1"/>
  <c r="AL58" i="2"/>
  <c r="BZ59" i="2" s="1"/>
  <c r="AL55" i="2"/>
  <c r="AL54" i="2" s="1"/>
  <c r="AL50" i="2"/>
  <c r="AL48" i="2" s="1"/>
  <c r="AL46" i="2"/>
  <c r="AL42" i="2"/>
  <c r="AL37" i="2"/>
  <c r="AL34" i="2" s="1"/>
  <c r="AL36" i="2"/>
  <c r="AL33" i="2"/>
  <c r="AL32" i="2" s="1"/>
  <c r="AL28" i="2"/>
  <c r="AL26" i="2" s="1"/>
  <c r="AL24" i="2"/>
  <c r="AL20" i="2"/>
  <c r="AL16" i="2" s="1"/>
  <c r="AL15" i="2"/>
  <c r="AL14" i="2" s="1"/>
  <c r="AL12" i="2"/>
  <c r="BZ12" i="2" s="1"/>
  <c r="AL11" i="2"/>
  <c r="AL10" i="2" s="1"/>
  <c r="AL8" i="2"/>
  <c r="BZ8" i="2" s="1"/>
  <c r="AL7" i="2"/>
  <c r="AL6" i="2" s="1"/>
  <c r="W368" i="2"/>
  <c r="W367" i="2" s="1"/>
  <c r="W363" i="2"/>
  <c r="W360" i="2" s="1"/>
  <c r="W359" i="2"/>
  <c r="W356" i="2" s="1"/>
  <c r="W355" i="2"/>
  <c r="W352" i="2" s="1"/>
  <c r="W350" i="2"/>
  <c r="W349" i="2" s="1"/>
  <c r="W346" i="2"/>
  <c r="W345" i="2" s="1"/>
  <c r="W341" i="2"/>
  <c r="W340" i="2" s="1"/>
  <c r="W337" i="2"/>
  <c r="W335" i="2" s="1"/>
  <c r="W333" i="2"/>
  <c r="W332" i="2" s="1"/>
  <c r="W329" i="2" s="1"/>
  <c r="BK329" i="2" s="1"/>
  <c r="W328" i="2"/>
  <c r="W327" i="2" s="1"/>
  <c r="W324" i="2"/>
  <c r="W323" i="2" s="1"/>
  <c r="W322" i="2"/>
  <c r="BK322" i="2" s="1"/>
  <c r="W321" i="2"/>
  <c r="W320" i="2"/>
  <c r="W319" i="2" s="1"/>
  <c r="W316" i="2"/>
  <c r="W315" i="2" s="1"/>
  <c r="W311" i="2"/>
  <c r="W309" i="2" s="1"/>
  <c r="W310" i="2"/>
  <c r="BK311" i="2" s="1"/>
  <c r="W307" i="2"/>
  <c r="W304" i="2" s="1"/>
  <c r="W302" i="2"/>
  <c r="W301" i="2" s="1"/>
  <c r="W298" i="2"/>
  <c r="W297" i="2" s="1"/>
  <c r="W294" i="2"/>
  <c r="W289" i="2"/>
  <c r="W288" i="2" s="1"/>
  <c r="W285" i="2"/>
  <c r="W282" i="2" s="1"/>
  <c r="W281" i="2"/>
  <c r="W276" i="2"/>
  <c r="W275" i="2" s="1"/>
  <c r="W272" i="2"/>
  <c r="W271" i="2" s="1"/>
  <c r="W268" i="2"/>
  <c r="W267" i="2" s="1"/>
  <c r="W263" i="2"/>
  <c r="W262" i="2" s="1"/>
  <c r="W259" i="2"/>
  <c r="W256" i="2" s="1"/>
  <c r="W255" i="2"/>
  <c r="W254" i="2" s="1"/>
  <c r="W250" i="2"/>
  <c r="W246" i="2"/>
  <c r="W245" i="2" s="1"/>
  <c r="W242" i="2"/>
  <c r="W241" i="2" s="1"/>
  <c r="W237" i="2"/>
  <c r="W234" i="2" s="1"/>
  <c r="W233" i="2"/>
  <c r="W232" i="2" s="1"/>
  <c r="W228" i="2"/>
  <c r="W225" i="2" s="1"/>
  <c r="W227" i="2"/>
  <c r="BK227" i="2" s="1"/>
  <c r="W226" i="2"/>
  <c r="W224" i="2"/>
  <c r="W223" i="2" s="1"/>
  <c r="W220" i="2"/>
  <c r="W219" i="2" s="1"/>
  <c r="W216" i="2"/>
  <c r="W215" i="2" s="1"/>
  <c r="W211" i="2"/>
  <c r="W208" i="2" s="1"/>
  <c r="W207" i="2"/>
  <c r="W206" i="2" s="1"/>
  <c r="W202" i="2"/>
  <c r="W201" i="2" s="1"/>
  <c r="W198" i="2"/>
  <c r="W194" i="2"/>
  <c r="W192" i="2" s="1"/>
  <c r="W189" i="2"/>
  <c r="W185" i="2"/>
  <c r="W184" i="2" s="1"/>
  <c r="W181" i="2"/>
  <c r="W180" i="2" s="1"/>
  <c r="W178" i="2"/>
  <c r="W176" i="2"/>
  <c r="W175" i="2" s="1"/>
  <c r="W172" i="2"/>
  <c r="W171" i="2" s="1"/>
  <c r="W167" i="2"/>
  <c r="W164" i="2" s="1"/>
  <c r="W165" i="2"/>
  <c r="W163" i="2"/>
  <c r="W160" i="2" s="1"/>
  <c r="W159" i="2"/>
  <c r="W155" i="2"/>
  <c r="W154" i="2" s="1"/>
  <c r="W150" i="2"/>
  <c r="W149" i="2" s="1"/>
  <c r="W146" i="2"/>
  <c r="W144" i="2" s="1"/>
  <c r="W142" i="2"/>
  <c r="W141" i="2" s="1"/>
  <c r="W137" i="2"/>
  <c r="W136" i="2" s="1"/>
  <c r="W133" i="2"/>
  <c r="W132" i="2" s="1"/>
  <c r="W128" i="2"/>
  <c r="W127" i="2" s="1"/>
  <c r="W124" i="2"/>
  <c r="W123" i="2" s="1"/>
  <c r="W120" i="2"/>
  <c r="W119" i="2" s="1"/>
  <c r="W115" i="2"/>
  <c r="W112" i="2" s="1"/>
  <c r="W111" i="2"/>
  <c r="W110" i="2" s="1"/>
  <c r="W107" i="2"/>
  <c r="W106" i="2" s="1"/>
  <c r="W102" i="2"/>
  <c r="W101" i="2" s="1"/>
  <c r="W98" i="2"/>
  <c r="W96" i="2" s="1"/>
  <c r="W94" i="2"/>
  <c r="W93" i="2" s="1"/>
  <c r="W92" i="2"/>
  <c r="W89" i="2"/>
  <c r="W88" i="2" s="1"/>
  <c r="W85" i="2"/>
  <c r="W84" i="2" s="1"/>
  <c r="W81" i="2"/>
  <c r="W80" i="2" s="1"/>
  <c r="W77" i="2" s="1"/>
  <c r="W76" i="2"/>
  <c r="W75" i="2" s="1"/>
  <c r="W72" i="2"/>
  <c r="W68" i="2"/>
  <c r="W67" i="2" s="1"/>
  <c r="W64" i="2" s="1"/>
  <c r="W63" i="2"/>
  <c r="W62" i="2" s="1"/>
  <c r="W59" i="2"/>
  <c r="W56" i="2" s="1"/>
  <c r="BK56" i="2" s="1"/>
  <c r="W55" i="2"/>
  <c r="W53" i="2" s="1"/>
  <c r="W54" i="2"/>
  <c r="BK54" i="2" s="1"/>
  <c r="W50" i="2"/>
  <c r="W48" i="2" s="1"/>
  <c r="W46" i="2"/>
  <c r="W45" i="2" s="1"/>
  <c r="W42" i="2"/>
  <c r="W37" i="2"/>
  <c r="W36" i="2" s="1"/>
  <c r="W33" i="2"/>
  <c r="W28" i="2"/>
  <c r="W27" i="2" s="1"/>
  <c r="W24" i="2"/>
  <c r="W23" i="2" s="1"/>
  <c r="W20" i="2"/>
  <c r="W18" i="2" s="1"/>
  <c r="W19" i="2"/>
  <c r="BK20" i="2" s="1"/>
  <c r="W17" i="2"/>
  <c r="W15" i="2"/>
  <c r="W14" i="2" s="1"/>
  <c r="W11" i="2"/>
  <c r="W10" i="2" s="1"/>
  <c r="BK11" i="2" s="1"/>
  <c r="W7" i="2"/>
  <c r="W6" i="2" s="1"/>
  <c r="BK7" i="2" s="1"/>
  <c r="W3" i="2"/>
  <c r="O368" i="2"/>
  <c r="O367" i="2" s="1"/>
  <c r="O363" i="2"/>
  <c r="O360" i="2" s="1"/>
  <c r="O359" i="2"/>
  <c r="O355" i="2"/>
  <c r="O352" i="2" s="1"/>
  <c r="O353" i="2"/>
  <c r="BC353" i="2" s="1"/>
  <c r="O350" i="2"/>
  <c r="O349" i="2" s="1"/>
  <c r="O346" i="2"/>
  <c r="O345" i="2" s="1"/>
  <c r="O342" i="2" s="1"/>
  <c r="O341" i="2"/>
  <c r="O339" i="2" s="1"/>
  <c r="O337" i="2"/>
  <c r="O336" i="2" s="1"/>
  <c r="O335" i="2"/>
  <c r="O333" i="2"/>
  <c r="O328" i="2"/>
  <c r="O327" i="2" s="1"/>
  <c r="O324" i="2"/>
  <c r="O321" i="2" s="1"/>
  <c r="O320" i="2"/>
  <c r="O317" i="2" s="1"/>
  <c r="O316" i="2"/>
  <c r="O315" i="2" s="1"/>
  <c r="O311" i="2"/>
  <c r="O307" i="2"/>
  <c r="O304" i="2" s="1"/>
  <c r="O302" i="2"/>
  <c r="O298" i="2"/>
  <c r="O297" i="2" s="1"/>
  <c r="O294" i="2"/>
  <c r="O289" i="2"/>
  <c r="O288" i="2" s="1"/>
  <c r="O285" i="2"/>
  <c r="O284" i="2" s="1"/>
  <c r="O282" i="2"/>
  <c r="O281" i="2"/>
  <c r="O276" i="2"/>
  <c r="O273" i="2" s="1"/>
  <c r="O272" i="2"/>
  <c r="O271" i="2" s="1"/>
  <c r="O268" i="2"/>
  <c r="O267" i="2" s="1"/>
  <c r="O263" i="2"/>
  <c r="O262" i="2" s="1"/>
  <c r="O261" i="2"/>
  <c r="O259" i="2"/>
  <c r="O256" i="2" s="1"/>
  <c r="O255" i="2"/>
  <c r="O254" i="2" s="1"/>
  <c r="O252" i="2" s="1"/>
  <c r="O250" i="2"/>
  <c r="O249" i="2" s="1"/>
  <c r="O248" i="2"/>
  <c r="O246" i="2"/>
  <c r="O245" i="2" s="1"/>
  <c r="O243" i="2"/>
  <c r="O242" i="2"/>
  <c r="O241" i="2" s="1"/>
  <c r="O237" i="2"/>
  <c r="O236" i="2" s="1"/>
  <c r="O233" i="2"/>
  <c r="O231" i="2" s="1"/>
  <c r="O228" i="2"/>
  <c r="O225" i="2" s="1"/>
  <c r="O227" i="2"/>
  <c r="BC228" i="2" s="1"/>
  <c r="O224" i="2"/>
  <c r="O223" i="2" s="1"/>
  <c r="O220" i="2"/>
  <c r="O219" i="2" s="1"/>
  <c r="O216" i="2"/>
  <c r="O215" i="2" s="1"/>
  <c r="O211" i="2"/>
  <c r="O208" i="2" s="1"/>
  <c r="O207" i="2"/>
  <c r="O205" i="2" s="1"/>
  <c r="O202" i="2"/>
  <c r="O198" i="2"/>
  <c r="O197" i="2" s="1"/>
  <c r="O194" i="2"/>
  <c r="O192" i="2" s="1"/>
  <c r="O189" i="2"/>
  <c r="O186" i="2" s="1"/>
  <c r="O185" i="2"/>
  <c r="BC186" i="2" s="1"/>
  <c r="O181" i="2"/>
  <c r="O180" i="2" s="1"/>
  <c r="O177" i="2" s="1"/>
  <c r="O176" i="2"/>
  <c r="O175" i="2" s="1"/>
  <c r="O172" i="2"/>
  <c r="O171" i="2" s="1"/>
  <c r="O167" i="2"/>
  <c r="O166" i="2" s="1"/>
  <c r="O164" i="2"/>
  <c r="O163" i="2"/>
  <c r="O160" i="2" s="1"/>
  <c r="O159" i="2"/>
  <c r="O157" i="2" s="1"/>
  <c r="O155" i="2"/>
  <c r="O154" i="2" s="1"/>
  <c r="O150" i="2"/>
  <c r="O149" i="2" s="1"/>
  <c r="O146" i="2"/>
  <c r="O144" i="2" s="1"/>
  <c r="O142" i="2"/>
  <c r="O141" i="2" s="1"/>
  <c r="O137" i="2"/>
  <c r="O135" i="2" s="1"/>
  <c r="O133" i="2"/>
  <c r="O132" i="2" s="1"/>
  <c r="O128" i="2"/>
  <c r="O127" i="2" s="1"/>
  <c r="O124" i="2"/>
  <c r="O123" i="2" s="1"/>
  <c r="O120" i="2"/>
  <c r="O119" i="2" s="1"/>
  <c r="O115" i="2"/>
  <c r="O112" i="2" s="1"/>
  <c r="O111" i="2"/>
  <c r="O109" i="2" s="1"/>
  <c r="O107" i="2"/>
  <c r="O106" i="2" s="1"/>
  <c r="O102" i="2"/>
  <c r="O101" i="2" s="1"/>
  <c r="O98" i="2"/>
  <c r="O96" i="2" s="1"/>
  <c r="O94" i="2"/>
  <c r="O93" i="2" s="1"/>
  <c r="O89" i="2"/>
  <c r="O87" i="2" s="1"/>
  <c r="O85" i="2"/>
  <c r="O82" i="2" s="1"/>
  <c r="BC82" i="2" s="1"/>
  <c r="O83" i="2"/>
  <c r="O81" i="2"/>
  <c r="O79" i="2" s="1"/>
  <c r="O80" i="2"/>
  <c r="O76" i="2"/>
  <c r="O75" i="2" s="1"/>
  <c r="O72" i="2"/>
  <c r="O68" i="2"/>
  <c r="O67" i="2" s="1"/>
  <c r="O64" i="2" s="1"/>
  <c r="BC64" i="2" s="1"/>
  <c r="O63" i="2"/>
  <c r="O61" i="2" s="1"/>
  <c r="O59" i="2"/>
  <c r="O58" i="2" s="1"/>
  <c r="O55" i="2"/>
  <c r="O53" i="2" s="1"/>
  <c r="O52" i="2"/>
  <c r="O50" i="2"/>
  <c r="O48" i="2" s="1"/>
  <c r="O46" i="2"/>
  <c r="O42" i="2"/>
  <c r="O41" i="2" s="1"/>
  <c r="O37" i="2"/>
  <c r="O36" i="2" s="1"/>
  <c r="O33" i="2"/>
  <c r="O32" i="2" s="1"/>
  <c r="O30" i="2" s="1"/>
  <c r="O28" i="2"/>
  <c r="O27" i="2" s="1"/>
  <c r="O24" i="2"/>
  <c r="O20" i="2"/>
  <c r="O17" i="2" s="1"/>
  <c r="O15" i="2"/>
  <c r="O13" i="2" s="1"/>
  <c r="O11" i="2"/>
  <c r="O10" i="2" s="1"/>
  <c r="O7" i="2"/>
  <c r="O4" i="2" s="1"/>
  <c r="V349" i="2"/>
  <c r="BJ349" i="2" s="1"/>
  <c r="V317" i="2"/>
  <c r="BJ317" i="2" s="1"/>
  <c r="V288" i="2"/>
  <c r="V219" i="2"/>
  <c r="BJ220" i="2" s="1"/>
  <c r="V175" i="2"/>
  <c r="V160" i="2"/>
  <c r="V88" i="2"/>
  <c r="BJ88" i="2" s="1"/>
  <c r="V65" i="2"/>
  <c r="V37" i="2"/>
  <c r="V36" i="2" s="1"/>
  <c r="BJ37" i="2" s="1"/>
  <c r="V41" i="2"/>
  <c r="V43" i="2"/>
  <c r="BJ43" i="2" s="1"/>
  <c r="V23" i="2"/>
  <c r="BJ24" i="2" s="1"/>
  <c r="V24" i="2"/>
  <c r="V22" i="2" s="1"/>
  <c r="V10" i="2"/>
  <c r="BJ10" i="2" s="1"/>
  <c r="V11" i="2"/>
  <c r="V9" i="2" s="1"/>
  <c r="V3" i="2"/>
  <c r="V368" i="2"/>
  <c r="V367" i="2" s="1"/>
  <c r="V363" i="2"/>
  <c r="V362" i="2" s="1"/>
  <c r="V359" i="2"/>
  <c r="V357" i="2" s="1"/>
  <c r="V355" i="2"/>
  <c r="V350" i="2"/>
  <c r="V348" i="2" s="1"/>
  <c r="V346" i="2"/>
  <c r="V345" i="2" s="1"/>
  <c r="V342" i="2" s="1"/>
  <c r="V341" i="2"/>
  <c r="V340" i="2" s="1"/>
  <c r="V337" i="2"/>
  <c r="V336" i="2" s="1"/>
  <c r="V333" i="2"/>
  <c r="V332" i="2" s="1"/>
  <c r="V328" i="2"/>
  <c r="V326" i="2" s="1"/>
  <c r="V324" i="2"/>
  <c r="V323" i="2" s="1"/>
  <c r="V320" i="2"/>
  <c r="V319" i="2" s="1"/>
  <c r="V316" i="2"/>
  <c r="V315" i="2" s="1"/>
  <c r="V311" i="2"/>
  <c r="V310" i="2" s="1"/>
  <c r="V307" i="2"/>
  <c r="V305" i="2" s="1"/>
  <c r="V302" i="2"/>
  <c r="V298" i="2"/>
  <c r="V297" i="2" s="1"/>
  <c r="V294" i="2"/>
  <c r="V292" i="2" s="1"/>
  <c r="V289" i="2"/>
  <c r="V286" i="2" s="1"/>
  <c r="V285" i="2"/>
  <c r="BJ286" i="2" s="1"/>
  <c r="V281" i="2"/>
  <c r="V280" i="2" s="1"/>
  <c r="V276" i="2"/>
  <c r="V275" i="2" s="1"/>
  <c r="V272" i="2"/>
  <c r="V271" i="2" s="1"/>
  <c r="V268" i="2"/>
  <c r="V267" i="2" s="1"/>
  <c r="V265" i="2" s="1"/>
  <c r="V263" i="2"/>
  <c r="V259" i="2"/>
  <c r="V258" i="2" s="1"/>
  <c r="V255" i="2"/>
  <c r="V254" i="2" s="1"/>
  <c r="V250" i="2"/>
  <c r="V249" i="2" s="1"/>
  <c r="V246" i="2"/>
  <c r="V243" i="2" s="1"/>
  <c r="V242" i="2"/>
  <c r="V241" i="2" s="1"/>
  <c r="V238" i="2" s="1"/>
  <c r="BJ238" i="2" s="1"/>
  <c r="V237" i="2"/>
  <c r="V235" i="2" s="1"/>
  <c r="V233" i="2"/>
  <c r="V228" i="2"/>
  <c r="V226" i="2" s="1"/>
  <c r="V224" i="2"/>
  <c r="V221" i="2" s="1"/>
  <c r="V220" i="2"/>
  <c r="V218" i="2" s="1"/>
  <c r="V216" i="2"/>
  <c r="V215" i="2" s="1"/>
  <c r="V211" i="2"/>
  <c r="V210" i="2" s="1"/>
  <c r="V207" i="2"/>
  <c r="V206" i="2" s="1"/>
  <c r="V203" i="2" s="1"/>
  <c r="V202" i="2"/>
  <c r="V200" i="2" s="1"/>
  <c r="V198" i="2"/>
  <c r="V194" i="2"/>
  <c r="V189" i="2"/>
  <c r="V187" i="2" s="1"/>
  <c r="V185" i="2"/>
  <c r="V184" i="2" s="1"/>
  <c r="V181" i="2"/>
  <c r="V180" i="2" s="1"/>
  <c r="V177" i="2" s="1"/>
  <c r="V176" i="2"/>
  <c r="V173" i="2" s="1"/>
  <c r="V172" i="2"/>
  <c r="V171" i="2" s="1"/>
  <c r="V170" i="2" s="1"/>
  <c r="V167" i="2"/>
  <c r="V166" i="2" s="1"/>
  <c r="V163" i="2"/>
  <c r="V159" i="2"/>
  <c r="V156" i="2" s="1"/>
  <c r="V155" i="2"/>
  <c r="V154" i="2" s="1"/>
  <c r="BJ155" i="2" s="1"/>
  <c r="V150" i="2"/>
  <c r="V149" i="2" s="1"/>
  <c r="V146" i="2"/>
  <c r="V142" i="2"/>
  <c r="V141" i="2" s="1"/>
  <c r="V139" i="2" s="1"/>
  <c r="V137" i="2"/>
  <c r="V136" i="2" s="1"/>
  <c r="V133" i="2"/>
  <c r="V132" i="2" s="1"/>
  <c r="V129" i="2" s="1"/>
  <c r="V128" i="2"/>
  <c r="V127" i="2" s="1"/>
  <c r="V124" i="2"/>
  <c r="V120" i="2"/>
  <c r="V118" i="2" s="1"/>
  <c r="V115" i="2"/>
  <c r="V114" i="2" s="1"/>
  <c r="V111" i="2"/>
  <c r="V110" i="2" s="1"/>
  <c r="BJ111" i="2" s="1"/>
  <c r="V107" i="2"/>
  <c r="V106" i="2" s="1"/>
  <c r="V102" i="2"/>
  <c r="V98" i="2"/>
  <c r="V95" i="2" s="1"/>
  <c r="V94" i="2"/>
  <c r="V91" i="2" s="1"/>
  <c r="V89" i="2"/>
  <c r="V87" i="2" s="1"/>
  <c r="V85" i="2"/>
  <c r="V84" i="2" s="1"/>
  <c r="V81" i="2"/>
  <c r="V79" i="2" s="1"/>
  <c r="V76" i="2"/>
  <c r="V75" i="2" s="1"/>
  <c r="V72" i="2"/>
  <c r="V71" i="2" s="1"/>
  <c r="V68" i="2"/>
  <c r="V67" i="2" s="1"/>
  <c r="V63" i="2"/>
  <c r="V62" i="2" s="1"/>
  <c r="V59" i="2"/>
  <c r="V57" i="2" s="1"/>
  <c r="V55" i="2"/>
  <c r="V50" i="2"/>
  <c r="V49" i="2" s="1"/>
  <c r="V46" i="2"/>
  <c r="V45" i="2" s="1"/>
  <c r="V42" i="2"/>
  <c r="V33" i="2"/>
  <c r="V32" i="2" s="1"/>
  <c r="V28" i="2"/>
  <c r="V20" i="2"/>
  <c r="V19" i="2" s="1"/>
  <c r="V15" i="2"/>
  <c r="V7" i="2"/>
  <c r="V6" i="2" s="1"/>
  <c r="FF4" i="1"/>
  <c r="FM20" i="1"/>
  <c r="EM22" i="1"/>
  <c r="FO22" i="1"/>
  <c r="AQ5" i="2"/>
  <c r="AR5" i="2"/>
  <c r="AS5" i="2"/>
  <c r="AT5" i="2"/>
  <c r="AU5" i="2"/>
  <c r="AV5" i="2"/>
  <c r="AW5" i="2"/>
  <c r="AX5" i="2"/>
  <c r="AY5" i="2"/>
  <c r="AZ5" i="2"/>
  <c r="BA5" i="2"/>
  <c r="BB5" i="2"/>
  <c r="BD5" i="2"/>
  <c r="BE5" i="2"/>
  <c r="BF5" i="2"/>
  <c r="BG5" i="2"/>
  <c r="BH5" i="2"/>
  <c r="BI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CA5" i="2"/>
  <c r="CB5" i="2"/>
  <c r="CC5" i="2"/>
  <c r="AQ6" i="2"/>
  <c r="AR6" i="2"/>
  <c r="AS6" i="2"/>
  <c r="AT6" i="2"/>
  <c r="AU6" i="2"/>
  <c r="AV6" i="2"/>
  <c r="AW6" i="2"/>
  <c r="AX6" i="2"/>
  <c r="AY6" i="2"/>
  <c r="AZ6" i="2"/>
  <c r="BA6" i="2"/>
  <c r="BB6" i="2"/>
  <c r="BD6" i="2"/>
  <c r="BE6" i="2"/>
  <c r="BF6" i="2"/>
  <c r="BG6" i="2"/>
  <c r="BH6" i="2"/>
  <c r="BI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CA6" i="2"/>
  <c r="CB6" i="2"/>
  <c r="CC6" i="2"/>
  <c r="AQ7" i="2"/>
  <c r="AR7" i="2"/>
  <c r="AS7" i="2"/>
  <c r="AT7" i="2"/>
  <c r="AU7" i="2"/>
  <c r="AV7" i="2"/>
  <c r="AW7" i="2"/>
  <c r="AX7" i="2"/>
  <c r="AY7" i="2"/>
  <c r="AZ7" i="2"/>
  <c r="BA7" i="2"/>
  <c r="BB7" i="2"/>
  <c r="BD7" i="2"/>
  <c r="BE7" i="2"/>
  <c r="BF7" i="2"/>
  <c r="BG7" i="2"/>
  <c r="BH7" i="2"/>
  <c r="BI7" i="2"/>
  <c r="BJ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CA7" i="2"/>
  <c r="CB7" i="2"/>
  <c r="CC7" i="2"/>
  <c r="AQ8" i="2"/>
  <c r="AR8" i="2"/>
  <c r="EJ3" i="1" s="1"/>
  <c r="AS8" i="2"/>
  <c r="AT8" i="2"/>
  <c r="EL3" i="1" s="1"/>
  <c r="AU8" i="2"/>
  <c r="AV8" i="2"/>
  <c r="EN3" i="1" s="1"/>
  <c r="AW8" i="2"/>
  <c r="AX8" i="2"/>
  <c r="AY8" i="2"/>
  <c r="AZ8" i="2"/>
  <c r="ER3" i="1" s="1"/>
  <c r="BA8" i="2"/>
  <c r="BB8" i="2"/>
  <c r="ET3" i="1" s="1"/>
  <c r="BD8" i="2"/>
  <c r="BE8" i="2"/>
  <c r="BF8" i="2"/>
  <c r="BG8" i="2"/>
  <c r="EY3" i="1" s="1"/>
  <c r="BH8" i="2"/>
  <c r="BI8" i="2"/>
  <c r="FA3" i="1" s="1"/>
  <c r="BL8" i="2"/>
  <c r="FD3" i="1" s="1"/>
  <c r="BM8" i="2"/>
  <c r="BN8" i="2"/>
  <c r="BO8" i="2"/>
  <c r="BP8" i="2"/>
  <c r="BQ8" i="2"/>
  <c r="BR8" i="2"/>
  <c r="FJ3" i="1" s="1"/>
  <c r="BS8" i="2"/>
  <c r="BT8" i="2"/>
  <c r="BU8" i="2"/>
  <c r="BV8" i="2"/>
  <c r="BW8" i="2"/>
  <c r="BX8" i="2"/>
  <c r="FP3" i="1" s="1"/>
  <c r="BY8" i="2"/>
  <c r="CA8" i="2"/>
  <c r="CB8" i="2"/>
  <c r="FT3" i="1" s="1"/>
  <c r="CC8" i="2"/>
  <c r="AQ9" i="2"/>
  <c r="AR9" i="2"/>
  <c r="AS9" i="2"/>
  <c r="AT9" i="2"/>
  <c r="AU9" i="2"/>
  <c r="AV9" i="2"/>
  <c r="AW9" i="2"/>
  <c r="AX9" i="2"/>
  <c r="AY9" i="2"/>
  <c r="AZ9" i="2"/>
  <c r="BA9" i="2"/>
  <c r="BB9" i="2"/>
  <c r="BD9" i="2"/>
  <c r="BE9" i="2"/>
  <c r="BF9" i="2"/>
  <c r="BG9" i="2"/>
  <c r="BH9" i="2"/>
  <c r="BI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CA9" i="2"/>
  <c r="CB9" i="2"/>
  <c r="CC9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D10" i="2"/>
  <c r="BE10" i="2"/>
  <c r="BF10" i="2"/>
  <c r="BG10" i="2"/>
  <c r="BH10" i="2"/>
  <c r="BI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CA10" i="2"/>
  <c r="CB10" i="2"/>
  <c r="CC10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D11" i="2"/>
  <c r="BE11" i="2"/>
  <c r="EW3" i="1" s="1"/>
  <c r="BF11" i="2"/>
  <c r="BG11" i="2"/>
  <c r="BH11" i="2"/>
  <c r="BI11" i="2"/>
  <c r="BL11" i="2"/>
  <c r="BM11" i="2"/>
  <c r="BN11" i="2"/>
  <c r="BO11" i="2"/>
  <c r="BP11" i="2"/>
  <c r="BQ11" i="2"/>
  <c r="BR11" i="2"/>
  <c r="BS11" i="2"/>
  <c r="FK3" i="1" s="1"/>
  <c r="BT11" i="2"/>
  <c r="BU11" i="2"/>
  <c r="BV11" i="2"/>
  <c r="BW11" i="2"/>
  <c r="BX11" i="2"/>
  <c r="BY11" i="2"/>
  <c r="CA11" i="2"/>
  <c r="CB11" i="2"/>
  <c r="CC11" i="2"/>
  <c r="AQ12" i="2"/>
  <c r="EI4" i="1" s="1"/>
  <c r="AR12" i="2"/>
  <c r="AS12" i="2"/>
  <c r="AT12" i="2"/>
  <c r="AU12" i="2"/>
  <c r="EM4" i="1" s="1"/>
  <c r="AV12" i="2"/>
  <c r="AW12" i="2"/>
  <c r="EO4" i="1" s="1"/>
  <c r="AX12" i="2"/>
  <c r="AY12" i="2"/>
  <c r="AZ12" i="2"/>
  <c r="BA12" i="2"/>
  <c r="ES4" i="1" s="1"/>
  <c r="BB12" i="2"/>
  <c r="BD12" i="2"/>
  <c r="BE12" i="2"/>
  <c r="BF12" i="2"/>
  <c r="BG12" i="2"/>
  <c r="BH12" i="2"/>
  <c r="EZ4" i="1" s="1"/>
  <c r="BI12" i="2"/>
  <c r="BL12" i="2"/>
  <c r="BM12" i="2"/>
  <c r="FE4" i="1" s="1"/>
  <c r="BN12" i="2"/>
  <c r="BO12" i="2"/>
  <c r="FG4" i="1" s="1"/>
  <c r="BP12" i="2"/>
  <c r="BQ12" i="2"/>
  <c r="BR12" i="2"/>
  <c r="BS12" i="2"/>
  <c r="FK4" i="1" s="1"/>
  <c r="BT12" i="2"/>
  <c r="BU12" i="2"/>
  <c r="BV12" i="2"/>
  <c r="BW12" i="2"/>
  <c r="BX12" i="2"/>
  <c r="BY12" i="2"/>
  <c r="CA12" i="2"/>
  <c r="FS4" i="1" s="1"/>
  <c r="CB12" i="2"/>
  <c r="CC12" i="2"/>
  <c r="FU4" i="1" s="1"/>
  <c r="AQ13" i="2"/>
  <c r="AR13" i="2"/>
  <c r="AS13" i="2"/>
  <c r="AT13" i="2"/>
  <c r="AU13" i="2"/>
  <c r="AV13" i="2"/>
  <c r="AW13" i="2"/>
  <c r="AX13" i="2"/>
  <c r="AY13" i="2"/>
  <c r="AZ13" i="2"/>
  <c r="BA13" i="2"/>
  <c r="BB13" i="2"/>
  <c r="BD13" i="2"/>
  <c r="BE13" i="2"/>
  <c r="BF13" i="2"/>
  <c r="BG13" i="2"/>
  <c r="BH13" i="2"/>
  <c r="BI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CA13" i="2"/>
  <c r="CB13" i="2"/>
  <c r="FT4" i="1" s="1"/>
  <c r="CC13" i="2"/>
  <c r="AQ14" i="2"/>
  <c r="AR14" i="2"/>
  <c r="AS14" i="2"/>
  <c r="EK4" i="1" s="1"/>
  <c r="AT14" i="2"/>
  <c r="AU14" i="2"/>
  <c r="AV14" i="2"/>
  <c r="AW14" i="2"/>
  <c r="AX14" i="2"/>
  <c r="AY14" i="2"/>
  <c r="AZ14" i="2"/>
  <c r="BA14" i="2"/>
  <c r="BB14" i="2"/>
  <c r="BD14" i="2"/>
  <c r="BE14" i="2"/>
  <c r="BF14" i="2"/>
  <c r="BG14" i="2"/>
  <c r="BH14" i="2"/>
  <c r="BI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FO4" i="1" s="1"/>
  <c r="BX14" i="2"/>
  <c r="BY14" i="2"/>
  <c r="CA14" i="2"/>
  <c r="CB14" i="2"/>
  <c r="CC14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D15" i="2"/>
  <c r="BE15" i="2"/>
  <c r="BF15" i="2"/>
  <c r="BG15" i="2"/>
  <c r="BH15" i="2"/>
  <c r="BI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CA15" i="2"/>
  <c r="CB15" i="2"/>
  <c r="CC15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D16" i="2"/>
  <c r="BE16" i="2"/>
  <c r="BF16" i="2"/>
  <c r="BG16" i="2"/>
  <c r="BH16" i="2"/>
  <c r="BI16" i="2"/>
  <c r="BL16" i="2"/>
  <c r="BM16" i="2"/>
  <c r="BN16" i="2"/>
  <c r="BO16" i="2"/>
  <c r="BP16" i="2"/>
  <c r="BQ16" i="2"/>
  <c r="FI5" i="1" s="1"/>
  <c r="BR16" i="2"/>
  <c r="BS16" i="2"/>
  <c r="BT16" i="2"/>
  <c r="BU16" i="2"/>
  <c r="BV16" i="2"/>
  <c r="FN5" i="1" s="1"/>
  <c r="BW16" i="2"/>
  <c r="BX16" i="2"/>
  <c r="BY16" i="2"/>
  <c r="CA16" i="2"/>
  <c r="CB16" i="2"/>
  <c r="FT5" i="1" s="1"/>
  <c r="CC16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D17" i="2"/>
  <c r="BE17" i="2"/>
  <c r="BF17" i="2"/>
  <c r="BG17" i="2"/>
  <c r="BH17" i="2"/>
  <c r="BI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CA17" i="2"/>
  <c r="CB17" i="2"/>
  <c r="CC17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D18" i="2"/>
  <c r="BE18" i="2"/>
  <c r="BF18" i="2"/>
  <c r="BG18" i="2"/>
  <c r="BH18" i="2"/>
  <c r="BI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FP5" i="1" s="1"/>
  <c r="BY18" i="2"/>
  <c r="CA18" i="2"/>
  <c r="CB18" i="2"/>
  <c r="CC18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D19" i="2"/>
  <c r="BE19" i="2"/>
  <c r="BF19" i="2"/>
  <c r="BG19" i="2"/>
  <c r="BH19" i="2"/>
  <c r="BI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CA19" i="2"/>
  <c r="CB19" i="2"/>
  <c r="CC19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D20" i="2"/>
  <c r="BE20" i="2"/>
  <c r="BF20" i="2"/>
  <c r="BG20" i="2"/>
  <c r="BH20" i="2"/>
  <c r="BI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CA20" i="2"/>
  <c r="CB20" i="2"/>
  <c r="CC20" i="2"/>
  <c r="AQ21" i="2"/>
  <c r="AR21" i="2"/>
  <c r="AS21" i="2"/>
  <c r="AT21" i="2"/>
  <c r="AU21" i="2"/>
  <c r="AV21" i="2"/>
  <c r="AW21" i="2"/>
  <c r="AX21" i="2"/>
  <c r="EP6" i="1" s="1"/>
  <c r="AY21" i="2"/>
  <c r="AZ21" i="2"/>
  <c r="BA21" i="2"/>
  <c r="ES6" i="1" s="1"/>
  <c r="BB21" i="2"/>
  <c r="ET6" i="1" s="1"/>
  <c r="BD21" i="2"/>
  <c r="BE21" i="2"/>
  <c r="BF21" i="2"/>
  <c r="BG21" i="2"/>
  <c r="BH21" i="2"/>
  <c r="BI21" i="2"/>
  <c r="BL21" i="2"/>
  <c r="BM21" i="2"/>
  <c r="BN21" i="2"/>
  <c r="BO21" i="2"/>
  <c r="BP21" i="2"/>
  <c r="FH6" i="1" s="1"/>
  <c r="BQ21" i="2"/>
  <c r="FI6" i="1" s="1"/>
  <c r="BR21" i="2"/>
  <c r="BS21" i="2"/>
  <c r="BT21" i="2"/>
  <c r="BU21" i="2"/>
  <c r="FM6" i="1" s="1"/>
  <c r="BV21" i="2"/>
  <c r="BW21" i="2"/>
  <c r="BX21" i="2"/>
  <c r="BY21" i="2"/>
  <c r="CA21" i="2"/>
  <c r="CB21" i="2"/>
  <c r="CC21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D22" i="2"/>
  <c r="BE22" i="2"/>
  <c r="BF22" i="2"/>
  <c r="BG22" i="2"/>
  <c r="BH22" i="2"/>
  <c r="BI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CA22" i="2"/>
  <c r="CB22" i="2"/>
  <c r="CC22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D23" i="2"/>
  <c r="BE23" i="2"/>
  <c r="BF23" i="2"/>
  <c r="BG23" i="2"/>
  <c r="BH23" i="2"/>
  <c r="EZ6" i="1" s="1"/>
  <c r="BI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CA23" i="2"/>
  <c r="CB23" i="2"/>
  <c r="CC23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D24" i="2"/>
  <c r="BE24" i="2"/>
  <c r="BF24" i="2"/>
  <c r="BG24" i="2"/>
  <c r="BH24" i="2"/>
  <c r="BI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CA24" i="2"/>
  <c r="CB24" i="2"/>
  <c r="CC24" i="2"/>
  <c r="AQ25" i="2"/>
  <c r="AR25" i="2"/>
  <c r="AS25" i="2"/>
  <c r="AT25" i="2"/>
  <c r="AU25" i="2"/>
  <c r="EM7" i="1" s="1"/>
  <c r="AV25" i="2"/>
  <c r="AW25" i="2"/>
  <c r="AX25" i="2"/>
  <c r="AY25" i="2"/>
  <c r="AZ25" i="2"/>
  <c r="ER7" i="1" s="1"/>
  <c r="BA25" i="2"/>
  <c r="ES7" i="1" s="1"/>
  <c r="BB25" i="2"/>
  <c r="BD25" i="2"/>
  <c r="EV7" i="1" s="1"/>
  <c r="BE25" i="2"/>
  <c r="BF25" i="2"/>
  <c r="EX7" i="1" s="1"/>
  <c r="BG25" i="2"/>
  <c r="BH25" i="2"/>
  <c r="BI25" i="2"/>
  <c r="BL25" i="2"/>
  <c r="BM25" i="2"/>
  <c r="FE7" i="1" s="1"/>
  <c r="BN25" i="2"/>
  <c r="BO25" i="2"/>
  <c r="BP25" i="2"/>
  <c r="BQ25" i="2"/>
  <c r="BR25" i="2"/>
  <c r="FJ7" i="1" s="1"/>
  <c r="BS25" i="2"/>
  <c r="BT25" i="2"/>
  <c r="BU25" i="2"/>
  <c r="FM7" i="1" s="1"/>
  <c r="BV25" i="2"/>
  <c r="BW25" i="2"/>
  <c r="FO7" i="1" s="1"/>
  <c r="BX25" i="2"/>
  <c r="BY25" i="2"/>
  <c r="CA25" i="2"/>
  <c r="CB25" i="2"/>
  <c r="CC25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D26" i="2"/>
  <c r="BE26" i="2"/>
  <c r="BF26" i="2"/>
  <c r="BG26" i="2"/>
  <c r="BH26" i="2"/>
  <c r="BI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CA26" i="2"/>
  <c r="CB26" i="2"/>
  <c r="CC26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D27" i="2"/>
  <c r="BE27" i="2"/>
  <c r="BF27" i="2"/>
  <c r="BG27" i="2"/>
  <c r="BH27" i="2"/>
  <c r="BI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CA27" i="2"/>
  <c r="CB27" i="2"/>
  <c r="CC27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D28" i="2"/>
  <c r="BE28" i="2"/>
  <c r="BF28" i="2"/>
  <c r="BG28" i="2"/>
  <c r="BH28" i="2"/>
  <c r="BI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CA28" i="2"/>
  <c r="CB28" i="2"/>
  <c r="CC28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D29" i="2"/>
  <c r="BE29" i="2"/>
  <c r="BF29" i="2"/>
  <c r="EX8" i="1" s="1"/>
  <c r="BG29" i="2"/>
  <c r="BH29" i="2"/>
  <c r="BI29" i="2"/>
  <c r="BL29" i="2"/>
  <c r="BM29" i="2"/>
  <c r="BN29" i="2"/>
  <c r="BO29" i="2"/>
  <c r="BP29" i="2"/>
  <c r="BQ29" i="2"/>
  <c r="BR29" i="2"/>
  <c r="FJ8" i="1" s="1"/>
  <c r="BS29" i="2"/>
  <c r="BT29" i="2"/>
  <c r="BU29" i="2"/>
  <c r="BV29" i="2"/>
  <c r="BW29" i="2"/>
  <c r="BX29" i="2"/>
  <c r="FP8" i="1" s="1"/>
  <c r="BY29" i="2"/>
  <c r="CA29" i="2"/>
  <c r="CB29" i="2"/>
  <c r="CC29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D30" i="2"/>
  <c r="BE30" i="2"/>
  <c r="BF30" i="2"/>
  <c r="BG30" i="2"/>
  <c r="BH30" i="2"/>
  <c r="BI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CA30" i="2"/>
  <c r="CB30" i="2"/>
  <c r="CC30" i="2"/>
  <c r="AQ31" i="2"/>
  <c r="AR31" i="2"/>
  <c r="AS31" i="2"/>
  <c r="AT31" i="2"/>
  <c r="AU31" i="2"/>
  <c r="AV31" i="2"/>
  <c r="AW31" i="2"/>
  <c r="AX31" i="2"/>
  <c r="AY31" i="2"/>
  <c r="AZ31" i="2"/>
  <c r="BA31" i="2"/>
  <c r="ES8" i="1" s="1"/>
  <c r="BB31" i="2"/>
  <c r="BD31" i="2"/>
  <c r="BE31" i="2"/>
  <c r="BF31" i="2"/>
  <c r="BG31" i="2"/>
  <c r="BH31" i="2"/>
  <c r="BI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CA31" i="2"/>
  <c r="CB31" i="2"/>
  <c r="CC31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D32" i="2"/>
  <c r="BE32" i="2"/>
  <c r="BF32" i="2"/>
  <c r="BG32" i="2"/>
  <c r="BH32" i="2"/>
  <c r="BI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CA32" i="2"/>
  <c r="CB32" i="2"/>
  <c r="CC32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D33" i="2"/>
  <c r="BE33" i="2"/>
  <c r="BF33" i="2"/>
  <c r="BG33" i="2"/>
  <c r="BH33" i="2"/>
  <c r="BI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CA33" i="2"/>
  <c r="CB33" i="2"/>
  <c r="CC33" i="2"/>
  <c r="AQ34" i="2"/>
  <c r="AR34" i="2"/>
  <c r="AS34" i="2"/>
  <c r="AT34" i="2"/>
  <c r="AU34" i="2"/>
  <c r="EM9" i="1" s="1"/>
  <c r="AV34" i="2"/>
  <c r="AW34" i="2"/>
  <c r="AX34" i="2"/>
  <c r="AY34" i="2"/>
  <c r="AZ34" i="2"/>
  <c r="BA34" i="2"/>
  <c r="BB34" i="2"/>
  <c r="BD34" i="2"/>
  <c r="BE34" i="2"/>
  <c r="BF34" i="2"/>
  <c r="EX9" i="1" s="1"/>
  <c r="BG34" i="2"/>
  <c r="EY9" i="1" s="1"/>
  <c r="BH34" i="2"/>
  <c r="BI34" i="2"/>
  <c r="BL34" i="2"/>
  <c r="BM34" i="2"/>
  <c r="FE9" i="1" s="1"/>
  <c r="BN34" i="2"/>
  <c r="BO34" i="2"/>
  <c r="BP34" i="2"/>
  <c r="BQ34" i="2"/>
  <c r="BR34" i="2"/>
  <c r="FJ9" i="1" s="1"/>
  <c r="BS34" i="2"/>
  <c r="BT34" i="2"/>
  <c r="BU34" i="2"/>
  <c r="BV34" i="2"/>
  <c r="BW34" i="2"/>
  <c r="FO9" i="1" s="1"/>
  <c r="BX34" i="2"/>
  <c r="FP9" i="1" s="1"/>
  <c r="BY34" i="2"/>
  <c r="CA34" i="2"/>
  <c r="CB34" i="2"/>
  <c r="CC34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D35" i="2"/>
  <c r="BE35" i="2"/>
  <c r="BF35" i="2"/>
  <c r="BG35" i="2"/>
  <c r="BH35" i="2"/>
  <c r="BI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CA35" i="2"/>
  <c r="CB35" i="2"/>
  <c r="CC35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D36" i="2"/>
  <c r="BE36" i="2"/>
  <c r="BF36" i="2"/>
  <c r="BG36" i="2"/>
  <c r="BH36" i="2"/>
  <c r="BI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CA36" i="2"/>
  <c r="CB36" i="2"/>
  <c r="CC36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D37" i="2"/>
  <c r="BE37" i="2"/>
  <c r="BF37" i="2"/>
  <c r="BG37" i="2"/>
  <c r="BH37" i="2"/>
  <c r="BI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CA37" i="2"/>
  <c r="CB37" i="2"/>
  <c r="CC37" i="2"/>
  <c r="AQ38" i="2"/>
  <c r="EI10" i="1" s="1"/>
  <c r="AR38" i="2"/>
  <c r="AS38" i="2"/>
  <c r="AT38" i="2"/>
  <c r="AU38" i="2"/>
  <c r="AV38" i="2"/>
  <c r="AW38" i="2"/>
  <c r="AX38" i="2"/>
  <c r="AY38" i="2"/>
  <c r="AZ38" i="2"/>
  <c r="BA38" i="2"/>
  <c r="ES10" i="1" s="1"/>
  <c r="BB38" i="2"/>
  <c r="BD38" i="2"/>
  <c r="BE38" i="2"/>
  <c r="EW10" i="1" s="1"/>
  <c r="BF38" i="2"/>
  <c r="BG38" i="2"/>
  <c r="BH38" i="2"/>
  <c r="EZ10" i="1" s="1"/>
  <c r="BI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FQ10" i="1" s="1"/>
  <c r="CA38" i="2"/>
  <c r="CB38" i="2"/>
  <c r="CC38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D39" i="2"/>
  <c r="BE39" i="2"/>
  <c r="BF39" i="2"/>
  <c r="BG39" i="2"/>
  <c r="BH39" i="2"/>
  <c r="BI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CA39" i="2"/>
  <c r="CB39" i="2"/>
  <c r="CC39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D40" i="2"/>
  <c r="BE40" i="2"/>
  <c r="BF40" i="2"/>
  <c r="BG40" i="2"/>
  <c r="BH40" i="2"/>
  <c r="BI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CA40" i="2"/>
  <c r="CB40" i="2"/>
  <c r="FT10" i="1" s="1"/>
  <c r="CC40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D41" i="2"/>
  <c r="BE41" i="2"/>
  <c r="BF41" i="2"/>
  <c r="BG41" i="2"/>
  <c r="BH41" i="2"/>
  <c r="BI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CA41" i="2"/>
  <c r="CB41" i="2"/>
  <c r="CC41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D42" i="2"/>
  <c r="BE42" i="2"/>
  <c r="BF42" i="2"/>
  <c r="BG42" i="2"/>
  <c r="BH42" i="2"/>
  <c r="BI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CA42" i="2"/>
  <c r="CB42" i="2"/>
  <c r="CC42" i="2"/>
  <c r="AQ43" i="2"/>
  <c r="AR43" i="2"/>
  <c r="AS43" i="2"/>
  <c r="AT43" i="2"/>
  <c r="AU43" i="2"/>
  <c r="AV43" i="2"/>
  <c r="EN11" i="1" s="1"/>
  <c r="AW43" i="2"/>
  <c r="AX43" i="2"/>
  <c r="AY43" i="2"/>
  <c r="AZ43" i="2"/>
  <c r="BA43" i="2"/>
  <c r="BB43" i="2"/>
  <c r="BD43" i="2"/>
  <c r="BE43" i="2"/>
  <c r="EW11" i="1" s="1"/>
  <c r="BF43" i="2"/>
  <c r="BG43" i="2"/>
  <c r="EY11" i="1" s="1"/>
  <c r="BH43" i="2"/>
  <c r="BI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FP11" i="1" s="1"/>
  <c r="BY43" i="2"/>
  <c r="FQ11" i="1" s="1"/>
  <c r="CA43" i="2"/>
  <c r="CB43" i="2"/>
  <c r="CC43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D44" i="2"/>
  <c r="BE44" i="2"/>
  <c r="BF44" i="2"/>
  <c r="BG44" i="2"/>
  <c r="BH44" i="2"/>
  <c r="BI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CA44" i="2"/>
  <c r="CB44" i="2"/>
  <c r="CC44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CA45" i="2"/>
  <c r="CB45" i="2"/>
  <c r="CC45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CA46" i="2"/>
  <c r="CB46" i="2"/>
  <c r="CC46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EW12" i="1" s="1"/>
  <c r="BF47" i="2"/>
  <c r="BG47" i="2"/>
  <c r="EY12" i="1" s="1"/>
  <c r="BH47" i="2"/>
  <c r="BI47" i="2"/>
  <c r="BL47" i="2"/>
  <c r="BM47" i="2"/>
  <c r="BN47" i="2"/>
  <c r="BO47" i="2"/>
  <c r="BP47" i="2"/>
  <c r="BQ47" i="2"/>
  <c r="BR47" i="2"/>
  <c r="BS47" i="2"/>
  <c r="BT47" i="2"/>
  <c r="BU47" i="2"/>
  <c r="BV47" i="2"/>
  <c r="FN12" i="1" s="1"/>
  <c r="BW47" i="2"/>
  <c r="FO12" i="1" s="1"/>
  <c r="BX47" i="2"/>
  <c r="FP12" i="1" s="1"/>
  <c r="BY47" i="2"/>
  <c r="CA47" i="2"/>
  <c r="CB47" i="2"/>
  <c r="CC47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EV12" i="1" s="1"/>
  <c r="BE48" i="2"/>
  <c r="BF48" i="2"/>
  <c r="BG48" i="2"/>
  <c r="BH48" i="2"/>
  <c r="BI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CA48" i="2"/>
  <c r="CB48" i="2"/>
  <c r="CC48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CA49" i="2"/>
  <c r="CB49" i="2"/>
  <c r="CC49" i="2"/>
  <c r="AQ50" i="2"/>
  <c r="AR50" i="2"/>
  <c r="AS50" i="2"/>
  <c r="AT50" i="2"/>
  <c r="EL12" i="1" s="1"/>
  <c r="AU50" i="2"/>
  <c r="AV50" i="2"/>
  <c r="AW50" i="2"/>
  <c r="AX50" i="2"/>
  <c r="AY50" i="2"/>
  <c r="AZ50" i="2"/>
  <c r="BA50" i="2"/>
  <c r="BB50" i="2"/>
  <c r="BD50" i="2"/>
  <c r="BE50" i="2"/>
  <c r="BF50" i="2"/>
  <c r="BG50" i="2"/>
  <c r="BH50" i="2"/>
  <c r="BI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CA50" i="2"/>
  <c r="CB50" i="2"/>
  <c r="CC50" i="2"/>
  <c r="AQ51" i="2"/>
  <c r="AR51" i="2"/>
  <c r="AS51" i="2"/>
  <c r="AT51" i="2"/>
  <c r="AU51" i="2"/>
  <c r="AV51" i="2"/>
  <c r="AW51" i="2"/>
  <c r="EO13" i="1" s="1"/>
  <c r="AX51" i="2"/>
  <c r="AY51" i="2"/>
  <c r="AZ51" i="2"/>
  <c r="BA51" i="2"/>
  <c r="BB51" i="2"/>
  <c r="BD51" i="2"/>
  <c r="BE51" i="2"/>
  <c r="BF51" i="2"/>
  <c r="BG51" i="2"/>
  <c r="EY13" i="1" s="1"/>
  <c r="BH51" i="2"/>
  <c r="EZ13" i="1" s="1"/>
  <c r="BI51" i="2"/>
  <c r="BL51" i="2"/>
  <c r="BM51" i="2"/>
  <c r="BN51" i="2"/>
  <c r="BO51" i="2"/>
  <c r="BP51" i="2"/>
  <c r="BQ51" i="2"/>
  <c r="BR51" i="2"/>
  <c r="FJ13" i="1" s="1"/>
  <c r="BS51" i="2"/>
  <c r="BT51" i="2"/>
  <c r="BU51" i="2"/>
  <c r="BV51" i="2"/>
  <c r="BW51" i="2"/>
  <c r="BX51" i="2"/>
  <c r="FP13" i="1" s="1"/>
  <c r="BY51" i="2"/>
  <c r="FQ13" i="1" s="1"/>
  <c r="CA51" i="2"/>
  <c r="CB51" i="2"/>
  <c r="CC51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D52" i="2"/>
  <c r="BE52" i="2"/>
  <c r="BF52" i="2"/>
  <c r="BG52" i="2"/>
  <c r="BH52" i="2"/>
  <c r="BI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CA52" i="2"/>
  <c r="CB52" i="2"/>
  <c r="CC52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CA53" i="2"/>
  <c r="CB53" i="2"/>
  <c r="CC53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D54" i="2"/>
  <c r="BE54" i="2"/>
  <c r="BF54" i="2"/>
  <c r="BG54" i="2"/>
  <c r="BH54" i="2"/>
  <c r="BI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CA54" i="2"/>
  <c r="CB54" i="2"/>
  <c r="CC54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D55" i="2"/>
  <c r="BE55" i="2"/>
  <c r="BF55" i="2"/>
  <c r="BG55" i="2"/>
  <c r="BH55" i="2"/>
  <c r="BI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CA55" i="2"/>
  <c r="CB55" i="2"/>
  <c r="CC55" i="2"/>
  <c r="AQ56" i="2"/>
  <c r="AR56" i="2"/>
  <c r="AS56" i="2"/>
  <c r="AT56" i="2"/>
  <c r="AU56" i="2"/>
  <c r="AV56" i="2"/>
  <c r="AW56" i="2"/>
  <c r="AX56" i="2"/>
  <c r="EP14" i="1" s="1"/>
  <c r="AY56" i="2"/>
  <c r="EQ14" i="1" s="1"/>
  <c r="AZ56" i="2"/>
  <c r="BA56" i="2"/>
  <c r="BB56" i="2"/>
  <c r="BD56" i="2"/>
  <c r="BE56" i="2"/>
  <c r="BF56" i="2"/>
  <c r="BG56" i="2"/>
  <c r="BH56" i="2"/>
  <c r="BI56" i="2"/>
  <c r="FA14" i="1" s="1"/>
  <c r="BL56" i="2"/>
  <c r="BM56" i="2"/>
  <c r="BN56" i="2"/>
  <c r="BO56" i="2"/>
  <c r="BP56" i="2"/>
  <c r="FH14" i="1" s="1"/>
  <c r="BQ56" i="2"/>
  <c r="BR56" i="2"/>
  <c r="BS56" i="2"/>
  <c r="BT56" i="2"/>
  <c r="BU56" i="2"/>
  <c r="BV56" i="2"/>
  <c r="BW56" i="2"/>
  <c r="BX56" i="2"/>
  <c r="BY56" i="2"/>
  <c r="FQ14" i="1" s="1"/>
  <c r="CA56" i="2"/>
  <c r="CB56" i="2"/>
  <c r="CC56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D57" i="2"/>
  <c r="BE57" i="2"/>
  <c r="BF57" i="2"/>
  <c r="BG57" i="2"/>
  <c r="BH57" i="2"/>
  <c r="BI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CA57" i="2"/>
  <c r="CB57" i="2"/>
  <c r="CC57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D58" i="2"/>
  <c r="BE58" i="2"/>
  <c r="BF58" i="2"/>
  <c r="BG58" i="2"/>
  <c r="BH58" i="2"/>
  <c r="BI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CA58" i="2"/>
  <c r="CB58" i="2"/>
  <c r="CC58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D59" i="2"/>
  <c r="BE59" i="2"/>
  <c r="BF59" i="2"/>
  <c r="BG59" i="2"/>
  <c r="BH59" i="2"/>
  <c r="BI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CA59" i="2"/>
  <c r="CB59" i="2"/>
  <c r="CC59" i="2"/>
  <c r="AQ60" i="2"/>
  <c r="AR60" i="2"/>
  <c r="AS60" i="2"/>
  <c r="EK15" i="1" s="1"/>
  <c r="AT60" i="2"/>
  <c r="AU60" i="2"/>
  <c r="AV60" i="2"/>
  <c r="EN15" i="1" s="1"/>
  <c r="AW60" i="2"/>
  <c r="EO15" i="1" s="1"/>
  <c r="AX60" i="2"/>
  <c r="AY60" i="2"/>
  <c r="AZ60" i="2"/>
  <c r="BA60" i="2"/>
  <c r="BB60" i="2"/>
  <c r="BD60" i="2"/>
  <c r="BE60" i="2"/>
  <c r="BF60" i="2"/>
  <c r="EX15" i="1" s="1"/>
  <c r="BG60" i="2"/>
  <c r="BH60" i="2"/>
  <c r="BI60" i="2"/>
  <c r="BL60" i="2"/>
  <c r="BM60" i="2"/>
  <c r="FE15" i="1" s="1"/>
  <c r="BN60" i="2"/>
  <c r="BO60" i="2"/>
  <c r="FG15" i="1" s="1"/>
  <c r="BP60" i="2"/>
  <c r="BQ60" i="2"/>
  <c r="BR60" i="2"/>
  <c r="BS60" i="2"/>
  <c r="BT60" i="2"/>
  <c r="BU60" i="2"/>
  <c r="BV60" i="2"/>
  <c r="BW60" i="2"/>
  <c r="BX60" i="2"/>
  <c r="BY60" i="2"/>
  <c r="CA60" i="2"/>
  <c r="CB60" i="2"/>
  <c r="CC60" i="2"/>
  <c r="FU15" i="1" s="1"/>
  <c r="AQ61" i="2"/>
  <c r="AR61" i="2"/>
  <c r="AS61" i="2"/>
  <c r="AT61" i="2"/>
  <c r="AU61" i="2"/>
  <c r="AV61" i="2"/>
  <c r="AW61" i="2"/>
  <c r="AX61" i="2"/>
  <c r="AY61" i="2"/>
  <c r="AZ61" i="2"/>
  <c r="BA61" i="2"/>
  <c r="BB61" i="2"/>
  <c r="BD61" i="2"/>
  <c r="BE61" i="2"/>
  <c r="BF61" i="2"/>
  <c r="BG61" i="2"/>
  <c r="BH61" i="2"/>
  <c r="BI61" i="2"/>
  <c r="FA15" i="1" s="1"/>
  <c r="BL61" i="2"/>
  <c r="BM61" i="2"/>
  <c r="BN61" i="2"/>
  <c r="BO61" i="2"/>
  <c r="BP61" i="2"/>
  <c r="BQ61" i="2"/>
  <c r="BR61" i="2"/>
  <c r="BS61" i="2"/>
  <c r="FK15" i="1" s="1"/>
  <c r="BT61" i="2"/>
  <c r="BU61" i="2"/>
  <c r="BV61" i="2"/>
  <c r="BW61" i="2"/>
  <c r="BX61" i="2"/>
  <c r="BY61" i="2"/>
  <c r="CA61" i="2"/>
  <c r="CB61" i="2"/>
  <c r="CC61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D62" i="2"/>
  <c r="BE62" i="2"/>
  <c r="BF62" i="2"/>
  <c r="BG62" i="2"/>
  <c r="BH62" i="2"/>
  <c r="BI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CA62" i="2"/>
  <c r="CB62" i="2"/>
  <c r="CC62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D63" i="2"/>
  <c r="BE63" i="2"/>
  <c r="BF63" i="2"/>
  <c r="BG63" i="2"/>
  <c r="BH63" i="2"/>
  <c r="BI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CA63" i="2"/>
  <c r="CB63" i="2"/>
  <c r="CC63" i="2"/>
  <c r="AQ64" i="2"/>
  <c r="AR64" i="2"/>
  <c r="AS64" i="2"/>
  <c r="EK16" i="1" s="1"/>
  <c r="AT64" i="2"/>
  <c r="EL16" i="1" s="1"/>
  <c r="AU64" i="2"/>
  <c r="EM16" i="1" s="1"/>
  <c r="AV64" i="2"/>
  <c r="AW64" i="2"/>
  <c r="AX64" i="2"/>
  <c r="AY64" i="2"/>
  <c r="AZ64" i="2"/>
  <c r="BA64" i="2"/>
  <c r="BB64" i="2"/>
  <c r="BD64" i="2"/>
  <c r="BE64" i="2"/>
  <c r="BF64" i="2"/>
  <c r="BG64" i="2"/>
  <c r="BH64" i="2"/>
  <c r="BI64" i="2"/>
  <c r="BL64" i="2"/>
  <c r="FD16" i="1" s="1"/>
  <c r="BM64" i="2"/>
  <c r="FE16" i="1" s="1"/>
  <c r="BN64" i="2"/>
  <c r="BO64" i="2"/>
  <c r="BP64" i="2"/>
  <c r="BQ64" i="2"/>
  <c r="BR64" i="2"/>
  <c r="BS64" i="2"/>
  <c r="BT64" i="2"/>
  <c r="BU64" i="2"/>
  <c r="BV64" i="2"/>
  <c r="BW64" i="2"/>
  <c r="BX64" i="2"/>
  <c r="BY64" i="2"/>
  <c r="CA64" i="2"/>
  <c r="CB64" i="2"/>
  <c r="FT16" i="1" s="1"/>
  <c r="CC64" i="2"/>
  <c r="FU16" i="1" s="1"/>
  <c r="AQ65" i="2"/>
  <c r="AR65" i="2"/>
  <c r="AS65" i="2"/>
  <c r="AT65" i="2"/>
  <c r="AU65" i="2"/>
  <c r="AV65" i="2"/>
  <c r="AW65" i="2"/>
  <c r="AX65" i="2"/>
  <c r="AY65" i="2"/>
  <c r="AZ65" i="2"/>
  <c r="BA65" i="2"/>
  <c r="BB65" i="2"/>
  <c r="BD65" i="2"/>
  <c r="BE65" i="2"/>
  <c r="BF65" i="2"/>
  <c r="BG65" i="2"/>
  <c r="BH65" i="2"/>
  <c r="BI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CA65" i="2"/>
  <c r="CB65" i="2"/>
  <c r="CC65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D66" i="2"/>
  <c r="BE66" i="2"/>
  <c r="BF66" i="2"/>
  <c r="BG66" i="2"/>
  <c r="BH66" i="2"/>
  <c r="BI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CA66" i="2"/>
  <c r="CB66" i="2"/>
  <c r="CC66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D67" i="2"/>
  <c r="BE67" i="2"/>
  <c r="BF67" i="2"/>
  <c r="BG67" i="2"/>
  <c r="BH67" i="2"/>
  <c r="BI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CA67" i="2"/>
  <c r="CB67" i="2"/>
  <c r="CC67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D68" i="2"/>
  <c r="BE68" i="2"/>
  <c r="BF68" i="2"/>
  <c r="BG68" i="2"/>
  <c r="BH68" i="2"/>
  <c r="BI68" i="2"/>
  <c r="BJ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CA68" i="2"/>
  <c r="CB68" i="2"/>
  <c r="CC68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D69" i="2"/>
  <c r="BE69" i="2"/>
  <c r="EW17" i="1" s="1"/>
  <c r="BF69" i="2"/>
  <c r="EX17" i="1" s="1"/>
  <c r="BG69" i="2"/>
  <c r="EY17" i="1" s="1"/>
  <c r="BH69" i="2"/>
  <c r="BI69" i="2"/>
  <c r="BL69" i="2"/>
  <c r="BM69" i="2"/>
  <c r="BN69" i="2"/>
  <c r="BO69" i="2"/>
  <c r="BP69" i="2"/>
  <c r="BQ69" i="2"/>
  <c r="BR69" i="2"/>
  <c r="BS69" i="2"/>
  <c r="BT69" i="2"/>
  <c r="BU69" i="2"/>
  <c r="BV69" i="2"/>
  <c r="FN17" i="1" s="1"/>
  <c r="BW69" i="2"/>
  <c r="FO17" i="1" s="1"/>
  <c r="BX69" i="2"/>
  <c r="FP17" i="1" s="1"/>
  <c r="BY69" i="2"/>
  <c r="CA69" i="2"/>
  <c r="CB69" i="2"/>
  <c r="CC69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D70" i="2"/>
  <c r="BE70" i="2"/>
  <c r="BF70" i="2"/>
  <c r="BG70" i="2"/>
  <c r="BH70" i="2"/>
  <c r="BI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CA70" i="2"/>
  <c r="CB70" i="2"/>
  <c r="CC70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D71" i="2"/>
  <c r="BE71" i="2"/>
  <c r="BF71" i="2"/>
  <c r="BG71" i="2"/>
  <c r="BH71" i="2"/>
  <c r="EZ17" i="1" s="1"/>
  <c r="BI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CA71" i="2"/>
  <c r="CB71" i="2"/>
  <c r="CC71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D72" i="2"/>
  <c r="BE72" i="2"/>
  <c r="BF72" i="2"/>
  <c r="BG72" i="2"/>
  <c r="BH72" i="2"/>
  <c r="BI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CA72" i="2"/>
  <c r="CB72" i="2"/>
  <c r="CC72" i="2"/>
  <c r="AQ73" i="2"/>
  <c r="AR73" i="2"/>
  <c r="AS73" i="2"/>
  <c r="AT73" i="2"/>
  <c r="AU73" i="2"/>
  <c r="AV73" i="2"/>
  <c r="AW73" i="2"/>
  <c r="EO18" i="1" s="1"/>
  <c r="AX73" i="2"/>
  <c r="AY73" i="2"/>
  <c r="AZ73" i="2"/>
  <c r="BA73" i="2"/>
  <c r="BB73" i="2"/>
  <c r="BD73" i="2"/>
  <c r="BE73" i="2"/>
  <c r="EW18" i="1" s="1"/>
  <c r="BF73" i="2"/>
  <c r="EX18" i="1" s="1"/>
  <c r="BG73" i="2"/>
  <c r="EY18" i="1" s="1"/>
  <c r="BH73" i="2"/>
  <c r="BI73" i="2"/>
  <c r="BL73" i="2"/>
  <c r="BM73" i="2"/>
  <c r="BN73" i="2"/>
  <c r="BO73" i="2"/>
  <c r="BP73" i="2"/>
  <c r="BQ73" i="2"/>
  <c r="BR73" i="2"/>
  <c r="BS73" i="2"/>
  <c r="BT73" i="2"/>
  <c r="BU73" i="2"/>
  <c r="FM18" i="1" s="1"/>
  <c r="BV73" i="2"/>
  <c r="FN18" i="1" s="1"/>
  <c r="BW73" i="2"/>
  <c r="FO18" i="1" s="1"/>
  <c r="BX73" i="2"/>
  <c r="BY73" i="2"/>
  <c r="BZ73" i="2"/>
  <c r="CA73" i="2"/>
  <c r="CB73" i="2"/>
  <c r="CC73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D74" i="2"/>
  <c r="BE74" i="2"/>
  <c r="BF74" i="2"/>
  <c r="BG74" i="2"/>
  <c r="BH74" i="2"/>
  <c r="BI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CA74" i="2"/>
  <c r="CB74" i="2"/>
  <c r="CC74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D75" i="2"/>
  <c r="BE75" i="2"/>
  <c r="BF75" i="2"/>
  <c r="BG75" i="2"/>
  <c r="BH75" i="2"/>
  <c r="BI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CA75" i="2"/>
  <c r="CB75" i="2"/>
  <c r="CC75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D76" i="2"/>
  <c r="BE76" i="2"/>
  <c r="BF76" i="2"/>
  <c r="BG76" i="2"/>
  <c r="BH76" i="2"/>
  <c r="BI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CA76" i="2"/>
  <c r="CB76" i="2"/>
  <c r="CC76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ET19" i="1" s="1"/>
  <c r="BD77" i="2"/>
  <c r="BE77" i="2"/>
  <c r="BF77" i="2"/>
  <c r="BG77" i="2"/>
  <c r="BH77" i="2"/>
  <c r="BI77" i="2"/>
  <c r="BL77" i="2"/>
  <c r="BM77" i="2"/>
  <c r="BN77" i="2"/>
  <c r="BO77" i="2"/>
  <c r="BP77" i="2"/>
  <c r="BQ77" i="2"/>
  <c r="BR77" i="2"/>
  <c r="BS77" i="2"/>
  <c r="FK19" i="1" s="1"/>
  <c r="BT77" i="2"/>
  <c r="FL19" i="1" s="1"/>
  <c r="BU77" i="2"/>
  <c r="FM19" i="1" s="1"/>
  <c r="BV77" i="2"/>
  <c r="BW77" i="2"/>
  <c r="BX77" i="2"/>
  <c r="BY77" i="2"/>
  <c r="CA77" i="2"/>
  <c r="CB77" i="2"/>
  <c r="CC77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D78" i="2"/>
  <c r="BE78" i="2"/>
  <c r="BF78" i="2"/>
  <c r="BG78" i="2"/>
  <c r="BH78" i="2"/>
  <c r="BI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CA78" i="2"/>
  <c r="CB78" i="2"/>
  <c r="CC78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D79" i="2"/>
  <c r="BE79" i="2"/>
  <c r="BF79" i="2"/>
  <c r="BG79" i="2"/>
  <c r="BH79" i="2"/>
  <c r="BI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CA79" i="2"/>
  <c r="CB79" i="2"/>
  <c r="CC79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D80" i="2"/>
  <c r="BE80" i="2"/>
  <c r="BF80" i="2"/>
  <c r="BG80" i="2"/>
  <c r="BH80" i="2"/>
  <c r="BI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CA80" i="2"/>
  <c r="CB80" i="2"/>
  <c r="CC80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D81" i="2"/>
  <c r="BE81" i="2"/>
  <c r="BF81" i="2"/>
  <c r="BG81" i="2"/>
  <c r="BH81" i="2"/>
  <c r="BI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CA81" i="2"/>
  <c r="CB81" i="2"/>
  <c r="CC81" i="2"/>
  <c r="AQ82" i="2"/>
  <c r="AR82" i="2"/>
  <c r="AS82" i="2"/>
  <c r="AT82" i="2"/>
  <c r="AU82" i="2"/>
  <c r="EM20" i="1" s="1"/>
  <c r="AV82" i="2"/>
  <c r="AW82" i="2"/>
  <c r="AX82" i="2"/>
  <c r="AY82" i="2"/>
  <c r="AZ82" i="2"/>
  <c r="BA82" i="2"/>
  <c r="BB82" i="2"/>
  <c r="BD82" i="2"/>
  <c r="EV20" i="1" s="1"/>
  <c r="BE82" i="2"/>
  <c r="BF82" i="2"/>
  <c r="BG82" i="2"/>
  <c r="BH82" i="2"/>
  <c r="BI82" i="2"/>
  <c r="BL82" i="2"/>
  <c r="FD20" i="1" s="1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CA82" i="2"/>
  <c r="CB82" i="2"/>
  <c r="FT20" i="1" s="1"/>
  <c r="CC82" i="2"/>
  <c r="FU20" i="1" s="1"/>
  <c r="AQ83" i="2"/>
  <c r="AR83" i="2"/>
  <c r="AS83" i="2"/>
  <c r="AT83" i="2"/>
  <c r="AU83" i="2"/>
  <c r="AV83" i="2"/>
  <c r="AW83" i="2"/>
  <c r="AX83" i="2"/>
  <c r="AY83" i="2"/>
  <c r="AZ83" i="2"/>
  <c r="BA83" i="2"/>
  <c r="BB83" i="2"/>
  <c r="BD83" i="2"/>
  <c r="BE83" i="2"/>
  <c r="BF83" i="2"/>
  <c r="BG83" i="2"/>
  <c r="BH83" i="2"/>
  <c r="BI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CA83" i="2"/>
  <c r="CB83" i="2"/>
  <c r="CC83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D84" i="2"/>
  <c r="BE84" i="2"/>
  <c r="BF84" i="2"/>
  <c r="BG84" i="2"/>
  <c r="BH84" i="2"/>
  <c r="BI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CA84" i="2"/>
  <c r="CB84" i="2"/>
  <c r="CC84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D85" i="2"/>
  <c r="BE85" i="2"/>
  <c r="BF85" i="2"/>
  <c r="BG85" i="2"/>
  <c r="BH85" i="2"/>
  <c r="BI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D86" i="2"/>
  <c r="BE86" i="2"/>
  <c r="BF86" i="2"/>
  <c r="BG86" i="2"/>
  <c r="EY21" i="1" s="1"/>
  <c r="BH86" i="2"/>
  <c r="EZ21" i="1" s="1"/>
  <c r="BI86" i="2"/>
  <c r="FA21" i="1" s="1"/>
  <c r="BL86" i="2"/>
  <c r="BM86" i="2"/>
  <c r="BN86" i="2"/>
  <c r="BO86" i="2"/>
  <c r="BP86" i="2"/>
  <c r="BQ86" i="2"/>
  <c r="BR86" i="2"/>
  <c r="BS86" i="2"/>
  <c r="BT86" i="2"/>
  <c r="BU86" i="2"/>
  <c r="BV86" i="2"/>
  <c r="BW86" i="2"/>
  <c r="FO21" i="1" s="1"/>
  <c r="BX86" i="2"/>
  <c r="FP21" i="1" s="1"/>
  <c r="BY86" i="2"/>
  <c r="FQ21" i="1" s="1"/>
  <c r="CA86" i="2"/>
  <c r="CB86" i="2"/>
  <c r="CC86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D87" i="2"/>
  <c r="BE87" i="2"/>
  <c r="BF87" i="2"/>
  <c r="BG87" i="2"/>
  <c r="BH87" i="2"/>
  <c r="BI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CA87" i="2"/>
  <c r="CB87" i="2"/>
  <c r="CC87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D88" i="2"/>
  <c r="BE88" i="2"/>
  <c r="BF88" i="2"/>
  <c r="BG88" i="2"/>
  <c r="BH88" i="2"/>
  <c r="BI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CA88" i="2"/>
  <c r="CB88" i="2"/>
  <c r="CC88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D89" i="2"/>
  <c r="BE89" i="2"/>
  <c r="BF89" i="2"/>
  <c r="BG89" i="2"/>
  <c r="BH89" i="2"/>
  <c r="BI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CA89" i="2"/>
  <c r="CB89" i="2"/>
  <c r="CC89" i="2"/>
  <c r="AQ90" i="2"/>
  <c r="AR90" i="2"/>
  <c r="AS90" i="2"/>
  <c r="AT90" i="2"/>
  <c r="AU90" i="2"/>
  <c r="AV90" i="2"/>
  <c r="AW90" i="2"/>
  <c r="AX90" i="2"/>
  <c r="AY90" i="2"/>
  <c r="AZ90" i="2"/>
  <c r="ER22" i="1" s="1"/>
  <c r="BA90" i="2"/>
  <c r="ES22" i="1" s="1"/>
  <c r="BB90" i="2"/>
  <c r="ET22" i="1" s="1"/>
  <c r="BD90" i="2"/>
  <c r="BE90" i="2"/>
  <c r="BF90" i="2"/>
  <c r="BG90" i="2"/>
  <c r="BH90" i="2"/>
  <c r="BI90" i="2"/>
  <c r="BL90" i="2"/>
  <c r="BM90" i="2"/>
  <c r="BN90" i="2"/>
  <c r="BO90" i="2"/>
  <c r="BP90" i="2"/>
  <c r="BQ90" i="2"/>
  <c r="BR90" i="2"/>
  <c r="BS90" i="2"/>
  <c r="FK22" i="1" s="1"/>
  <c r="BT90" i="2"/>
  <c r="FL22" i="1" s="1"/>
  <c r="BU90" i="2"/>
  <c r="BV90" i="2"/>
  <c r="BW90" i="2"/>
  <c r="BX90" i="2"/>
  <c r="BY90" i="2"/>
  <c r="CA90" i="2"/>
  <c r="CB90" i="2"/>
  <c r="FT22" i="1" s="1"/>
  <c r="CC90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D91" i="2"/>
  <c r="BE91" i="2"/>
  <c r="BF91" i="2"/>
  <c r="BG91" i="2"/>
  <c r="BH91" i="2"/>
  <c r="BI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CA91" i="2"/>
  <c r="CB91" i="2"/>
  <c r="CC91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D92" i="2"/>
  <c r="BE92" i="2"/>
  <c r="BF92" i="2"/>
  <c r="BG92" i="2"/>
  <c r="BH92" i="2"/>
  <c r="BI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CA92" i="2"/>
  <c r="CB92" i="2"/>
  <c r="CC92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D93" i="2"/>
  <c r="BE93" i="2"/>
  <c r="BF93" i="2"/>
  <c r="BG93" i="2"/>
  <c r="BH93" i="2"/>
  <c r="BI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CA93" i="2"/>
  <c r="CB93" i="2"/>
  <c r="CC93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D94" i="2"/>
  <c r="BE94" i="2"/>
  <c r="BF94" i="2"/>
  <c r="BG94" i="2"/>
  <c r="BH94" i="2"/>
  <c r="BI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CA94" i="2"/>
  <c r="CB94" i="2"/>
  <c r="CC94" i="2"/>
  <c r="AQ95" i="2"/>
  <c r="AR95" i="2"/>
  <c r="AS95" i="2"/>
  <c r="AT95" i="2"/>
  <c r="EL23" i="1" s="1"/>
  <c r="AU95" i="2"/>
  <c r="EM23" i="1" s="1"/>
  <c r="AV95" i="2"/>
  <c r="EN23" i="1" s="1"/>
  <c r="AW95" i="2"/>
  <c r="AX95" i="2"/>
  <c r="AY95" i="2"/>
  <c r="AZ95" i="2"/>
  <c r="BA95" i="2"/>
  <c r="BB95" i="2"/>
  <c r="BD95" i="2"/>
  <c r="BE95" i="2"/>
  <c r="BF95" i="2"/>
  <c r="BG95" i="2"/>
  <c r="BH95" i="2"/>
  <c r="BI95" i="2"/>
  <c r="BL95" i="2"/>
  <c r="FD23" i="1" s="1"/>
  <c r="BM95" i="2"/>
  <c r="FE23" i="1" s="1"/>
  <c r="BN95" i="2"/>
  <c r="FF23" i="1" s="1"/>
  <c r="BO95" i="2"/>
  <c r="BP95" i="2"/>
  <c r="BQ95" i="2"/>
  <c r="BR95" i="2"/>
  <c r="BS95" i="2"/>
  <c r="BT95" i="2"/>
  <c r="BU95" i="2"/>
  <c r="BV95" i="2"/>
  <c r="BW95" i="2"/>
  <c r="BX95" i="2"/>
  <c r="BY95" i="2"/>
  <c r="CA95" i="2"/>
  <c r="CB95" i="2"/>
  <c r="CC95" i="2"/>
  <c r="FU23" i="1" s="1"/>
  <c r="AQ96" i="2"/>
  <c r="AR96" i="2"/>
  <c r="AS96" i="2"/>
  <c r="AT96" i="2"/>
  <c r="AU96" i="2"/>
  <c r="AV96" i="2"/>
  <c r="AW96" i="2"/>
  <c r="AX96" i="2"/>
  <c r="AY96" i="2"/>
  <c r="AZ96" i="2"/>
  <c r="BA96" i="2"/>
  <c r="BB96" i="2"/>
  <c r="BD96" i="2"/>
  <c r="BE96" i="2"/>
  <c r="BF96" i="2"/>
  <c r="BG96" i="2"/>
  <c r="BH96" i="2"/>
  <c r="BI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FQ23" i="1" s="1"/>
  <c r="CA96" i="2"/>
  <c r="CB96" i="2"/>
  <c r="CC96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D97" i="2"/>
  <c r="BE97" i="2"/>
  <c r="BF97" i="2"/>
  <c r="BG97" i="2"/>
  <c r="BH97" i="2"/>
  <c r="BI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CA97" i="2"/>
  <c r="CB97" i="2"/>
  <c r="CC97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D98" i="2"/>
  <c r="BE98" i="2"/>
  <c r="BF98" i="2"/>
  <c r="BG98" i="2"/>
  <c r="BH98" i="2"/>
  <c r="BI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CA98" i="2"/>
  <c r="CB98" i="2"/>
  <c r="CC98" i="2"/>
  <c r="AQ99" i="2"/>
  <c r="AR99" i="2"/>
  <c r="AS99" i="2"/>
  <c r="AT99" i="2"/>
  <c r="EL24" i="1" s="1"/>
  <c r="AU99" i="2"/>
  <c r="EM24" i="1" s="1"/>
  <c r="AV99" i="2"/>
  <c r="EN24" i="1" s="1"/>
  <c r="AW99" i="2"/>
  <c r="AX99" i="2"/>
  <c r="AY99" i="2"/>
  <c r="AZ99" i="2"/>
  <c r="BA99" i="2"/>
  <c r="BB99" i="2"/>
  <c r="BD99" i="2"/>
  <c r="BE99" i="2"/>
  <c r="BF99" i="2"/>
  <c r="EX24" i="1" s="1"/>
  <c r="BG99" i="2"/>
  <c r="BH99" i="2"/>
  <c r="BI99" i="2"/>
  <c r="BL99" i="2"/>
  <c r="BM99" i="2"/>
  <c r="FE24" i="1" s="1"/>
  <c r="BN99" i="2"/>
  <c r="FF24" i="1" s="1"/>
  <c r="BO99" i="2"/>
  <c r="BP99" i="2"/>
  <c r="BQ99" i="2"/>
  <c r="BR99" i="2"/>
  <c r="BS99" i="2"/>
  <c r="BT99" i="2"/>
  <c r="BU99" i="2"/>
  <c r="BV99" i="2"/>
  <c r="BW99" i="2"/>
  <c r="BX99" i="2"/>
  <c r="BY99" i="2"/>
  <c r="CA99" i="2"/>
  <c r="CB99" i="2"/>
  <c r="FT24" i="1" s="1"/>
  <c r="CC99" i="2"/>
  <c r="FU24" i="1" s="1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D100" i="2"/>
  <c r="BE100" i="2"/>
  <c r="BF100" i="2"/>
  <c r="BG100" i="2"/>
  <c r="BH100" i="2"/>
  <c r="BI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CA100" i="2"/>
  <c r="CB100" i="2"/>
  <c r="CC100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ET24" i="1" s="1"/>
  <c r="BD101" i="2"/>
  <c r="BE101" i="2"/>
  <c r="BF101" i="2"/>
  <c r="BG101" i="2"/>
  <c r="BH101" i="2"/>
  <c r="BI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CA101" i="2"/>
  <c r="CB101" i="2"/>
  <c r="CC101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D102" i="2"/>
  <c r="BE102" i="2"/>
  <c r="BF102" i="2"/>
  <c r="BG102" i="2"/>
  <c r="BH102" i="2"/>
  <c r="BI102" i="2"/>
  <c r="FA24" i="1" s="1"/>
  <c r="BL102" i="2"/>
  <c r="BM102" i="2"/>
  <c r="BN102" i="2"/>
  <c r="BO102" i="2"/>
  <c r="BP102" i="2"/>
  <c r="FH24" i="1" s="1"/>
  <c r="BQ102" i="2"/>
  <c r="BR102" i="2"/>
  <c r="BS102" i="2"/>
  <c r="BT102" i="2"/>
  <c r="BU102" i="2"/>
  <c r="BV102" i="2"/>
  <c r="BW102" i="2"/>
  <c r="BX102" i="2"/>
  <c r="BY102" i="2"/>
  <c r="CA102" i="2"/>
  <c r="CB102" i="2"/>
  <c r="CC102" i="2"/>
  <c r="AQ103" i="2"/>
  <c r="AR103" i="2"/>
  <c r="AS103" i="2"/>
  <c r="EK25" i="1" s="1"/>
  <c r="AT103" i="2"/>
  <c r="EL25" i="1" s="1"/>
  <c r="AU103" i="2"/>
  <c r="AV103" i="2"/>
  <c r="AW103" i="2"/>
  <c r="AX103" i="2"/>
  <c r="AY103" i="2"/>
  <c r="AZ103" i="2"/>
  <c r="BA103" i="2"/>
  <c r="BB103" i="2"/>
  <c r="BD103" i="2"/>
  <c r="BE103" i="2"/>
  <c r="BF103" i="2"/>
  <c r="BG103" i="2"/>
  <c r="BH103" i="2"/>
  <c r="BI103" i="2"/>
  <c r="BL103" i="2"/>
  <c r="FD25" i="1" s="1"/>
  <c r="BM103" i="2"/>
  <c r="FE25" i="1" s="1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CA103" i="2"/>
  <c r="CB103" i="2"/>
  <c r="FT25" i="1" s="1"/>
  <c r="CC103" i="2"/>
  <c r="FU25" i="1" s="1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D104" i="2"/>
  <c r="BE104" i="2"/>
  <c r="BF104" i="2"/>
  <c r="BG104" i="2"/>
  <c r="BH104" i="2"/>
  <c r="BI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CA104" i="2"/>
  <c r="CB104" i="2"/>
  <c r="CC104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D105" i="2"/>
  <c r="BE105" i="2"/>
  <c r="BF105" i="2"/>
  <c r="BG105" i="2"/>
  <c r="BH105" i="2"/>
  <c r="BI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CA105" i="2"/>
  <c r="CB105" i="2"/>
  <c r="CC105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D106" i="2"/>
  <c r="BE106" i="2"/>
  <c r="BF106" i="2"/>
  <c r="BG106" i="2"/>
  <c r="BH106" i="2"/>
  <c r="BI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CA106" i="2"/>
  <c r="CB106" i="2"/>
  <c r="CC106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D108" i="2"/>
  <c r="EV26" i="1" s="1"/>
  <c r="BE108" i="2"/>
  <c r="EW26" i="1" s="1"/>
  <c r="BF108" i="2"/>
  <c r="BG108" i="2"/>
  <c r="BH108" i="2"/>
  <c r="BI108" i="2"/>
  <c r="BL108" i="2"/>
  <c r="BM108" i="2"/>
  <c r="BN108" i="2"/>
  <c r="BO108" i="2"/>
  <c r="BP108" i="2"/>
  <c r="BQ108" i="2"/>
  <c r="BR108" i="2"/>
  <c r="BS108" i="2"/>
  <c r="FK26" i="1" s="1"/>
  <c r="BT108" i="2"/>
  <c r="BU108" i="2"/>
  <c r="FM26" i="1" s="1"/>
  <c r="BV108" i="2"/>
  <c r="BW108" i="2"/>
  <c r="BX108" i="2"/>
  <c r="BY108" i="2"/>
  <c r="CA108" i="2"/>
  <c r="FS26" i="1" s="1"/>
  <c r="CB108" i="2"/>
  <c r="FT26" i="1" s="1"/>
  <c r="CC108" i="2"/>
  <c r="AQ109" i="2"/>
  <c r="AR109" i="2"/>
  <c r="AS109" i="2"/>
  <c r="AT109" i="2"/>
  <c r="AU109" i="2"/>
  <c r="AV109" i="2"/>
  <c r="EN26" i="1" s="1"/>
  <c r="AW109" i="2"/>
  <c r="AX109" i="2"/>
  <c r="AY109" i="2"/>
  <c r="AZ109" i="2"/>
  <c r="BA109" i="2"/>
  <c r="BB109" i="2"/>
  <c r="BD109" i="2"/>
  <c r="BE109" i="2"/>
  <c r="BF109" i="2"/>
  <c r="BG109" i="2"/>
  <c r="BH109" i="2"/>
  <c r="BI109" i="2"/>
  <c r="FA26" i="1" s="1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CA109" i="2"/>
  <c r="CB109" i="2"/>
  <c r="CC109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D110" i="2"/>
  <c r="BE110" i="2"/>
  <c r="BF110" i="2"/>
  <c r="BG110" i="2"/>
  <c r="BH110" i="2"/>
  <c r="BI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CA110" i="2"/>
  <c r="CB110" i="2"/>
  <c r="CC110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D111" i="2"/>
  <c r="BE111" i="2"/>
  <c r="BF111" i="2"/>
  <c r="BG111" i="2"/>
  <c r="BH111" i="2"/>
  <c r="BI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CA111" i="2"/>
  <c r="CB111" i="2"/>
  <c r="CC111" i="2"/>
  <c r="AQ112" i="2"/>
  <c r="AR112" i="2"/>
  <c r="AS112" i="2"/>
  <c r="AT112" i="2"/>
  <c r="AU112" i="2"/>
  <c r="AV112" i="2"/>
  <c r="EN27" i="1" s="1"/>
  <c r="AW112" i="2"/>
  <c r="AX112" i="2"/>
  <c r="AY112" i="2"/>
  <c r="AZ112" i="2"/>
  <c r="BA112" i="2"/>
  <c r="ES27" i="1" s="1"/>
  <c r="BB112" i="2"/>
  <c r="ET27" i="1" s="1"/>
  <c r="BD112" i="2"/>
  <c r="EV27" i="1" s="1"/>
  <c r="BE112" i="2"/>
  <c r="BF112" i="2"/>
  <c r="BG112" i="2"/>
  <c r="BH112" i="2"/>
  <c r="BI112" i="2"/>
  <c r="BL112" i="2"/>
  <c r="BM112" i="2"/>
  <c r="BN112" i="2"/>
  <c r="BO112" i="2"/>
  <c r="BP112" i="2"/>
  <c r="BQ112" i="2"/>
  <c r="BR112" i="2"/>
  <c r="BS112" i="2"/>
  <c r="FK27" i="1" s="1"/>
  <c r="BT112" i="2"/>
  <c r="FL27" i="1" s="1"/>
  <c r="BU112" i="2"/>
  <c r="FM27" i="1" s="1"/>
  <c r="BV112" i="2"/>
  <c r="BW112" i="2"/>
  <c r="BX112" i="2"/>
  <c r="BY112" i="2"/>
  <c r="CA112" i="2"/>
  <c r="CB112" i="2"/>
  <c r="CC112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D113" i="2"/>
  <c r="BE113" i="2"/>
  <c r="BF113" i="2"/>
  <c r="BG113" i="2"/>
  <c r="BH113" i="2"/>
  <c r="BI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CA113" i="2"/>
  <c r="CB113" i="2"/>
  <c r="CC113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D114" i="2"/>
  <c r="BE114" i="2"/>
  <c r="BF114" i="2"/>
  <c r="BG114" i="2"/>
  <c r="BH114" i="2"/>
  <c r="BI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CA114" i="2"/>
  <c r="CB114" i="2"/>
  <c r="CC114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D115" i="2"/>
  <c r="BE115" i="2"/>
  <c r="BF115" i="2"/>
  <c r="BG115" i="2"/>
  <c r="BH115" i="2"/>
  <c r="BI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CA115" i="2"/>
  <c r="CB115" i="2"/>
  <c r="CC115" i="2"/>
  <c r="AQ116" i="2"/>
  <c r="AR116" i="2"/>
  <c r="AS116" i="2"/>
  <c r="AT116" i="2"/>
  <c r="EL28" i="1" s="1"/>
  <c r="AU116" i="2"/>
  <c r="AV116" i="2"/>
  <c r="AW116" i="2"/>
  <c r="AX116" i="2"/>
  <c r="AY116" i="2"/>
  <c r="AZ116" i="2"/>
  <c r="BA116" i="2"/>
  <c r="ES28" i="1" s="1"/>
  <c r="BB116" i="2"/>
  <c r="ET28" i="1" s="1"/>
  <c r="BD116" i="2"/>
  <c r="EV28" i="1" s="1"/>
  <c r="BE116" i="2"/>
  <c r="BF116" i="2"/>
  <c r="BG116" i="2"/>
  <c r="BH116" i="2"/>
  <c r="BI116" i="2"/>
  <c r="BL116" i="2"/>
  <c r="FD28" i="1" s="1"/>
  <c r="BM116" i="2"/>
  <c r="BN116" i="2"/>
  <c r="BO116" i="2"/>
  <c r="BP116" i="2"/>
  <c r="FH28" i="1" s="1"/>
  <c r="BQ116" i="2"/>
  <c r="BR116" i="2"/>
  <c r="BS116" i="2"/>
  <c r="BT116" i="2"/>
  <c r="FL28" i="1" s="1"/>
  <c r="BU116" i="2"/>
  <c r="FM28" i="1" s="1"/>
  <c r="BV116" i="2"/>
  <c r="FN28" i="1" s="1"/>
  <c r="BW116" i="2"/>
  <c r="BX116" i="2"/>
  <c r="BY116" i="2"/>
  <c r="FQ28" i="1" s="1"/>
  <c r="CA116" i="2"/>
  <c r="CB116" i="2"/>
  <c r="CC116" i="2"/>
  <c r="FU28" i="1" s="1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D117" i="2"/>
  <c r="BE117" i="2"/>
  <c r="BF117" i="2"/>
  <c r="BG117" i="2"/>
  <c r="BH117" i="2"/>
  <c r="BI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CA117" i="2"/>
  <c r="CB117" i="2"/>
  <c r="CC117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D118" i="2"/>
  <c r="BE118" i="2"/>
  <c r="BF118" i="2"/>
  <c r="BG118" i="2"/>
  <c r="BH118" i="2"/>
  <c r="BI118" i="2"/>
  <c r="BL118" i="2"/>
  <c r="BM118" i="2"/>
  <c r="FE28" i="1" s="1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CA118" i="2"/>
  <c r="CB118" i="2"/>
  <c r="CC118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D119" i="2"/>
  <c r="BE119" i="2"/>
  <c r="BF119" i="2"/>
  <c r="BG119" i="2"/>
  <c r="BH119" i="2"/>
  <c r="BI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CA119" i="2"/>
  <c r="CB119" i="2"/>
  <c r="CC119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D120" i="2"/>
  <c r="BE120" i="2"/>
  <c r="BF120" i="2"/>
  <c r="BG120" i="2"/>
  <c r="BH120" i="2"/>
  <c r="BI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CA120" i="2"/>
  <c r="CB120" i="2"/>
  <c r="CC120" i="2"/>
  <c r="AQ121" i="2"/>
  <c r="AR121" i="2"/>
  <c r="AS121" i="2"/>
  <c r="AT121" i="2"/>
  <c r="AU121" i="2"/>
  <c r="AV121" i="2"/>
  <c r="AW121" i="2"/>
  <c r="AX121" i="2"/>
  <c r="AY121" i="2"/>
  <c r="AZ121" i="2"/>
  <c r="ER29" i="1" s="1"/>
  <c r="BA121" i="2"/>
  <c r="BB121" i="2"/>
  <c r="BD121" i="2"/>
  <c r="BE121" i="2"/>
  <c r="BF121" i="2"/>
  <c r="BG121" i="2"/>
  <c r="BH121" i="2"/>
  <c r="BI121" i="2"/>
  <c r="BL121" i="2"/>
  <c r="BM121" i="2"/>
  <c r="BN121" i="2"/>
  <c r="BO121" i="2"/>
  <c r="BP121" i="2"/>
  <c r="FH29" i="1" s="1"/>
  <c r="BQ121" i="2"/>
  <c r="BR121" i="2"/>
  <c r="FJ29" i="1" s="1"/>
  <c r="BS121" i="2"/>
  <c r="BT121" i="2"/>
  <c r="BU121" i="2"/>
  <c r="BV121" i="2"/>
  <c r="BW121" i="2"/>
  <c r="BX121" i="2"/>
  <c r="BY121" i="2"/>
  <c r="FQ29" i="1" s="1"/>
  <c r="CA121" i="2"/>
  <c r="CB121" i="2"/>
  <c r="CC121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D122" i="2"/>
  <c r="BE122" i="2"/>
  <c r="BF122" i="2"/>
  <c r="BG122" i="2"/>
  <c r="BH122" i="2"/>
  <c r="BI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CA122" i="2"/>
  <c r="CB122" i="2"/>
  <c r="CC122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D123" i="2"/>
  <c r="BE123" i="2"/>
  <c r="BF123" i="2"/>
  <c r="BG123" i="2"/>
  <c r="BH123" i="2"/>
  <c r="BI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CA123" i="2"/>
  <c r="CB123" i="2"/>
  <c r="CC123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D124" i="2"/>
  <c r="BE124" i="2"/>
  <c r="BF124" i="2"/>
  <c r="BG124" i="2"/>
  <c r="BH124" i="2"/>
  <c r="BI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CA124" i="2"/>
  <c r="CB124" i="2"/>
  <c r="CC124" i="2"/>
  <c r="AQ125" i="2"/>
  <c r="AR125" i="2"/>
  <c r="AS125" i="2"/>
  <c r="AT125" i="2"/>
  <c r="EL30" i="1" s="1"/>
  <c r="AU125" i="2"/>
  <c r="EM30" i="1" s="1"/>
  <c r="AV125" i="2"/>
  <c r="EN30" i="1" s="1"/>
  <c r="AW125" i="2"/>
  <c r="AX125" i="2"/>
  <c r="AY125" i="2"/>
  <c r="AZ125" i="2"/>
  <c r="BA125" i="2"/>
  <c r="BB125" i="2"/>
  <c r="BD125" i="2"/>
  <c r="BE125" i="2"/>
  <c r="BF125" i="2"/>
  <c r="BG125" i="2"/>
  <c r="BH125" i="2"/>
  <c r="BI125" i="2"/>
  <c r="BL125" i="2"/>
  <c r="FD30" i="1" s="1"/>
  <c r="BM125" i="2"/>
  <c r="FE30" i="1" s="1"/>
  <c r="BN125" i="2"/>
  <c r="FF30" i="1" s="1"/>
  <c r="BO125" i="2"/>
  <c r="BP125" i="2"/>
  <c r="BQ125" i="2"/>
  <c r="BR125" i="2"/>
  <c r="BS125" i="2"/>
  <c r="BT125" i="2"/>
  <c r="BU125" i="2"/>
  <c r="BV125" i="2"/>
  <c r="BW125" i="2"/>
  <c r="BX125" i="2"/>
  <c r="BY125" i="2"/>
  <c r="CA125" i="2"/>
  <c r="CB125" i="2"/>
  <c r="CC125" i="2"/>
  <c r="FU30" i="1" s="1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D126" i="2"/>
  <c r="BE126" i="2"/>
  <c r="BF126" i="2"/>
  <c r="BG126" i="2"/>
  <c r="BH126" i="2"/>
  <c r="BI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CA126" i="2"/>
  <c r="CB126" i="2"/>
  <c r="CC126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D127" i="2"/>
  <c r="BE127" i="2"/>
  <c r="BF127" i="2"/>
  <c r="BG127" i="2"/>
  <c r="BH127" i="2"/>
  <c r="BI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CA127" i="2"/>
  <c r="CB127" i="2"/>
  <c r="CC127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D128" i="2"/>
  <c r="BE128" i="2"/>
  <c r="BF128" i="2"/>
  <c r="BG128" i="2"/>
  <c r="BH128" i="2"/>
  <c r="BI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CA128" i="2"/>
  <c r="CB128" i="2"/>
  <c r="CC128" i="2"/>
  <c r="AQ129" i="2"/>
  <c r="AR129" i="2"/>
  <c r="AS129" i="2"/>
  <c r="AT129" i="2"/>
  <c r="EL31" i="1" s="1"/>
  <c r="AU129" i="2"/>
  <c r="EM31" i="1" s="1"/>
  <c r="AV129" i="2"/>
  <c r="AW129" i="2"/>
  <c r="AX129" i="2"/>
  <c r="AY129" i="2"/>
  <c r="AZ129" i="2"/>
  <c r="BA129" i="2"/>
  <c r="BB129" i="2"/>
  <c r="BD129" i="2"/>
  <c r="BE129" i="2"/>
  <c r="BF129" i="2"/>
  <c r="BG129" i="2"/>
  <c r="BH129" i="2"/>
  <c r="BI129" i="2"/>
  <c r="BL129" i="2"/>
  <c r="FD31" i="1" s="1"/>
  <c r="BM129" i="2"/>
  <c r="FE31" i="1" s="1"/>
  <c r="BN129" i="2"/>
  <c r="FF31" i="1" s="1"/>
  <c r="BO129" i="2"/>
  <c r="BP129" i="2"/>
  <c r="BQ129" i="2"/>
  <c r="BR129" i="2"/>
  <c r="BS129" i="2"/>
  <c r="BT129" i="2"/>
  <c r="BU129" i="2"/>
  <c r="BV129" i="2"/>
  <c r="BW129" i="2"/>
  <c r="BX129" i="2"/>
  <c r="BY129" i="2"/>
  <c r="CA129" i="2"/>
  <c r="CB129" i="2"/>
  <c r="CC129" i="2"/>
  <c r="FU31" i="1" s="1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D130" i="2"/>
  <c r="BE130" i="2"/>
  <c r="BF130" i="2"/>
  <c r="BG130" i="2"/>
  <c r="BH130" i="2"/>
  <c r="BI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CA130" i="2"/>
  <c r="CB130" i="2"/>
  <c r="CC130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D131" i="2"/>
  <c r="BE131" i="2"/>
  <c r="BF131" i="2"/>
  <c r="BG131" i="2"/>
  <c r="BH131" i="2"/>
  <c r="BI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CA131" i="2"/>
  <c r="CB131" i="2"/>
  <c r="CC131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D132" i="2"/>
  <c r="BE132" i="2"/>
  <c r="BF132" i="2"/>
  <c r="BG132" i="2"/>
  <c r="BH132" i="2"/>
  <c r="BI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CA132" i="2"/>
  <c r="CB132" i="2"/>
  <c r="CC132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D133" i="2"/>
  <c r="BE133" i="2"/>
  <c r="BF133" i="2"/>
  <c r="BG133" i="2"/>
  <c r="BH133" i="2"/>
  <c r="BI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CA133" i="2"/>
  <c r="CB133" i="2"/>
  <c r="CC133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D134" i="2"/>
  <c r="BE134" i="2"/>
  <c r="EW32" i="1" s="1"/>
  <c r="BF134" i="2"/>
  <c r="EX32" i="1" s="1"/>
  <c r="BG134" i="2"/>
  <c r="EY32" i="1" s="1"/>
  <c r="BH134" i="2"/>
  <c r="BI134" i="2"/>
  <c r="BL134" i="2"/>
  <c r="BM134" i="2"/>
  <c r="BN134" i="2"/>
  <c r="BO134" i="2"/>
  <c r="FG32" i="1" s="1"/>
  <c r="BP134" i="2"/>
  <c r="BQ134" i="2"/>
  <c r="BR134" i="2"/>
  <c r="BS134" i="2"/>
  <c r="BT134" i="2"/>
  <c r="BU134" i="2"/>
  <c r="BV134" i="2"/>
  <c r="FN32" i="1" s="1"/>
  <c r="BW134" i="2"/>
  <c r="FO32" i="1" s="1"/>
  <c r="BX134" i="2"/>
  <c r="FP32" i="1" s="1"/>
  <c r="BY134" i="2"/>
  <c r="BZ134" i="2"/>
  <c r="CA134" i="2"/>
  <c r="CB134" i="2"/>
  <c r="CC134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D135" i="2"/>
  <c r="BE135" i="2"/>
  <c r="BF135" i="2"/>
  <c r="BG135" i="2"/>
  <c r="BH135" i="2"/>
  <c r="BI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CA135" i="2"/>
  <c r="CB135" i="2"/>
  <c r="CC135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D136" i="2"/>
  <c r="BE136" i="2"/>
  <c r="BF136" i="2"/>
  <c r="BG136" i="2"/>
  <c r="BH136" i="2"/>
  <c r="BI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CA136" i="2"/>
  <c r="CB136" i="2"/>
  <c r="CC136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D137" i="2"/>
  <c r="BE137" i="2"/>
  <c r="BF137" i="2"/>
  <c r="BG137" i="2"/>
  <c r="BH137" i="2"/>
  <c r="BI137" i="2"/>
  <c r="BJ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CA137" i="2"/>
  <c r="CB137" i="2"/>
  <c r="CC137" i="2"/>
  <c r="AQ138" i="2"/>
  <c r="AR138" i="2"/>
  <c r="AS138" i="2"/>
  <c r="EK33" i="1" s="1"/>
  <c r="AT138" i="2"/>
  <c r="AU138" i="2"/>
  <c r="AV138" i="2"/>
  <c r="AW138" i="2"/>
  <c r="AX138" i="2"/>
  <c r="AY138" i="2"/>
  <c r="AZ138" i="2"/>
  <c r="ER33" i="1" s="1"/>
  <c r="BA138" i="2"/>
  <c r="BB138" i="2"/>
  <c r="ET33" i="1" s="1"/>
  <c r="BD138" i="2"/>
  <c r="BE138" i="2"/>
  <c r="BF138" i="2"/>
  <c r="BG138" i="2"/>
  <c r="BH138" i="2"/>
  <c r="BI138" i="2"/>
  <c r="BL138" i="2"/>
  <c r="BM138" i="2"/>
  <c r="BN138" i="2"/>
  <c r="BO138" i="2"/>
  <c r="BP138" i="2"/>
  <c r="BQ138" i="2"/>
  <c r="BR138" i="2"/>
  <c r="FJ33" i="1" s="1"/>
  <c r="BS138" i="2"/>
  <c r="BT138" i="2"/>
  <c r="FL33" i="1" s="1"/>
  <c r="BU138" i="2"/>
  <c r="BV138" i="2"/>
  <c r="FN33" i="1" s="1"/>
  <c r="BW138" i="2"/>
  <c r="BX138" i="2"/>
  <c r="BY138" i="2"/>
  <c r="CA138" i="2"/>
  <c r="CB138" i="2"/>
  <c r="FT33" i="1" s="1"/>
  <c r="CC138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D139" i="2"/>
  <c r="BE139" i="2"/>
  <c r="BF139" i="2"/>
  <c r="BG139" i="2"/>
  <c r="BH139" i="2"/>
  <c r="BI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CA139" i="2"/>
  <c r="CB139" i="2"/>
  <c r="CC139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D140" i="2"/>
  <c r="BE140" i="2"/>
  <c r="BF140" i="2"/>
  <c r="BG140" i="2"/>
  <c r="BH140" i="2"/>
  <c r="BI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CA140" i="2"/>
  <c r="CB140" i="2"/>
  <c r="CC140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D141" i="2"/>
  <c r="BE141" i="2"/>
  <c r="BF141" i="2"/>
  <c r="BG141" i="2"/>
  <c r="BH141" i="2"/>
  <c r="BI141" i="2"/>
  <c r="BL141" i="2"/>
  <c r="BM141" i="2"/>
  <c r="BN141" i="2"/>
  <c r="BO141" i="2"/>
  <c r="BP141" i="2"/>
  <c r="BQ141" i="2"/>
  <c r="FI33" i="1" s="1"/>
  <c r="BR141" i="2"/>
  <c r="BS141" i="2"/>
  <c r="BT141" i="2"/>
  <c r="BU141" i="2"/>
  <c r="BV141" i="2"/>
  <c r="BW141" i="2"/>
  <c r="BX141" i="2"/>
  <c r="BY141" i="2"/>
  <c r="CA141" i="2"/>
  <c r="CB141" i="2"/>
  <c r="CC141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D142" i="2"/>
  <c r="BE142" i="2"/>
  <c r="BF142" i="2"/>
  <c r="BG142" i="2"/>
  <c r="BH142" i="2"/>
  <c r="BI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CA142" i="2"/>
  <c r="CB142" i="2"/>
  <c r="CC142" i="2"/>
  <c r="AQ143" i="2"/>
  <c r="AR143" i="2"/>
  <c r="AS143" i="2"/>
  <c r="AT143" i="2"/>
  <c r="AU143" i="2"/>
  <c r="AV143" i="2"/>
  <c r="AW143" i="2"/>
  <c r="AX143" i="2"/>
  <c r="EP34" i="1" s="1"/>
  <c r="AY143" i="2"/>
  <c r="AZ143" i="2"/>
  <c r="BA143" i="2"/>
  <c r="BB143" i="2"/>
  <c r="BD143" i="2"/>
  <c r="BE143" i="2"/>
  <c r="EW34" i="1" s="1"/>
  <c r="BF143" i="2"/>
  <c r="EX34" i="1" s="1"/>
  <c r="BG143" i="2"/>
  <c r="BH143" i="2"/>
  <c r="BI143" i="2"/>
  <c r="BL143" i="2"/>
  <c r="BM143" i="2"/>
  <c r="BN143" i="2"/>
  <c r="BO143" i="2"/>
  <c r="BP143" i="2"/>
  <c r="FH34" i="1" s="1"/>
  <c r="BQ143" i="2"/>
  <c r="BR143" i="2"/>
  <c r="BS143" i="2"/>
  <c r="BT143" i="2"/>
  <c r="BU143" i="2"/>
  <c r="BV143" i="2"/>
  <c r="FN34" i="1" s="1"/>
  <c r="BW143" i="2"/>
  <c r="FO34" i="1" s="1"/>
  <c r="BX143" i="2"/>
  <c r="BY143" i="2"/>
  <c r="CA143" i="2"/>
  <c r="CB143" i="2"/>
  <c r="CC143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D144" i="2"/>
  <c r="EV34" i="1" s="1"/>
  <c r="BE144" i="2"/>
  <c r="BF144" i="2"/>
  <c r="BG144" i="2"/>
  <c r="BH144" i="2"/>
  <c r="BI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CA144" i="2"/>
  <c r="CB144" i="2"/>
  <c r="CC144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D145" i="2"/>
  <c r="BE145" i="2"/>
  <c r="BF145" i="2"/>
  <c r="BG145" i="2"/>
  <c r="BH145" i="2"/>
  <c r="BI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CA145" i="2"/>
  <c r="CB145" i="2"/>
  <c r="CC145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D146" i="2"/>
  <c r="BE146" i="2"/>
  <c r="BF146" i="2"/>
  <c r="BG146" i="2"/>
  <c r="BH146" i="2"/>
  <c r="BI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CA146" i="2"/>
  <c r="CB146" i="2"/>
  <c r="FT34" i="1" s="1"/>
  <c r="CC146" i="2"/>
  <c r="AQ147" i="2"/>
  <c r="EI35" i="1" s="1"/>
  <c r="AR147" i="2"/>
  <c r="AS147" i="2"/>
  <c r="AT147" i="2"/>
  <c r="AU147" i="2"/>
  <c r="AV147" i="2"/>
  <c r="AW147" i="2"/>
  <c r="AX147" i="2"/>
  <c r="EP35" i="1" s="1"/>
  <c r="AY147" i="2"/>
  <c r="AZ147" i="2"/>
  <c r="BA147" i="2"/>
  <c r="BB147" i="2"/>
  <c r="BD147" i="2"/>
  <c r="BE147" i="2"/>
  <c r="EW35" i="1" s="1"/>
  <c r="BF147" i="2"/>
  <c r="EX35" i="1" s="1"/>
  <c r="BG147" i="2"/>
  <c r="BH147" i="2"/>
  <c r="EZ35" i="1" s="1"/>
  <c r="BI147" i="2"/>
  <c r="BL147" i="2"/>
  <c r="BM147" i="2"/>
  <c r="BN147" i="2"/>
  <c r="BO147" i="2"/>
  <c r="BP147" i="2"/>
  <c r="FH35" i="1" s="1"/>
  <c r="BQ147" i="2"/>
  <c r="BR147" i="2"/>
  <c r="BS147" i="2"/>
  <c r="BT147" i="2"/>
  <c r="BU147" i="2"/>
  <c r="BV147" i="2"/>
  <c r="FN35" i="1" s="1"/>
  <c r="BW147" i="2"/>
  <c r="FO35" i="1" s="1"/>
  <c r="BX147" i="2"/>
  <c r="BY147" i="2"/>
  <c r="FQ35" i="1" s="1"/>
  <c r="CA147" i="2"/>
  <c r="CB147" i="2"/>
  <c r="CC147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D148" i="2"/>
  <c r="BE148" i="2"/>
  <c r="BF148" i="2"/>
  <c r="BG148" i="2"/>
  <c r="BH148" i="2"/>
  <c r="BI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CA148" i="2"/>
  <c r="CB148" i="2"/>
  <c r="CC148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D149" i="2"/>
  <c r="BE149" i="2"/>
  <c r="BF149" i="2"/>
  <c r="BG149" i="2"/>
  <c r="BH149" i="2"/>
  <c r="BI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CA149" i="2"/>
  <c r="CB149" i="2"/>
  <c r="CC149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D150" i="2"/>
  <c r="BE150" i="2"/>
  <c r="BF150" i="2"/>
  <c r="BG150" i="2"/>
  <c r="BH150" i="2"/>
  <c r="BI150" i="2"/>
  <c r="FA35" i="1" s="1"/>
  <c r="BJ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CA150" i="2"/>
  <c r="CB150" i="2"/>
  <c r="CC150" i="2"/>
  <c r="AQ151" i="2"/>
  <c r="AR151" i="2"/>
  <c r="AS151" i="2"/>
  <c r="AT151" i="2"/>
  <c r="AU151" i="2"/>
  <c r="AV151" i="2"/>
  <c r="AW151" i="2"/>
  <c r="AX151" i="2"/>
  <c r="EP36" i="1" s="1"/>
  <c r="AY151" i="2"/>
  <c r="AZ151" i="2"/>
  <c r="BA151" i="2"/>
  <c r="BB151" i="2"/>
  <c r="BD151" i="2"/>
  <c r="BE151" i="2"/>
  <c r="BF151" i="2"/>
  <c r="BG151" i="2"/>
  <c r="BH151" i="2"/>
  <c r="BI151" i="2"/>
  <c r="FA36" i="1" s="1"/>
  <c r="BL151" i="2"/>
  <c r="BM151" i="2"/>
  <c r="BN151" i="2"/>
  <c r="BO151" i="2"/>
  <c r="BP151" i="2"/>
  <c r="FH36" i="1" s="1"/>
  <c r="BQ151" i="2"/>
  <c r="BR151" i="2"/>
  <c r="BS151" i="2"/>
  <c r="BT151" i="2"/>
  <c r="BU151" i="2"/>
  <c r="BV151" i="2"/>
  <c r="BW151" i="2"/>
  <c r="FO36" i="1" s="1"/>
  <c r="BX151" i="2"/>
  <c r="BY151" i="2"/>
  <c r="CA151" i="2"/>
  <c r="FS36" i="1" s="1"/>
  <c r="CB151" i="2"/>
  <c r="CC151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D152" i="2"/>
  <c r="BE152" i="2"/>
  <c r="BF152" i="2"/>
  <c r="BG152" i="2"/>
  <c r="BH152" i="2"/>
  <c r="BI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CA152" i="2"/>
  <c r="CB152" i="2"/>
  <c r="CC152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D153" i="2"/>
  <c r="BE153" i="2"/>
  <c r="BF153" i="2"/>
  <c r="BG153" i="2"/>
  <c r="BH153" i="2"/>
  <c r="BI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CA153" i="2"/>
  <c r="CB153" i="2"/>
  <c r="CC153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D154" i="2"/>
  <c r="BE154" i="2"/>
  <c r="BF154" i="2"/>
  <c r="BG154" i="2"/>
  <c r="BH154" i="2"/>
  <c r="BI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CA154" i="2"/>
  <c r="CB154" i="2"/>
  <c r="CC154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D155" i="2"/>
  <c r="BE155" i="2"/>
  <c r="BF155" i="2"/>
  <c r="BG155" i="2"/>
  <c r="BH155" i="2"/>
  <c r="BI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AQ156" i="2"/>
  <c r="AR156" i="2"/>
  <c r="AS156" i="2"/>
  <c r="AT156" i="2"/>
  <c r="AU156" i="2"/>
  <c r="AV156" i="2"/>
  <c r="AW156" i="2"/>
  <c r="AX156" i="2"/>
  <c r="EP37" i="1" s="1"/>
  <c r="AY156" i="2"/>
  <c r="AZ156" i="2"/>
  <c r="BA156" i="2"/>
  <c r="BB156" i="2"/>
  <c r="ET37" i="1" s="1"/>
  <c r="BD156" i="2"/>
  <c r="BE156" i="2"/>
  <c r="BF156" i="2"/>
  <c r="EX37" i="1" s="1"/>
  <c r="BG156" i="2"/>
  <c r="BH156" i="2"/>
  <c r="BI156" i="2"/>
  <c r="BL156" i="2"/>
  <c r="BM156" i="2"/>
  <c r="BN156" i="2"/>
  <c r="BO156" i="2"/>
  <c r="BP156" i="2"/>
  <c r="BQ156" i="2"/>
  <c r="BR156" i="2"/>
  <c r="BS156" i="2"/>
  <c r="FK37" i="1" s="1"/>
  <c r="BT156" i="2"/>
  <c r="BU156" i="2"/>
  <c r="BV156" i="2"/>
  <c r="FN37" i="1" s="1"/>
  <c r="BW156" i="2"/>
  <c r="FO37" i="1" s="1"/>
  <c r="BX156" i="2"/>
  <c r="BY156" i="2"/>
  <c r="CA156" i="2"/>
  <c r="CB156" i="2"/>
  <c r="CC156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D157" i="2"/>
  <c r="BE157" i="2"/>
  <c r="BF157" i="2"/>
  <c r="BG157" i="2"/>
  <c r="BH157" i="2"/>
  <c r="BI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CA157" i="2"/>
  <c r="CB157" i="2"/>
  <c r="CC157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D158" i="2"/>
  <c r="BE158" i="2"/>
  <c r="BF158" i="2"/>
  <c r="BG158" i="2"/>
  <c r="BH158" i="2"/>
  <c r="BI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CA158" i="2"/>
  <c r="CB158" i="2"/>
  <c r="CC158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D159" i="2"/>
  <c r="BE159" i="2"/>
  <c r="BF159" i="2"/>
  <c r="BG159" i="2"/>
  <c r="BH159" i="2"/>
  <c r="BI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CA159" i="2"/>
  <c r="CB159" i="2"/>
  <c r="CC159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ET38" i="1" s="1"/>
  <c r="BD160" i="2"/>
  <c r="EV38" i="1" s="1"/>
  <c r="BE160" i="2"/>
  <c r="EW38" i="1" s="1"/>
  <c r="BF160" i="2"/>
  <c r="BG160" i="2"/>
  <c r="BH160" i="2"/>
  <c r="BI160" i="2"/>
  <c r="BJ160" i="2"/>
  <c r="BL160" i="2"/>
  <c r="BM160" i="2"/>
  <c r="BN160" i="2"/>
  <c r="BO160" i="2"/>
  <c r="BP160" i="2"/>
  <c r="BQ160" i="2"/>
  <c r="BR160" i="2"/>
  <c r="BS160" i="2"/>
  <c r="BT160" i="2"/>
  <c r="FL38" i="1" s="1"/>
  <c r="BU160" i="2"/>
  <c r="FM38" i="1" s="1"/>
  <c r="BV160" i="2"/>
  <c r="FN38" i="1" s="1"/>
  <c r="BW160" i="2"/>
  <c r="BX160" i="2"/>
  <c r="BY160" i="2"/>
  <c r="CA160" i="2"/>
  <c r="CB160" i="2"/>
  <c r="CC160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D161" i="2"/>
  <c r="BE161" i="2"/>
  <c r="BF161" i="2"/>
  <c r="BG161" i="2"/>
  <c r="BH161" i="2"/>
  <c r="BI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CA161" i="2"/>
  <c r="CB161" i="2"/>
  <c r="CC161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D162" i="2"/>
  <c r="BE162" i="2"/>
  <c r="BF162" i="2"/>
  <c r="BG162" i="2"/>
  <c r="BH162" i="2"/>
  <c r="BI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CA162" i="2"/>
  <c r="CB162" i="2"/>
  <c r="CC162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D163" i="2"/>
  <c r="BE163" i="2"/>
  <c r="BF163" i="2"/>
  <c r="BG163" i="2"/>
  <c r="BH163" i="2"/>
  <c r="BI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CA163" i="2"/>
  <c r="CB163" i="2"/>
  <c r="CC163" i="2"/>
  <c r="AQ164" i="2"/>
  <c r="AR164" i="2"/>
  <c r="AS164" i="2"/>
  <c r="AT164" i="2"/>
  <c r="AU164" i="2"/>
  <c r="EM39" i="1" s="1"/>
  <c r="AV164" i="2"/>
  <c r="AW164" i="2"/>
  <c r="AX164" i="2"/>
  <c r="AY164" i="2"/>
  <c r="AZ164" i="2"/>
  <c r="BA164" i="2"/>
  <c r="BB164" i="2"/>
  <c r="BD164" i="2"/>
  <c r="EV39" i="1" s="1"/>
  <c r="BE164" i="2"/>
  <c r="EW39" i="1" s="1"/>
  <c r="BF164" i="2"/>
  <c r="BG164" i="2"/>
  <c r="BH164" i="2"/>
  <c r="BI164" i="2"/>
  <c r="BK164" i="2"/>
  <c r="BL164" i="2"/>
  <c r="BM164" i="2"/>
  <c r="BN164" i="2"/>
  <c r="BO164" i="2"/>
  <c r="BP164" i="2"/>
  <c r="BQ164" i="2"/>
  <c r="BR164" i="2"/>
  <c r="BS164" i="2"/>
  <c r="FK39" i="1" s="1"/>
  <c r="BT164" i="2"/>
  <c r="BU164" i="2"/>
  <c r="FM39" i="1" s="1"/>
  <c r="BV164" i="2"/>
  <c r="BW164" i="2"/>
  <c r="BX164" i="2"/>
  <c r="BY164" i="2"/>
  <c r="CA164" i="2"/>
  <c r="CB164" i="2"/>
  <c r="CC164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D165" i="2"/>
  <c r="BE165" i="2"/>
  <c r="BF165" i="2"/>
  <c r="BG165" i="2"/>
  <c r="BH165" i="2"/>
  <c r="BI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CA165" i="2"/>
  <c r="CB165" i="2"/>
  <c r="CC165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D166" i="2"/>
  <c r="BE166" i="2"/>
  <c r="BF166" i="2"/>
  <c r="BG166" i="2"/>
  <c r="BH166" i="2"/>
  <c r="BI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CA166" i="2"/>
  <c r="CB166" i="2"/>
  <c r="CC166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D167" i="2"/>
  <c r="BE167" i="2"/>
  <c r="BF167" i="2"/>
  <c r="BG167" i="2"/>
  <c r="BH167" i="2"/>
  <c r="BI167" i="2"/>
  <c r="BJ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CA167" i="2"/>
  <c r="CB167" i="2"/>
  <c r="CC167" i="2"/>
  <c r="AQ168" i="2"/>
  <c r="AR168" i="2"/>
  <c r="AS168" i="2"/>
  <c r="AT168" i="2"/>
  <c r="AU168" i="2"/>
  <c r="AV168" i="2"/>
  <c r="AW168" i="2"/>
  <c r="AX168" i="2"/>
  <c r="EP40" i="1" s="1"/>
  <c r="AY168" i="2"/>
  <c r="AZ168" i="2"/>
  <c r="BA168" i="2"/>
  <c r="BB168" i="2"/>
  <c r="BD168" i="2"/>
  <c r="BE168" i="2"/>
  <c r="BF168" i="2"/>
  <c r="BG168" i="2"/>
  <c r="BH168" i="2"/>
  <c r="BI168" i="2"/>
  <c r="BL168" i="2"/>
  <c r="BM168" i="2"/>
  <c r="BN168" i="2"/>
  <c r="BO168" i="2"/>
  <c r="BP168" i="2"/>
  <c r="BQ168" i="2"/>
  <c r="BR168" i="2"/>
  <c r="BS168" i="2"/>
  <c r="BT168" i="2"/>
  <c r="BU168" i="2"/>
  <c r="BV168" i="2"/>
  <c r="FN40" i="1" s="1"/>
  <c r="BW168" i="2"/>
  <c r="FO40" i="1" s="1"/>
  <c r="BX168" i="2"/>
  <c r="BY168" i="2"/>
  <c r="CA168" i="2"/>
  <c r="CB168" i="2"/>
  <c r="CC168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D169" i="2"/>
  <c r="BE169" i="2"/>
  <c r="BF169" i="2"/>
  <c r="BG169" i="2"/>
  <c r="BH169" i="2"/>
  <c r="BI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CA169" i="2"/>
  <c r="CB169" i="2"/>
  <c r="CC169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D170" i="2"/>
  <c r="BE170" i="2"/>
  <c r="BF170" i="2"/>
  <c r="BG170" i="2"/>
  <c r="BH170" i="2"/>
  <c r="BI170" i="2"/>
  <c r="BL170" i="2"/>
  <c r="BM170" i="2"/>
  <c r="BN170" i="2"/>
  <c r="FF40" i="1" s="1"/>
  <c r="BO170" i="2"/>
  <c r="BP170" i="2"/>
  <c r="BQ170" i="2"/>
  <c r="BR170" i="2"/>
  <c r="BS170" i="2"/>
  <c r="BT170" i="2"/>
  <c r="BU170" i="2"/>
  <c r="BV170" i="2"/>
  <c r="BW170" i="2"/>
  <c r="BX170" i="2"/>
  <c r="BY170" i="2"/>
  <c r="CA170" i="2"/>
  <c r="CB170" i="2"/>
  <c r="CC170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D171" i="2"/>
  <c r="BE171" i="2"/>
  <c r="BF171" i="2"/>
  <c r="BG171" i="2"/>
  <c r="BH171" i="2"/>
  <c r="BI171" i="2"/>
  <c r="BJ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CA171" i="2"/>
  <c r="CB171" i="2"/>
  <c r="CC171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D172" i="2"/>
  <c r="BE172" i="2"/>
  <c r="BF172" i="2"/>
  <c r="BG172" i="2"/>
  <c r="BH172" i="2"/>
  <c r="BI172" i="2"/>
  <c r="BJ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CA172" i="2"/>
  <c r="CB172" i="2"/>
  <c r="CC172" i="2"/>
  <c r="AQ173" i="2"/>
  <c r="AR173" i="2"/>
  <c r="AS173" i="2"/>
  <c r="AT173" i="2"/>
  <c r="AU173" i="2"/>
  <c r="EM41" i="1" s="1"/>
  <c r="AV173" i="2"/>
  <c r="AW173" i="2"/>
  <c r="AX173" i="2"/>
  <c r="EP41" i="1" s="1"/>
  <c r="AY173" i="2"/>
  <c r="AZ173" i="2"/>
  <c r="BA173" i="2"/>
  <c r="BB173" i="2"/>
  <c r="BD173" i="2"/>
  <c r="BE173" i="2"/>
  <c r="BF173" i="2"/>
  <c r="BG173" i="2"/>
  <c r="BH173" i="2"/>
  <c r="BI173" i="2"/>
  <c r="BL173" i="2"/>
  <c r="BM173" i="2"/>
  <c r="FE41" i="1" s="1"/>
  <c r="BN173" i="2"/>
  <c r="FF41" i="1" s="1"/>
  <c r="BO173" i="2"/>
  <c r="FG41" i="1" s="1"/>
  <c r="BP173" i="2"/>
  <c r="FH41" i="1" s="1"/>
  <c r="BQ173" i="2"/>
  <c r="BR173" i="2"/>
  <c r="BS173" i="2"/>
  <c r="BT173" i="2"/>
  <c r="BU173" i="2"/>
  <c r="BV173" i="2"/>
  <c r="FN41" i="1" s="1"/>
  <c r="BW173" i="2"/>
  <c r="BX173" i="2"/>
  <c r="BY173" i="2"/>
  <c r="CA173" i="2"/>
  <c r="CB173" i="2"/>
  <c r="CC173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D174" i="2"/>
  <c r="BE174" i="2"/>
  <c r="BF174" i="2"/>
  <c r="BG174" i="2"/>
  <c r="BH174" i="2"/>
  <c r="BI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CA174" i="2"/>
  <c r="CB174" i="2"/>
  <c r="FT41" i="1" s="1"/>
  <c r="CC174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D175" i="2"/>
  <c r="BE175" i="2"/>
  <c r="BF175" i="2"/>
  <c r="BG175" i="2"/>
  <c r="BH175" i="2"/>
  <c r="BI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CA175" i="2"/>
  <c r="CB175" i="2"/>
  <c r="CC175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D176" i="2"/>
  <c r="BE176" i="2"/>
  <c r="BF176" i="2"/>
  <c r="BG176" i="2"/>
  <c r="BH176" i="2"/>
  <c r="BI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CA176" i="2"/>
  <c r="CB176" i="2"/>
  <c r="CC176" i="2"/>
  <c r="AQ177" i="2"/>
  <c r="AR177" i="2"/>
  <c r="AS177" i="2"/>
  <c r="AT177" i="2"/>
  <c r="AU177" i="2"/>
  <c r="AV177" i="2"/>
  <c r="AW177" i="2"/>
  <c r="EO42" i="1" s="1"/>
  <c r="AX177" i="2"/>
  <c r="EP42" i="1" s="1"/>
  <c r="AY177" i="2"/>
  <c r="AZ177" i="2"/>
  <c r="BA177" i="2"/>
  <c r="BB177" i="2"/>
  <c r="BD177" i="2"/>
  <c r="BE177" i="2"/>
  <c r="BF177" i="2"/>
  <c r="BG177" i="2"/>
  <c r="BH177" i="2"/>
  <c r="BI177" i="2"/>
  <c r="BJ177" i="2"/>
  <c r="BL177" i="2"/>
  <c r="BM177" i="2"/>
  <c r="BN177" i="2"/>
  <c r="FF42" i="1" s="1"/>
  <c r="BO177" i="2"/>
  <c r="FG42" i="1" s="1"/>
  <c r="BP177" i="2"/>
  <c r="FH42" i="1" s="1"/>
  <c r="BQ177" i="2"/>
  <c r="BR177" i="2"/>
  <c r="BS177" i="2"/>
  <c r="BT177" i="2"/>
  <c r="BU177" i="2"/>
  <c r="BV177" i="2"/>
  <c r="BW177" i="2"/>
  <c r="BX177" i="2"/>
  <c r="BY177" i="2"/>
  <c r="CA177" i="2"/>
  <c r="CB177" i="2"/>
  <c r="CC177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D178" i="2"/>
  <c r="BE178" i="2"/>
  <c r="BF178" i="2"/>
  <c r="BG178" i="2"/>
  <c r="BH178" i="2"/>
  <c r="BI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CA178" i="2"/>
  <c r="CB178" i="2"/>
  <c r="CC178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D179" i="2"/>
  <c r="BE179" i="2"/>
  <c r="BF179" i="2"/>
  <c r="BG179" i="2"/>
  <c r="BH179" i="2"/>
  <c r="BI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CA179" i="2"/>
  <c r="CB179" i="2"/>
  <c r="CC179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D180" i="2"/>
  <c r="BE180" i="2"/>
  <c r="BF180" i="2"/>
  <c r="BG180" i="2"/>
  <c r="BH180" i="2"/>
  <c r="BI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CA180" i="2"/>
  <c r="CB180" i="2"/>
  <c r="CC180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CA181" i="2"/>
  <c r="CB181" i="2"/>
  <c r="CC181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D182" i="2"/>
  <c r="BE182" i="2"/>
  <c r="BF182" i="2"/>
  <c r="EX43" i="1" s="1"/>
  <c r="BG182" i="2"/>
  <c r="BH182" i="2"/>
  <c r="BI182" i="2"/>
  <c r="BL182" i="2"/>
  <c r="BM182" i="2"/>
  <c r="BN182" i="2"/>
  <c r="BO182" i="2"/>
  <c r="FG43" i="1" s="1"/>
  <c r="BP182" i="2"/>
  <c r="BQ182" i="2"/>
  <c r="BR182" i="2"/>
  <c r="BS182" i="2"/>
  <c r="BT182" i="2"/>
  <c r="BU182" i="2"/>
  <c r="FM43" i="1" s="1"/>
  <c r="BV182" i="2"/>
  <c r="BW182" i="2"/>
  <c r="FO43" i="1" s="1"/>
  <c r="BX182" i="2"/>
  <c r="BY182" i="2"/>
  <c r="CA182" i="2"/>
  <c r="CB182" i="2"/>
  <c r="CC182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D183" i="2"/>
  <c r="BE183" i="2"/>
  <c r="BF183" i="2"/>
  <c r="BG183" i="2"/>
  <c r="BH183" i="2"/>
  <c r="BI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CA183" i="2"/>
  <c r="CB183" i="2"/>
  <c r="CC183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D184" i="2"/>
  <c r="BE184" i="2"/>
  <c r="BF184" i="2"/>
  <c r="BG184" i="2"/>
  <c r="BH184" i="2"/>
  <c r="BI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CA184" i="2"/>
  <c r="CB184" i="2"/>
  <c r="CC184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D185" i="2"/>
  <c r="BE185" i="2"/>
  <c r="BF185" i="2"/>
  <c r="BG185" i="2"/>
  <c r="BH185" i="2"/>
  <c r="BI185" i="2"/>
  <c r="BJ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AQ186" i="2"/>
  <c r="AR186" i="2"/>
  <c r="AS186" i="2"/>
  <c r="AT186" i="2"/>
  <c r="AU186" i="2"/>
  <c r="AV186" i="2"/>
  <c r="AW186" i="2"/>
  <c r="AX186" i="2"/>
  <c r="AY186" i="2"/>
  <c r="AZ186" i="2"/>
  <c r="BA186" i="2"/>
  <c r="ES44" i="1" s="1"/>
  <c r="BB186" i="2"/>
  <c r="ET44" i="1" s="1"/>
  <c r="BD186" i="2"/>
  <c r="BE186" i="2"/>
  <c r="BF186" i="2"/>
  <c r="BG186" i="2"/>
  <c r="BH186" i="2"/>
  <c r="BI186" i="2"/>
  <c r="BL186" i="2"/>
  <c r="BM186" i="2"/>
  <c r="BN186" i="2"/>
  <c r="BO186" i="2"/>
  <c r="BP186" i="2"/>
  <c r="FH44" i="1" s="1"/>
  <c r="BQ186" i="2"/>
  <c r="FI44" i="1" s="1"/>
  <c r="BR186" i="2"/>
  <c r="FJ44" i="1" s="1"/>
  <c r="BS186" i="2"/>
  <c r="FK44" i="1" s="1"/>
  <c r="BT186" i="2"/>
  <c r="BU186" i="2"/>
  <c r="BV186" i="2"/>
  <c r="BW186" i="2"/>
  <c r="BX186" i="2"/>
  <c r="BY186" i="2"/>
  <c r="CA186" i="2"/>
  <c r="CB186" i="2"/>
  <c r="CC186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D187" i="2"/>
  <c r="BE187" i="2"/>
  <c r="BF187" i="2"/>
  <c r="BG187" i="2"/>
  <c r="BH187" i="2"/>
  <c r="BI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CA187" i="2"/>
  <c r="CB187" i="2"/>
  <c r="CC187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D188" i="2"/>
  <c r="BE188" i="2"/>
  <c r="BF188" i="2"/>
  <c r="BG188" i="2"/>
  <c r="BH188" i="2"/>
  <c r="BI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CA188" i="2"/>
  <c r="CB188" i="2"/>
  <c r="CC188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D189" i="2"/>
  <c r="BE189" i="2"/>
  <c r="BF189" i="2"/>
  <c r="BG189" i="2"/>
  <c r="BH189" i="2"/>
  <c r="BI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CA189" i="2"/>
  <c r="CB189" i="2"/>
  <c r="CC189" i="2"/>
  <c r="AQ190" i="2"/>
  <c r="EI45" i="1" s="1"/>
  <c r="AR190" i="2"/>
  <c r="AS190" i="2"/>
  <c r="AT190" i="2"/>
  <c r="AU190" i="2"/>
  <c r="AV190" i="2"/>
  <c r="AW190" i="2"/>
  <c r="AX190" i="2"/>
  <c r="AY190" i="2"/>
  <c r="AZ190" i="2"/>
  <c r="BA190" i="2"/>
  <c r="BB190" i="2"/>
  <c r="BD190" i="2"/>
  <c r="BE190" i="2"/>
  <c r="BF190" i="2"/>
  <c r="BG190" i="2"/>
  <c r="BH190" i="2"/>
  <c r="EZ45" i="1" s="1"/>
  <c r="BI190" i="2"/>
  <c r="FA45" i="1" s="1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FQ45" i="1" s="1"/>
  <c r="CA190" i="2"/>
  <c r="FS45" i="1" s="1"/>
  <c r="CB190" i="2"/>
  <c r="CC190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D191" i="2"/>
  <c r="BE191" i="2"/>
  <c r="BF191" i="2"/>
  <c r="BG191" i="2"/>
  <c r="BH191" i="2"/>
  <c r="BI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CA191" i="2"/>
  <c r="CB191" i="2"/>
  <c r="CC191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D192" i="2"/>
  <c r="BE192" i="2"/>
  <c r="BF192" i="2"/>
  <c r="BG192" i="2"/>
  <c r="BH192" i="2"/>
  <c r="BI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CA192" i="2"/>
  <c r="CB192" i="2"/>
  <c r="CC192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D193" i="2"/>
  <c r="BE193" i="2"/>
  <c r="BF193" i="2"/>
  <c r="BG193" i="2"/>
  <c r="BH193" i="2"/>
  <c r="BI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CA193" i="2"/>
  <c r="CB193" i="2"/>
  <c r="CC193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D194" i="2"/>
  <c r="BE194" i="2"/>
  <c r="BF194" i="2"/>
  <c r="BG194" i="2"/>
  <c r="BH194" i="2"/>
  <c r="BI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CA194" i="2"/>
  <c r="CB194" i="2"/>
  <c r="CC194" i="2"/>
  <c r="AQ195" i="2"/>
  <c r="AR195" i="2"/>
  <c r="AS195" i="2"/>
  <c r="AT195" i="2"/>
  <c r="AU195" i="2"/>
  <c r="AV195" i="2"/>
  <c r="AW195" i="2"/>
  <c r="AX195" i="2"/>
  <c r="AY195" i="2"/>
  <c r="AZ195" i="2"/>
  <c r="ER46" i="1" s="1"/>
  <c r="BA195" i="2"/>
  <c r="BB195" i="2"/>
  <c r="ET46" i="1" s="1"/>
  <c r="BD195" i="2"/>
  <c r="EV46" i="1" s="1"/>
  <c r="BE195" i="2"/>
  <c r="BF195" i="2"/>
  <c r="BG195" i="2"/>
  <c r="BH195" i="2"/>
  <c r="BI195" i="2"/>
  <c r="BL195" i="2"/>
  <c r="BM195" i="2"/>
  <c r="BN195" i="2"/>
  <c r="BO195" i="2"/>
  <c r="BP195" i="2"/>
  <c r="BQ195" i="2"/>
  <c r="BR195" i="2"/>
  <c r="FJ46" i="1" s="1"/>
  <c r="BS195" i="2"/>
  <c r="BT195" i="2"/>
  <c r="FL46" i="1" s="1"/>
  <c r="BU195" i="2"/>
  <c r="FM46" i="1" s="1"/>
  <c r="BV195" i="2"/>
  <c r="BW195" i="2"/>
  <c r="BX195" i="2"/>
  <c r="BY195" i="2"/>
  <c r="CA195" i="2"/>
  <c r="CB195" i="2"/>
  <c r="CC195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D196" i="2"/>
  <c r="BE196" i="2"/>
  <c r="BF196" i="2"/>
  <c r="BG196" i="2"/>
  <c r="BH196" i="2"/>
  <c r="BI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CA196" i="2"/>
  <c r="CB196" i="2"/>
  <c r="CC196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D197" i="2"/>
  <c r="BE197" i="2"/>
  <c r="BF197" i="2"/>
  <c r="BG197" i="2"/>
  <c r="BH197" i="2"/>
  <c r="BI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CA197" i="2"/>
  <c r="CB197" i="2"/>
  <c r="FT46" i="1" s="1"/>
  <c r="CC197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D198" i="2"/>
  <c r="BE198" i="2"/>
  <c r="BF198" i="2"/>
  <c r="BG198" i="2"/>
  <c r="BH198" i="2"/>
  <c r="BI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CA198" i="2"/>
  <c r="CB198" i="2"/>
  <c r="CC198" i="2"/>
  <c r="AQ199" i="2"/>
  <c r="AR199" i="2"/>
  <c r="AS199" i="2"/>
  <c r="AT199" i="2"/>
  <c r="AU199" i="2"/>
  <c r="AV199" i="2"/>
  <c r="EN47" i="1" s="1"/>
  <c r="AW199" i="2"/>
  <c r="AX199" i="2"/>
  <c r="AY199" i="2"/>
  <c r="AZ199" i="2"/>
  <c r="BA199" i="2"/>
  <c r="BB199" i="2"/>
  <c r="ET47" i="1" s="1"/>
  <c r="BD199" i="2"/>
  <c r="BE199" i="2"/>
  <c r="BF199" i="2"/>
  <c r="BG199" i="2"/>
  <c r="BH199" i="2"/>
  <c r="BI199" i="2"/>
  <c r="BL199" i="2"/>
  <c r="BM199" i="2"/>
  <c r="BN199" i="2"/>
  <c r="FF47" i="1" s="1"/>
  <c r="BO199" i="2"/>
  <c r="BP199" i="2"/>
  <c r="BQ199" i="2"/>
  <c r="FI47" i="1" s="1"/>
  <c r="BR199" i="2"/>
  <c r="BS199" i="2"/>
  <c r="FK47" i="1" s="1"/>
  <c r="BT199" i="2"/>
  <c r="FL47" i="1" s="1"/>
  <c r="BU199" i="2"/>
  <c r="BV199" i="2"/>
  <c r="BW199" i="2"/>
  <c r="BX199" i="2"/>
  <c r="BY199" i="2"/>
  <c r="CA199" i="2"/>
  <c r="CB199" i="2"/>
  <c r="CC199" i="2"/>
  <c r="AQ200" i="2"/>
  <c r="AR200" i="2"/>
  <c r="AS200" i="2"/>
  <c r="AT200" i="2"/>
  <c r="AU200" i="2"/>
  <c r="AV200" i="2"/>
  <c r="AW200" i="2"/>
  <c r="EO47" i="1" s="1"/>
  <c r="AX200" i="2"/>
  <c r="AY200" i="2"/>
  <c r="AZ200" i="2"/>
  <c r="BA200" i="2"/>
  <c r="BB200" i="2"/>
  <c r="BD200" i="2"/>
  <c r="BE200" i="2"/>
  <c r="BF200" i="2"/>
  <c r="BG200" i="2"/>
  <c r="BH200" i="2"/>
  <c r="BI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CA200" i="2"/>
  <c r="CB200" i="2"/>
  <c r="CC200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D201" i="2"/>
  <c r="BE201" i="2"/>
  <c r="BF201" i="2"/>
  <c r="BG201" i="2"/>
  <c r="BH201" i="2"/>
  <c r="BI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CA201" i="2"/>
  <c r="CB201" i="2"/>
  <c r="CC201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D202" i="2"/>
  <c r="BE202" i="2"/>
  <c r="BF202" i="2"/>
  <c r="BG202" i="2"/>
  <c r="BH202" i="2"/>
  <c r="BI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CA202" i="2"/>
  <c r="CB202" i="2"/>
  <c r="CC202" i="2"/>
  <c r="AQ203" i="2"/>
  <c r="AR203" i="2"/>
  <c r="AS203" i="2"/>
  <c r="EK48" i="1" s="1"/>
  <c r="AT203" i="2"/>
  <c r="AU203" i="2"/>
  <c r="AV203" i="2"/>
  <c r="AW203" i="2"/>
  <c r="AX203" i="2"/>
  <c r="AY203" i="2"/>
  <c r="AZ203" i="2"/>
  <c r="BA203" i="2"/>
  <c r="ES48" i="1" s="1"/>
  <c r="BB203" i="2"/>
  <c r="BD203" i="2"/>
  <c r="BE203" i="2"/>
  <c r="BF203" i="2"/>
  <c r="BG203" i="2"/>
  <c r="BH203" i="2"/>
  <c r="BI203" i="2"/>
  <c r="BL203" i="2"/>
  <c r="BM203" i="2"/>
  <c r="BN203" i="2"/>
  <c r="BO203" i="2"/>
  <c r="BP203" i="2"/>
  <c r="BQ203" i="2"/>
  <c r="BR203" i="2"/>
  <c r="FJ48" i="1" s="1"/>
  <c r="BS203" i="2"/>
  <c r="FK48" i="1" s="1"/>
  <c r="BT203" i="2"/>
  <c r="BU203" i="2"/>
  <c r="BV203" i="2"/>
  <c r="BW203" i="2"/>
  <c r="BX203" i="2"/>
  <c r="BY203" i="2"/>
  <c r="CA203" i="2"/>
  <c r="CB203" i="2"/>
  <c r="CC203" i="2"/>
  <c r="AQ204" i="2"/>
  <c r="AR204" i="2"/>
  <c r="AS204" i="2"/>
  <c r="AT204" i="2"/>
  <c r="AU204" i="2"/>
  <c r="AV204" i="2"/>
  <c r="AW204" i="2"/>
  <c r="EO48" i="1" s="1"/>
  <c r="AX204" i="2"/>
  <c r="AY204" i="2"/>
  <c r="AZ204" i="2"/>
  <c r="BA204" i="2"/>
  <c r="BB204" i="2"/>
  <c r="BD204" i="2"/>
  <c r="BE204" i="2"/>
  <c r="BF204" i="2"/>
  <c r="BG204" i="2"/>
  <c r="BH204" i="2"/>
  <c r="BI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CA204" i="2"/>
  <c r="CB204" i="2"/>
  <c r="CC204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D205" i="2"/>
  <c r="BE205" i="2"/>
  <c r="BF205" i="2"/>
  <c r="BG205" i="2"/>
  <c r="BH205" i="2"/>
  <c r="BI205" i="2"/>
  <c r="FA48" i="1" s="1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CA205" i="2"/>
  <c r="CB205" i="2"/>
  <c r="CC205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D206" i="2"/>
  <c r="BE206" i="2"/>
  <c r="BF206" i="2"/>
  <c r="BG206" i="2"/>
  <c r="BH206" i="2"/>
  <c r="BI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CA206" i="2"/>
  <c r="CB206" i="2"/>
  <c r="CC206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D207" i="2"/>
  <c r="BE207" i="2"/>
  <c r="BF207" i="2"/>
  <c r="BG207" i="2"/>
  <c r="BH207" i="2"/>
  <c r="BI207" i="2"/>
  <c r="BJ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CA207" i="2"/>
  <c r="CB207" i="2"/>
  <c r="CC207" i="2"/>
  <c r="AQ208" i="2"/>
  <c r="AR208" i="2"/>
  <c r="AS208" i="2"/>
  <c r="AT208" i="2"/>
  <c r="EL49" i="1" s="1"/>
  <c r="AU208" i="2"/>
  <c r="EM49" i="1" s="1"/>
  <c r="AV208" i="2"/>
  <c r="AW208" i="2"/>
  <c r="AX208" i="2"/>
  <c r="AY208" i="2"/>
  <c r="AZ208" i="2"/>
  <c r="BA208" i="2"/>
  <c r="BB208" i="2"/>
  <c r="BD208" i="2"/>
  <c r="BE208" i="2"/>
  <c r="BF208" i="2"/>
  <c r="EX49" i="1" s="1"/>
  <c r="BG208" i="2"/>
  <c r="BH208" i="2"/>
  <c r="BI208" i="2"/>
  <c r="FA49" i="1" s="1"/>
  <c r="BL208" i="2"/>
  <c r="FD49" i="1" s="1"/>
  <c r="BM208" i="2"/>
  <c r="FE49" i="1" s="1"/>
  <c r="BN208" i="2"/>
  <c r="BO208" i="2"/>
  <c r="BP208" i="2"/>
  <c r="BQ208" i="2"/>
  <c r="BR208" i="2"/>
  <c r="BS208" i="2"/>
  <c r="BT208" i="2"/>
  <c r="BU208" i="2"/>
  <c r="BV208" i="2"/>
  <c r="BW208" i="2"/>
  <c r="FO49" i="1" s="1"/>
  <c r="BX208" i="2"/>
  <c r="BY208" i="2"/>
  <c r="CA208" i="2"/>
  <c r="FS49" i="1" s="1"/>
  <c r="CB208" i="2"/>
  <c r="CC208" i="2"/>
  <c r="FU49" i="1" s="1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D209" i="2"/>
  <c r="BE209" i="2"/>
  <c r="BF209" i="2"/>
  <c r="BG209" i="2"/>
  <c r="BH209" i="2"/>
  <c r="BI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CA209" i="2"/>
  <c r="CB209" i="2"/>
  <c r="CC209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D210" i="2"/>
  <c r="BE210" i="2"/>
  <c r="BF210" i="2"/>
  <c r="BG210" i="2"/>
  <c r="BH210" i="2"/>
  <c r="BI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CA210" i="2"/>
  <c r="CB210" i="2"/>
  <c r="CC210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D211" i="2"/>
  <c r="BE211" i="2"/>
  <c r="BF211" i="2"/>
  <c r="BG211" i="2"/>
  <c r="BH211" i="2"/>
  <c r="BI211" i="2"/>
  <c r="BJ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CA211" i="2"/>
  <c r="CB211" i="2"/>
  <c r="CC211" i="2"/>
  <c r="AQ212" i="2"/>
  <c r="AR212" i="2"/>
  <c r="AS212" i="2"/>
  <c r="AT212" i="2"/>
  <c r="EL50" i="1" s="1"/>
  <c r="AU212" i="2"/>
  <c r="AV212" i="2"/>
  <c r="AW212" i="2"/>
  <c r="AX212" i="2"/>
  <c r="AY212" i="2"/>
  <c r="AZ212" i="2"/>
  <c r="BA212" i="2"/>
  <c r="BB212" i="2"/>
  <c r="BD212" i="2"/>
  <c r="BE212" i="2"/>
  <c r="BF212" i="2"/>
  <c r="BG212" i="2"/>
  <c r="BH212" i="2"/>
  <c r="BI212" i="2"/>
  <c r="BL212" i="2"/>
  <c r="FD50" i="1" s="1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CA212" i="2"/>
  <c r="CB212" i="2"/>
  <c r="CC212" i="2"/>
  <c r="FU50" i="1" s="1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D213" i="2"/>
  <c r="BE213" i="2"/>
  <c r="BF213" i="2"/>
  <c r="BG213" i="2"/>
  <c r="BH213" i="2"/>
  <c r="BI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CA213" i="2"/>
  <c r="CB213" i="2"/>
  <c r="CC213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D214" i="2"/>
  <c r="BE214" i="2"/>
  <c r="BF214" i="2"/>
  <c r="BG214" i="2"/>
  <c r="BH214" i="2"/>
  <c r="BI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CA214" i="2"/>
  <c r="CB214" i="2"/>
  <c r="CC214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D215" i="2"/>
  <c r="BE215" i="2"/>
  <c r="BF215" i="2"/>
  <c r="BG215" i="2"/>
  <c r="BH215" i="2"/>
  <c r="BI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CA215" i="2"/>
  <c r="CB215" i="2"/>
  <c r="CC215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D216" i="2"/>
  <c r="BE216" i="2"/>
  <c r="BF216" i="2"/>
  <c r="BG216" i="2"/>
  <c r="BH216" i="2"/>
  <c r="BI216" i="2"/>
  <c r="BJ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CA216" i="2"/>
  <c r="CB216" i="2"/>
  <c r="CC216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D217" i="2"/>
  <c r="BE217" i="2"/>
  <c r="BF217" i="2"/>
  <c r="BG217" i="2"/>
  <c r="BH217" i="2"/>
  <c r="BI217" i="2"/>
  <c r="BL217" i="2"/>
  <c r="BM217" i="2"/>
  <c r="BN217" i="2"/>
  <c r="BO217" i="2"/>
  <c r="FG51" i="1" s="1"/>
  <c r="BP217" i="2"/>
  <c r="BQ217" i="2"/>
  <c r="BR217" i="2"/>
  <c r="BS217" i="2"/>
  <c r="BT217" i="2"/>
  <c r="BU217" i="2"/>
  <c r="FM51" i="1" s="1"/>
  <c r="BV217" i="2"/>
  <c r="BW217" i="2"/>
  <c r="FO51" i="1" s="1"/>
  <c r="BX217" i="2"/>
  <c r="FP51" i="1" s="1"/>
  <c r="BY217" i="2"/>
  <c r="BZ217" i="2"/>
  <c r="CA217" i="2"/>
  <c r="CB217" i="2"/>
  <c r="CC217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D218" i="2"/>
  <c r="BE218" i="2"/>
  <c r="BF218" i="2"/>
  <c r="BG218" i="2"/>
  <c r="BH218" i="2"/>
  <c r="BI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CA218" i="2"/>
  <c r="CB218" i="2"/>
  <c r="CC218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D219" i="2"/>
  <c r="BE219" i="2"/>
  <c r="BF219" i="2"/>
  <c r="BG219" i="2"/>
  <c r="BH219" i="2"/>
  <c r="BI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CA219" i="2"/>
  <c r="CB219" i="2"/>
  <c r="CC219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ET51" i="1" s="1"/>
  <c r="BD220" i="2"/>
  <c r="BE220" i="2"/>
  <c r="BF220" i="2"/>
  <c r="BG220" i="2"/>
  <c r="BH220" i="2"/>
  <c r="BI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CA220" i="2"/>
  <c r="CB220" i="2"/>
  <c r="CC220" i="2"/>
  <c r="AQ221" i="2"/>
  <c r="AR221" i="2"/>
  <c r="AS221" i="2"/>
  <c r="AT221" i="2"/>
  <c r="AU221" i="2"/>
  <c r="AV221" i="2"/>
  <c r="EN52" i="1" s="1"/>
  <c r="AW221" i="2"/>
  <c r="AX221" i="2"/>
  <c r="AY221" i="2"/>
  <c r="AZ221" i="2"/>
  <c r="BA221" i="2"/>
  <c r="ES52" i="1" s="1"/>
  <c r="BB221" i="2"/>
  <c r="ET52" i="1" s="1"/>
  <c r="BD221" i="2"/>
  <c r="BE221" i="2"/>
  <c r="BF221" i="2"/>
  <c r="BG221" i="2"/>
  <c r="BH221" i="2"/>
  <c r="BI221" i="2"/>
  <c r="BJ221" i="2"/>
  <c r="BL221" i="2"/>
  <c r="BM221" i="2"/>
  <c r="BN221" i="2"/>
  <c r="BO221" i="2"/>
  <c r="BP221" i="2"/>
  <c r="BQ221" i="2"/>
  <c r="FI52" i="1" s="1"/>
  <c r="BR221" i="2"/>
  <c r="BS221" i="2"/>
  <c r="FK52" i="1" s="1"/>
  <c r="BT221" i="2"/>
  <c r="FL52" i="1" s="1"/>
  <c r="BU221" i="2"/>
  <c r="BV221" i="2"/>
  <c r="BW221" i="2"/>
  <c r="BX221" i="2"/>
  <c r="BY221" i="2"/>
  <c r="CA221" i="2"/>
  <c r="CB221" i="2"/>
  <c r="CC221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D222" i="2"/>
  <c r="BE222" i="2"/>
  <c r="BF222" i="2"/>
  <c r="BG222" i="2"/>
  <c r="BH222" i="2"/>
  <c r="BI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CA222" i="2"/>
  <c r="CB222" i="2"/>
  <c r="CC222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D223" i="2"/>
  <c r="BE223" i="2"/>
  <c r="BF223" i="2"/>
  <c r="BG223" i="2"/>
  <c r="BH223" i="2"/>
  <c r="BI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CA223" i="2"/>
  <c r="CB223" i="2"/>
  <c r="CC223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D224" i="2"/>
  <c r="BE224" i="2"/>
  <c r="BF224" i="2"/>
  <c r="BG224" i="2"/>
  <c r="BH224" i="2"/>
  <c r="BI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CA224" i="2"/>
  <c r="CB224" i="2"/>
  <c r="CC224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ET53" i="1" s="1"/>
  <c r="BD225" i="2"/>
  <c r="BE225" i="2"/>
  <c r="BF225" i="2"/>
  <c r="BG225" i="2"/>
  <c r="BH225" i="2"/>
  <c r="BI225" i="2"/>
  <c r="BK225" i="2"/>
  <c r="BL225" i="2"/>
  <c r="BM225" i="2"/>
  <c r="BN225" i="2"/>
  <c r="BO225" i="2"/>
  <c r="BP225" i="2"/>
  <c r="BQ225" i="2"/>
  <c r="BR225" i="2"/>
  <c r="FJ53" i="1" s="1"/>
  <c r="BS225" i="2"/>
  <c r="BT225" i="2"/>
  <c r="BU225" i="2"/>
  <c r="BV225" i="2"/>
  <c r="BW225" i="2"/>
  <c r="BX225" i="2"/>
  <c r="BY225" i="2"/>
  <c r="CA225" i="2"/>
  <c r="CB225" i="2"/>
  <c r="CC225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D226" i="2"/>
  <c r="BE226" i="2"/>
  <c r="BF226" i="2"/>
  <c r="BG226" i="2"/>
  <c r="BH226" i="2"/>
  <c r="BI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CA226" i="2"/>
  <c r="CB226" i="2"/>
  <c r="CC226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D227" i="2"/>
  <c r="BE227" i="2"/>
  <c r="BF227" i="2"/>
  <c r="BG227" i="2"/>
  <c r="BH227" i="2"/>
  <c r="BI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CA227" i="2"/>
  <c r="CB227" i="2"/>
  <c r="CC227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D228" i="2"/>
  <c r="BE228" i="2"/>
  <c r="BF228" i="2"/>
  <c r="BG228" i="2"/>
  <c r="BH228" i="2"/>
  <c r="BI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CA228" i="2"/>
  <c r="CB228" i="2"/>
  <c r="CC228" i="2"/>
  <c r="AQ229" i="2"/>
  <c r="AR229" i="2"/>
  <c r="AS229" i="2"/>
  <c r="AT229" i="2"/>
  <c r="AU229" i="2"/>
  <c r="AV229" i="2"/>
  <c r="EN54" i="1" s="1"/>
  <c r="AW229" i="2"/>
  <c r="AX229" i="2"/>
  <c r="AY229" i="2"/>
  <c r="AZ229" i="2"/>
  <c r="BA229" i="2"/>
  <c r="BB229" i="2"/>
  <c r="BD229" i="2"/>
  <c r="BE229" i="2"/>
  <c r="BF229" i="2"/>
  <c r="BG229" i="2"/>
  <c r="BH229" i="2"/>
  <c r="BI229" i="2"/>
  <c r="BL229" i="2"/>
  <c r="BM229" i="2"/>
  <c r="BN229" i="2"/>
  <c r="BO229" i="2"/>
  <c r="FG54" i="1" s="1"/>
  <c r="BP229" i="2"/>
  <c r="FH54" i="1" s="1"/>
  <c r="BQ229" i="2"/>
  <c r="BR229" i="2"/>
  <c r="BS229" i="2"/>
  <c r="BT229" i="2"/>
  <c r="BU229" i="2"/>
  <c r="FM54" i="1" s="1"/>
  <c r="BV229" i="2"/>
  <c r="BW229" i="2"/>
  <c r="BX229" i="2"/>
  <c r="BY229" i="2"/>
  <c r="CA229" i="2"/>
  <c r="CB229" i="2"/>
  <c r="CC229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D230" i="2"/>
  <c r="BE230" i="2"/>
  <c r="BF230" i="2"/>
  <c r="BG230" i="2"/>
  <c r="BH230" i="2"/>
  <c r="BI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FO54" i="1" s="1"/>
  <c r="BX230" i="2"/>
  <c r="BY230" i="2"/>
  <c r="CA230" i="2"/>
  <c r="CB230" i="2"/>
  <c r="CC230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D231" i="2"/>
  <c r="BE231" i="2"/>
  <c r="BF231" i="2"/>
  <c r="BG231" i="2"/>
  <c r="BH231" i="2"/>
  <c r="BI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CA231" i="2"/>
  <c r="CB231" i="2"/>
  <c r="CC231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D232" i="2"/>
  <c r="BE232" i="2"/>
  <c r="BF232" i="2"/>
  <c r="BG232" i="2"/>
  <c r="BH232" i="2"/>
  <c r="BI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CA232" i="2"/>
  <c r="CB232" i="2"/>
  <c r="CC232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D233" i="2"/>
  <c r="BE233" i="2"/>
  <c r="BF233" i="2"/>
  <c r="BG233" i="2"/>
  <c r="BH233" i="2"/>
  <c r="BI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CA233" i="2"/>
  <c r="CB233" i="2"/>
  <c r="CC233" i="2"/>
  <c r="AQ234" i="2"/>
  <c r="AR234" i="2"/>
  <c r="AS234" i="2"/>
  <c r="AT234" i="2"/>
  <c r="AU234" i="2"/>
  <c r="AV234" i="2"/>
  <c r="AW234" i="2"/>
  <c r="EO55" i="1" s="1"/>
  <c r="AX234" i="2"/>
  <c r="AY234" i="2"/>
  <c r="AZ234" i="2"/>
  <c r="BA234" i="2"/>
  <c r="BB234" i="2"/>
  <c r="BD234" i="2"/>
  <c r="BE234" i="2"/>
  <c r="BF234" i="2"/>
  <c r="BG234" i="2"/>
  <c r="EY55" i="1" s="1"/>
  <c r="BH234" i="2"/>
  <c r="EZ55" i="1" s="1"/>
  <c r="BI234" i="2"/>
  <c r="BL234" i="2"/>
  <c r="BM234" i="2"/>
  <c r="BN234" i="2"/>
  <c r="BO234" i="2"/>
  <c r="BP234" i="2"/>
  <c r="BQ234" i="2"/>
  <c r="BR234" i="2"/>
  <c r="BS234" i="2"/>
  <c r="BT234" i="2"/>
  <c r="BU234" i="2"/>
  <c r="BV234" i="2"/>
  <c r="FN55" i="1" s="1"/>
  <c r="BW234" i="2"/>
  <c r="FO55" i="1" s="1"/>
  <c r="BX234" i="2"/>
  <c r="FP55" i="1" s="1"/>
  <c r="BY234" i="2"/>
  <c r="FQ55" i="1" s="1"/>
  <c r="CA234" i="2"/>
  <c r="CB234" i="2"/>
  <c r="CC234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D235" i="2"/>
  <c r="BE235" i="2"/>
  <c r="BF235" i="2"/>
  <c r="BG235" i="2"/>
  <c r="BH235" i="2"/>
  <c r="BI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CA235" i="2"/>
  <c r="CB235" i="2"/>
  <c r="CC235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D236" i="2"/>
  <c r="BE236" i="2"/>
  <c r="BF236" i="2"/>
  <c r="BG236" i="2"/>
  <c r="BH236" i="2"/>
  <c r="BI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CA236" i="2"/>
  <c r="CB236" i="2"/>
  <c r="CC236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D237" i="2"/>
  <c r="BE237" i="2"/>
  <c r="BF237" i="2"/>
  <c r="BG237" i="2"/>
  <c r="BH237" i="2"/>
  <c r="BI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CA237" i="2"/>
  <c r="CB237" i="2"/>
  <c r="CC237" i="2"/>
  <c r="AQ238" i="2"/>
  <c r="AR238" i="2"/>
  <c r="AS238" i="2"/>
  <c r="AT238" i="2"/>
  <c r="AU238" i="2"/>
  <c r="AV238" i="2"/>
  <c r="AW238" i="2"/>
  <c r="EO56" i="1" s="1"/>
  <c r="AX238" i="2"/>
  <c r="AY238" i="2"/>
  <c r="AZ238" i="2"/>
  <c r="BA238" i="2"/>
  <c r="BB238" i="2"/>
  <c r="BD238" i="2"/>
  <c r="BE238" i="2"/>
  <c r="BF238" i="2"/>
  <c r="BG238" i="2"/>
  <c r="BH238" i="2"/>
  <c r="BI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CA238" i="2"/>
  <c r="CB238" i="2"/>
  <c r="CC238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D239" i="2"/>
  <c r="BE239" i="2"/>
  <c r="BF239" i="2"/>
  <c r="BG239" i="2"/>
  <c r="BH239" i="2"/>
  <c r="BI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CA239" i="2"/>
  <c r="CB239" i="2"/>
  <c r="CC239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D240" i="2"/>
  <c r="BE240" i="2"/>
  <c r="BF240" i="2"/>
  <c r="BG240" i="2"/>
  <c r="BH240" i="2"/>
  <c r="BI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CA240" i="2"/>
  <c r="CB240" i="2"/>
  <c r="CC240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D241" i="2"/>
  <c r="BE241" i="2"/>
  <c r="BF241" i="2"/>
  <c r="BG241" i="2"/>
  <c r="BH241" i="2"/>
  <c r="BI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CA241" i="2"/>
  <c r="CB241" i="2"/>
  <c r="CC241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D242" i="2"/>
  <c r="BE242" i="2"/>
  <c r="BF242" i="2"/>
  <c r="BG242" i="2"/>
  <c r="BH242" i="2"/>
  <c r="BI242" i="2"/>
  <c r="BJ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CA242" i="2"/>
  <c r="CB242" i="2"/>
  <c r="CC242" i="2"/>
  <c r="AQ243" i="2"/>
  <c r="EI57" i="1" s="1"/>
  <c r="AR243" i="2"/>
  <c r="AS243" i="2"/>
  <c r="EK57" i="1" s="1"/>
  <c r="AT243" i="2"/>
  <c r="EL57" i="1" s="1"/>
  <c r="AU243" i="2"/>
  <c r="AV243" i="2"/>
  <c r="AW243" i="2"/>
  <c r="AX243" i="2"/>
  <c r="AY243" i="2"/>
  <c r="AZ243" i="2"/>
  <c r="BA243" i="2"/>
  <c r="ES57" i="1" s="1"/>
  <c r="BB243" i="2"/>
  <c r="BC243" i="2"/>
  <c r="BD243" i="2"/>
  <c r="BE243" i="2"/>
  <c r="BF243" i="2"/>
  <c r="BG243" i="2"/>
  <c r="EY57" i="1" s="1"/>
  <c r="BH243" i="2"/>
  <c r="BI243" i="2"/>
  <c r="FA57" i="1" s="1"/>
  <c r="BJ243" i="2"/>
  <c r="BL243" i="2"/>
  <c r="BM243" i="2"/>
  <c r="BN243" i="2"/>
  <c r="BO243" i="2"/>
  <c r="BP243" i="2"/>
  <c r="FH57" i="1" s="1"/>
  <c r="BQ243" i="2"/>
  <c r="BR243" i="2"/>
  <c r="BS243" i="2"/>
  <c r="BT243" i="2"/>
  <c r="BU243" i="2"/>
  <c r="BV243" i="2"/>
  <c r="BW243" i="2"/>
  <c r="BX243" i="2"/>
  <c r="FP57" i="1" s="1"/>
  <c r="BY243" i="2"/>
  <c r="CA243" i="2"/>
  <c r="FS57" i="1" s="1"/>
  <c r="CB243" i="2"/>
  <c r="FT57" i="1" s="1"/>
  <c r="CC243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D244" i="2"/>
  <c r="BE244" i="2"/>
  <c r="BF244" i="2"/>
  <c r="BG244" i="2"/>
  <c r="BH244" i="2"/>
  <c r="BI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CA244" i="2"/>
  <c r="CB244" i="2"/>
  <c r="CC244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D245" i="2"/>
  <c r="BE245" i="2"/>
  <c r="BF245" i="2"/>
  <c r="BG245" i="2"/>
  <c r="BH245" i="2"/>
  <c r="BI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CA245" i="2"/>
  <c r="CB245" i="2"/>
  <c r="CC245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D246" i="2"/>
  <c r="BE246" i="2"/>
  <c r="BF246" i="2"/>
  <c r="BG246" i="2"/>
  <c r="BH246" i="2"/>
  <c r="BI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CA246" i="2"/>
  <c r="CB246" i="2"/>
  <c r="CC246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ET58" i="1" s="1"/>
  <c r="BD247" i="2"/>
  <c r="BE247" i="2"/>
  <c r="BF247" i="2"/>
  <c r="BG247" i="2"/>
  <c r="BH247" i="2"/>
  <c r="EZ58" i="1" s="1"/>
  <c r="BI247" i="2"/>
  <c r="FA58" i="1" s="1"/>
  <c r="BL247" i="2"/>
  <c r="BM247" i="2"/>
  <c r="BN247" i="2"/>
  <c r="BO247" i="2"/>
  <c r="BP247" i="2"/>
  <c r="BQ247" i="2"/>
  <c r="BR247" i="2"/>
  <c r="BS247" i="2"/>
  <c r="BT247" i="2"/>
  <c r="FL58" i="1" s="1"/>
  <c r="BU247" i="2"/>
  <c r="BV247" i="2"/>
  <c r="BW247" i="2"/>
  <c r="FO58" i="1" s="1"/>
  <c r="BX247" i="2"/>
  <c r="BY247" i="2"/>
  <c r="FQ58" i="1" s="1"/>
  <c r="CA247" i="2"/>
  <c r="FS58" i="1" s="1"/>
  <c r="CB247" i="2"/>
  <c r="CC247" i="2"/>
  <c r="AQ248" i="2"/>
  <c r="AR248" i="2"/>
  <c r="AS248" i="2"/>
  <c r="AT248" i="2"/>
  <c r="AU248" i="2"/>
  <c r="AV248" i="2"/>
  <c r="AW248" i="2"/>
  <c r="AX248" i="2"/>
  <c r="EP58" i="1" s="1"/>
  <c r="AY248" i="2"/>
  <c r="AZ248" i="2"/>
  <c r="BA248" i="2"/>
  <c r="BB248" i="2"/>
  <c r="BD248" i="2"/>
  <c r="BE248" i="2"/>
  <c r="BF248" i="2"/>
  <c r="BG248" i="2"/>
  <c r="BH248" i="2"/>
  <c r="BI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CA248" i="2"/>
  <c r="CB248" i="2"/>
  <c r="CC248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D249" i="2"/>
  <c r="BE249" i="2"/>
  <c r="BF249" i="2"/>
  <c r="BG249" i="2"/>
  <c r="BH249" i="2"/>
  <c r="BI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CA249" i="2"/>
  <c r="CB249" i="2"/>
  <c r="CC249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D250" i="2"/>
  <c r="BE250" i="2"/>
  <c r="BF250" i="2"/>
  <c r="BG250" i="2"/>
  <c r="BH250" i="2"/>
  <c r="BI250" i="2"/>
  <c r="BJ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CA250" i="2"/>
  <c r="CB250" i="2"/>
  <c r="CC250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D251" i="2"/>
  <c r="BE251" i="2"/>
  <c r="BF251" i="2"/>
  <c r="BG251" i="2"/>
  <c r="BH251" i="2"/>
  <c r="EZ59" i="1" s="1"/>
  <c r="BI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FP59" i="1" s="1"/>
  <c r="BY251" i="2"/>
  <c r="FQ59" i="1" s="1"/>
  <c r="CA251" i="2"/>
  <c r="CB251" i="2"/>
  <c r="CC251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D252" i="2"/>
  <c r="BE252" i="2"/>
  <c r="BF252" i="2"/>
  <c r="BG252" i="2"/>
  <c r="BH252" i="2"/>
  <c r="BI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CA252" i="2"/>
  <c r="CB252" i="2"/>
  <c r="CC252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D253" i="2"/>
  <c r="BE253" i="2"/>
  <c r="BF253" i="2"/>
  <c r="BG253" i="2"/>
  <c r="BH253" i="2"/>
  <c r="BI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CA253" i="2"/>
  <c r="CB253" i="2"/>
  <c r="CC253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D254" i="2"/>
  <c r="BE254" i="2"/>
  <c r="BF254" i="2"/>
  <c r="BG254" i="2"/>
  <c r="BH254" i="2"/>
  <c r="BI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CA254" i="2"/>
  <c r="CB254" i="2"/>
  <c r="CC254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CA255" i="2"/>
  <c r="CB255" i="2"/>
  <c r="CC255" i="2"/>
  <c r="AQ256" i="2"/>
  <c r="AR256" i="2"/>
  <c r="AS256" i="2"/>
  <c r="AT256" i="2"/>
  <c r="AU256" i="2"/>
  <c r="EM60" i="1" s="1"/>
  <c r="AV256" i="2"/>
  <c r="AW256" i="2"/>
  <c r="AX256" i="2"/>
  <c r="AY256" i="2"/>
  <c r="AZ256" i="2"/>
  <c r="ER60" i="1" s="1"/>
  <c r="BA256" i="2"/>
  <c r="ES60" i="1" s="1"/>
  <c r="BB256" i="2"/>
  <c r="BD256" i="2"/>
  <c r="BE256" i="2"/>
  <c r="BF256" i="2"/>
  <c r="BG256" i="2"/>
  <c r="BH256" i="2"/>
  <c r="BI256" i="2"/>
  <c r="BL256" i="2"/>
  <c r="BM256" i="2"/>
  <c r="FE60" i="1" s="1"/>
  <c r="BN256" i="2"/>
  <c r="BO256" i="2"/>
  <c r="BP256" i="2"/>
  <c r="BQ256" i="2"/>
  <c r="FI60" i="1" s="1"/>
  <c r="BR256" i="2"/>
  <c r="FJ60" i="1" s="1"/>
  <c r="BS256" i="2"/>
  <c r="FK60" i="1" s="1"/>
  <c r="BT256" i="2"/>
  <c r="BU256" i="2"/>
  <c r="BV256" i="2"/>
  <c r="BW256" i="2"/>
  <c r="BX256" i="2"/>
  <c r="BY256" i="2"/>
  <c r="CA256" i="2"/>
  <c r="CB256" i="2"/>
  <c r="CC256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D257" i="2"/>
  <c r="BE257" i="2"/>
  <c r="BF257" i="2"/>
  <c r="BG257" i="2"/>
  <c r="BH257" i="2"/>
  <c r="BI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CA257" i="2"/>
  <c r="CB257" i="2"/>
  <c r="CC257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D258" i="2"/>
  <c r="BE258" i="2"/>
  <c r="BF258" i="2"/>
  <c r="BG258" i="2"/>
  <c r="BH258" i="2"/>
  <c r="BI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CA258" i="2"/>
  <c r="CB258" i="2"/>
  <c r="CC258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D259" i="2"/>
  <c r="BE259" i="2"/>
  <c r="BF259" i="2"/>
  <c r="BG259" i="2"/>
  <c r="BH259" i="2"/>
  <c r="BI259" i="2"/>
  <c r="BJ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CA259" i="2"/>
  <c r="CB259" i="2"/>
  <c r="CC259" i="2"/>
  <c r="AQ260" i="2"/>
  <c r="AR260" i="2"/>
  <c r="AS260" i="2"/>
  <c r="AT260" i="2"/>
  <c r="AU260" i="2"/>
  <c r="AV260" i="2"/>
  <c r="AW260" i="2"/>
  <c r="EO61" i="1" s="1"/>
  <c r="AX260" i="2"/>
  <c r="AY260" i="2"/>
  <c r="AZ260" i="2"/>
  <c r="ER61" i="1" s="1"/>
  <c r="BA260" i="2"/>
  <c r="BB260" i="2"/>
  <c r="BD260" i="2"/>
  <c r="BE260" i="2"/>
  <c r="BF260" i="2"/>
  <c r="BG260" i="2"/>
  <c r="BH260" i="2"/>
  <c r="EZ61" i="1" s="1"/>
  <c r="BI260" i="2"/>
  <c r="BL260" i="2"/>
  <c r="BM260" i="2"/>
  <c r="BN260" i="2"/>
  <c r="FF61" i="1" s="1"/>
  <c r="BO260" i="2"/>
  <c r="BP260" i="2"/>
  <c r="FH61" i="1" s="1"/>
  <c r="BQ260" i="2"/>
  <c r="FI61" i="1" s="1"/>
  <c r="BR260" i="2"/>
  <c r="BS260" i="2"/>
  <c r="BT260" i="2"/>
  <c r="BU260" i="2"/>
  <c r="BV260" i="2"/>
  <c r="FN61" i="1" s="1"/>
  <c r="BW260" i="2"/>
  <c r="BX260" i="2"/>
  <c r="FP61" i="1" s="1"/>
  <c r="BY260" i="2"/>
  <c r="CA260" i="2"/>
  <c r="CB260" i="2"/>
  <c r="CC260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D261" i="2"/>
  <c r="BE261" i="2"/>
  <c r="BF261" i="2"/>
  <c r="BG261" i="2"/>
  <c r="BH261" i="2"/>
  <c r="BI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CA261" i="2"/>
  <c r="CB261" i="2"/>
  <c r="CC261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CA262" i="2"/>
  <c r="CB262" i="2"/>
  <c r="CC262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CA263" i="2"/>
  <c r="CB263" i="2"/>
  <c r="CC263" i="2"/>
  <c r="AQ264" i="2"/>
  <c r="AR264" i="2"/>
  <c r="AS264" i="2"/>
  <c r="EK62" i="1" s="1"/>
  <c r="AT264" i="2"/>
  <c r="AU264" i="2"/>
  <c r="AV264" i="2"/>
  <c r="AW264" i="2"/>
  <c r="AX264" i="2"/>
  <c r="AY264" i="2"/>
  <c r="AZ264" i="2"/>
  <c r="BA264" i="2"/>
  <c r="BB264" i="2"/>
  <c r="BD264" i="2"/>
  <c r="BE264" i="2"/>
  <c r="BF264" i="2"/>
  <c r="BG264" i="2"/>
  <c r="BH264" i="2"/>
  <c r="BI264" i="2"/>
  <c r="BL264" i="2"/>
  <c r="FD62" i="1" s="1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CA264" i="2"/>
  <c r="CB264" i="2"/>
  <c r="CC264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D265" i="2"/>
  <c r="BE265" i="2"/>
  <c r="BF265" i="2"/>
  <c r="BG265" i="2"/>
  <c r="BH265" i="2"/>
  <c r="BI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CA265" i="2"/>
  <c r="CB265" i="2"/>
  <c r="CC265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D266" i="2"/>
  <c r="BE266" i="2"/>
  <c r="BF266" i="2"/>
  <c r="BG266" i="2"/>
  <c r="EY62" i="1" s="1"/>
  <c r="BH266" i="2"/>
  <c r="BI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CA266" i="2"/>
  <c r="CB266" i="2"/>
  <c r="CC266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D267" i="2"/>
  <c r="BE267" i="2"/>
  <c r="BF267" i="2"/>
  <c r="BG267" i="2"/>
  <c r="BH267" i="2"/>
  <c r="BI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CA267" i="2"/>
  <c r="CB267" i="2"/>
  <c r="CC267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D268" i="2"/>
  <c r="BE268" i="2"/>
  <c r="BF268" i="2"/>
  <c r="BG268" i="2"/>
  <c r="BH268" i="2"/>
  <c r="BI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AQ269" i="2"/>
  <c r="AR269" i="2"/>
  <c r="AS269" i="2"/>
  <c r="AT269" i="2"/>
  <c r="EL63" i="1" s="1"/>
  <c r="AU269" i="2"/>
  <c r="AV269" i="2"/>
  <c r="AW269" i="2"/>
  <c r="EO63" i="1" s="1"/>
  <c r="AX269" i="2"/>
  <c r="AY269" i="2"/>
  <c r="AZ269" i="2"/>
  <c r="ER63" i="1" s="1"/>
  <c r="BA269" i="2"/>
  <c r="BB269" i="2"/>
  <c r="ET63" i="1" s="1"/>
  <c r="BD269" i="2"/>
  <c r="BE269" i="2"/>
  <c r="BF269" i="2"/>
  <c r="BG269" i="2"/>
  <c r="BH269" i="2"/>
  <c r="BI269" i="2"/>
  <c r="BL269" i="2"/>
  <c r="FD63" i="1" s="1"/>
  <c r="BM269" i="2"/>
  <c r="BN269" i="2"/>
  <c r="BO269" i="2"/>
  <c r="FG63" i="1" s="1"/>
  <c r="BP269" i="2"/>
  <c r="BQ269" i="2"/>
  <c r="BR269" i="2"/>
  <c r="FJ63" i="1" s="1"/>
  <c r="BS269" i="2"/>
  <c r="BT269" i="2"/>
  <c r="BU269" i="2"/>
  <c r="FM63" i="1" s="1"/>
  <c r="BV269" i="2"/>
  <c r="BW269" i="2"/>
  <c r="BX269" i="2"/>
  <c r="BY269" i="2"/>
  <c r="CA269" i="2"/>
  <c r="CB269" i="2"/>
  <c r="CC269" i="2"/>
  <c r="FU63" i="1" s="1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D270" i="2"/>
  <c r="BE270" i="2"/>
  <c r="BF270" i="2"/>
  <c r="BG270" i="2"/>
  <c r="BH270" i="2"/>
  <c r="BI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CA270" i="2"/>
  <c r="CB270" i="2"/>
  <c r="CC270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D271" i="2"/>
  <c r="BE271" i="2"/>
  <c r="BF271" i="2"/>
  <c r="BG271" i="2"/>
  <c r="BH271" i="2"/>
  <c r="BI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CA271" i="2"/>
  <c r="CB271" i="2"/>
  <c r="CC271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D272" i="2"/>
  <c r="BE272" i="2"/>
  <c r="BF272" i="2"/>
  <c r="BG272" i="2"/>
  <c r="BH272" i="2"/>
  <c r="BI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CA272" i="2"/>
  <c r="CB272" i="2"/>
  <c r="CC272" i="2"/>
  <c r="AQ273" i="2"/>
  <c r="AR273" i="2"/>
  <c r="AS273" i="2"/>
  <c r="AT273" i="2"/>
  <c r="EL64" i="1" s="1"/>
  <c r="AU273" i="2"/>
  <c r="AV273" i="2"/>
  <c r="AW273" i="2"/>
  <c r="EO64" i="1" s="1"/>
  <c r="AX273" i="2"/>
  <c r="AY273" i="2"/>
  <c r="AZ273" i="2"/>
  <c r="BA273" i="2"/>
  <c r="BB273" i="2"/>
  <c r="ET64" i="1" s="1"/>
  <c r="BD273" i="2"/>
  <c r="EV64" i="1" s="1"/>
  <c r="BE273" i="2"/>
  <c r="BF273" i="2"/>
  <c r="BG273" i="2"/>
  <c r="BH273" i="2"/>
  <c r="BI273" i="2"/>
  <c r="BL273" i="2"/>
  <c r="BM273" i="2"/>
  <c r="BN273" i="2"/>
  <c r="BO273" i="2"/>
  <c r="BP273" i="2"/>
  <c r="BQ273" i="2"/>
  <c r="BR273" i="2"/>
  <c r="BS273" i="2"/>
  <c r="BT273" i="2"/>
  <c r="FL64" i="1" s="1"/>
  <c r="BU273" i="2"/>
  <c r="BV273" i="2"/>
  <c r="BW273" i="2"/>
  <c r="BX273" i="2"/>
  <c r="BY273" i="2"/>
  <c r="CA273" i="2"/>
  <c r="CB273" i="2"/>
  <c r="FT64" i="1" s="1"/>
  <c r="CC273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D274" i="2"/>
  <c r="BE274" i="2"/>
  <c r="BF274" i="2"/>
  <c r="BG274" i="2"/>
  <c r="BH274" i="2"/>
  <c r="BI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CA274" i="2"/>
  <c r="FS64" i="1" s="1"/>
  <c r="CB274" i="2"/>
  <c r="CC274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D275" i="2"/>
  <c r="BE275" i="2"/>
  <c r="BF275" i="2"/>
  <c r="BG275" i="2"/>
  <c r="BH275" i="2"/>
  <c r="BI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CA275" i="2"/>
  <c r="CB275" i="2"/>
  <c r="CC275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CA276" i="2"/>
  <c r="CB276" i="2"/>
  <c r="CC276" i="2"/>
  <c r="AQ277" i="2"/>
  <c r="AR277" i="2"/>
  <c r="AS277" i="2"/>
  <c r="AT277" i="2"/>
  <c r="AU277" i="2"/>
  <c r="EM65" i="1" s="1"/>
  <c r="AV277" i="2"/>
  <c r="AW277" i="2"/>
  <c r="AX277" i="2"/>
  <c r="AY277" i="2"/>
  <c r="AZ277" i="2"/>
  <c r="BA277" i="2"/>
  <c r="BB277" i="2"/>
  <c r="BD277" i="2"/>
  <c r="BE277" i="2"/>
  <c r="BF277" i="2"/>
  <c r="BG277" i="2"/>
  <c r="BH277" i="2"/>
  <c r="BI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CA277" i="2"/>
  <c r="CB277" i="2"/>
  <c r="CC277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D278" i="2"/>
  <c r="BE278" i="2"/>
  <c r="BF278" i="2"/>
  <c r="BG278" i="2"/>
  <c r="BH278" i="2"/>
  <c r="BI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CA278" i="2"/>
  <c r="CB278" i="2"/>
  <c r="CC278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D279" i="2"/>
  <c r="BE279" i="2"/>
  <c r="BF279" i="2"/>
  <c r="BG279" i="2"/>
  <c r="BH279" i="2"/>
  <c r="BI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CA279" i="2"/>
  <c r="CB279" i="2"/>
  <c r="CC279" i="2"/>
  <c r="AQ280" i="2"/>
  <c r="AR280" i="2"/>
  <c r="AS280" i="2"/>
  <c r="AT280" i="2"/>
  <c r="AU280" i="2"/>
  <c r="AV280" i="2"/>
  <c r="AW280" i="2"/>
  <c r="EO65" i="1" s="1"/>
  <c r="AX280" i="2"/>
  <c r="AY280" i="2"/>
  <c r="AZ280" i="2"/>
  <c r="BA280" i="2"/>
  <c r="BB280" i="2"/>
  <c r="BD280" i="2"/>
  <c r="BE280" i="2"/>
  <c r="BF280" i="2"/>
  <c r="BG280" i="2"/>
  <c r="BH280" i="2"/>
  <c r="BI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CA280" i="2"/>
  <c r="CB280" i="2"/>
  <c r="CC280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D281" i="2"/>
  <c r="BE281" i="2"/>
  <c r="BF281" i="2"/>
  <c r="BG281" i="2"/>
  <c r="BH281" i="2"/>
  <c r="BI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CA281" i="2"/>
  <c r="CB281" i="2"/>
  <c r="CC281" i="2"/>
  <c r="AQ282" i="2"/>
  <c r="AR282" i="2"/>
  <c r="AS282" i="2"/>
  <c r="EK66" i="1" s="1"/>
  <c r="AT282" i="2"/>
  <c r="AU282" i="2"/>
  <c r="AV282" i="2"/>
  <c r="AW282" i="2"/>
  <c r="AX282" i="2"/>
  <c r="AY282" i="2"/>
  <c r="AZ282" i="2"/>
  <c r="BA282" i="2"/>
  <c r="ES66" i="1" s="1"/>
  <c r="BB282" i="2"/>
  <c r="BC282" i="2"/>
  <c r="BD282" i="2"/>
  <c r="BE282" i="2"/>
  <c r="BF282" i="2"/>
  <c r="BG282" i="2"/>
  <c r="EY66" i="1" s="1"/>
  <c r="BH282" i="2"/>
  <c r="BI282" i="2"/>
  <c r="FA66" i="1" s="1"/>
  <c r="BK282" i="2"/>
  <c r="BL282" i="2"/>
  <c r="BM282" i="2"/>
  <c r="BN282" i="2"/>
  <c r="BO282" i="2"/>
  <c r="FG66" i="1" s="1"/>
  <c r="BP282" i="2"/>
  <c r="BQ282" i="2"/>
  <c r="BR282" i="2"/>
  <c r="BS282" i="2"/>
  <c r="BT282" i="2"/>
  <c r="BU282" i="2"/>
  <c r="BV282" i="2"/>
  <c r="BW282" i="2"/>
  <c r="FO66" i="1" s="1"/>
  <c r="BX282" i="2"/>
  <c r="FP66" i="1" s="1"/>
  <c r="BY282" i="2"/>
  <c r="CA282" i="2"/>
  <c r="CB282" i="2"/>
  <c r="CC282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D283" i="2"/>
  <c r="BE283" i="2"/>
  <c r="BF283" i="2"/>
  <c r="BG283" i="2"/>
  <c r="BH283" i="2"/>
  <c r="BI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CA283" i="2"/>
  <c r="CB283" i="2"/>
  <c r="CC283" i="2"/>
  <c r="AQ284" i="2"/>
  <c r="AR284" i="2"/>
  <c r="AS284" i="2"/>
  <c r="AT284" i="2"/>
  <c r="EL66" i="1" s="1"/>
  <c r="AU284" i="2"/>
  <c r="AV284" i="2"/>
  <c r="AW284" i="2"/>
  <c r="AX284" i="2"/>
  <c r="AY284" i="2"/>
  <c r="AZ284" i="2"/>
  <c r="BA284" i="2"/>
  <c r="BB284" i="2"/>
  <c r="BD284" i="2"/>
  <c r="BE284" i="2"/>
  <c r="BF284" i="2"/>
  <c r="BG284" i="2"/>
  <c r="BH284" i="2"/>
  <c r="BI284" i="2"/>
  <c r="BL284" i="2"/>
  <c r="BM284" i="2"/>
  <c r="BN284" i="2"/>
  <c r="BO284" i="2"/>
  <c r="BP284" i="2"/>
  <c r="BQ284" i="2"/>
  <c r="BR284" i="2"/>
  <c r="FJ66" i="1" s="1"/>
  <c r="BS284" i="2"/>
  <c r="BT284" i="2"/>
  <c r="BU284" i="2"/>
  <c r="BV284" i="2"/>
  <c r="BW284" i="2"/>
  <c r="BX284" i="2"/>
  <c r="BY284" i="2"/>
  <c r="CA284" i="2"/>
  <c r="CB284" i="2"/>
  <c r="CC284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D285" i="2"/>
  <c r="BE285" i="2"/>
  <c r="BF285" i="2"/>
  <c r="BG285" i="2"/>
  <c r="BH285" i="2"/>
  <c r="BI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CA285" i="2"/>
  <c r="CB285" i="2"/>
  <c r="CC285" i="2"/>
  <c r="AQ286" i="2"/>
  <c r="AR286" i="2"/>
  <c r="AS286" i="2"/>
  <c r="AT286" i="2"/>
  <c r="AU286" i="2"/>
  <c r="AV286" i="2"/>
  <c r="AW286" i="2"/>
  <c r="AX286" i="2"/>
  <c r="EP67" i="1" s="1"/>
  <c r="AY286" i="2"/>
  <c r="AZ286" i="2"/>
  <c r="BA286" i="2"/>
  <c r="BB286" i="2"/>
  <c r="BD286" i="2"/>
  <c r="BE286" i="2"/>
  <c r="BF286" i="2"/>
  <c r="EX67" i="1" s="1"/>
  <c r="BG286" i="2"/>
  <c r="BH286" i="2"/>
  <c r="BI286" i="2"/>
  <c r="BL286" i="2"/>
  <c r="BM286" i="2"/>
  <c r="BN286" i="2"/>
  <c r="BO286" i="2"/>
  <c r="FG67" i="1" s="1"/>
  <c r="BP286" i="2"/>
  <c r="BQ286" i="2"/>
  <c r="BR286" i="2"/>
  <c r="BS286" i="2"/>
  <c r="BT286" i="2"/>
  <c r="BU286" i="2"/>
  <c r="BV286" i="2"/>
  <c r="FN67" i="1" s="1"/>
  <c r="BW286" i="2"/>
  <c r="BX286" i="2"/>
  <c r="BY286" i="2"/>
  <c r="CA286" i="2"/>
  <c r="CB286" i="2"/>
  <c r="CC286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D287" i="2"/>
  <c r="BE287" i="2"/>
  <c r="BF287" i="2"/>
  <c r="BG287" i="2"/>
  <c r="BH287" i="2"/>
  <c r="BI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CA287" i="2"/>
  <c r="CB287" i="2"/>
  <c r="CC287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D288" i="2"/>
  <c r="BE288" i="2"/>
  <c r="BF288" i="2"/>
  <c r="BG288" i="2"/>
  <c r="BH288" i="2"/>
  <c r="BI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CA288" i="2"/>
  <c r="CB288" i="2"/>
  <c r="CC288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CA289" i="2"/>
  <c r="CB289" i="2"/>
  <c r="CC289" i="2"/>
  <c r="AQ290" i="2"/>
  <c r="AR290" i="2"/>
  <c r="AS290" i="2"/>
  <c r="AT290" i="2"/>
  <c r="AU290" i="2"/>
  <c r="AV290" i="2"/>
  <c r="AW290" i="2"/>
  <c r="EO68" i="1" s="1"/>
  <c r="AX290" i="2"/>
  <c r="EP68" i="1" s="1"/>
  <c r="AY290" i="2"/>
  <c r="AZ290" i="2"/>
  <c r="BA290" i="2"/>
  <c r="BB290" i="2"/>
  <c r="BD290" i="2"/>
  <c r="BE290" i="2"/>
  <c r="BF290" i="2"/>
  <c r="BG290" i="2"/>
  <c r="BH290" i="2"/>
  <c r="EZ68" i="1" s="1"/>
  <c r="BI290" i="2"/>
  <c r="BL290" i="2"/>
  <c r="BM290" i="2"/>
  <c r="BN290" i="2"/>
  <c r="BO290" i="2"/>
  <c r="BP290" i="2"/>
  <c r="BQ290" i="2"/>
  <c r="FI68" i="1" s="1"/>
  <c r="BR290" i="2"/>
  <c r="BS290" i="2"/>
  <c r="BT290" i="2"/>
  <c r="BU290" i="2"/>
  <c r="BV290" i="2"/>
  <c r="BW290" i="2"/>
  <c r="BX290" i="2"/>
  <c r="BY290" i="2"/>
  <c r="FQ68" i="1" s="1"/>
  <c r="CA290" i="2"/>
  <c r="CB290" i="2"/>
  <c r="CC290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D291" i="2"/>
  <c r="BE291" i="2"/>
  <c r="BF291" i="2"/>
  <c r="BG291" i="2"/>
  <c r="BH291" i="2"/>
  <c r="BI291" i="2"/>
  <c r="BL291" i="2"/>
  <c r="BM291" i="2"/>
  <c r="BN291" i="2"/>
  <c r="BO291" i="2"/>
  <c r="BP291" i="2"/>
  <c r="BQ291" i="2"/>
  <c r="BR291" i="2"/>
  <c r="BS291" i="2"/>
  <c r="BT291" i="2"/>
  <c r="BU291" i="2"/>
  <c r="FM68" i="1" s="1"/>
  <c r="BV291" i="2"/>
  <c r="BW291" i="2"/>
  <c r="BX291" i="2"/>
  <c r="BY291" i="2"/>
  <c r="CA291" i="2"/>
  <c r="CB291" i="2"/>
  <c r="CC291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D292" i="2"/>
  <c r="BE292" i="2"/>
  <c r="BF292" i="2"/>
  <c r="BG292" i="2"/>
  <c r="BH292" i="2"/>
  <c r="BI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CA292" i="2"/>
  <c r="CB292" i="2"/>
  <c r="CC292" i="2"/>
  <c r="AQ293" i="2"/>
  <c r="AR293" i="2"/>
  <c r="AS293" i="2"/>
  <c r="EK68" i="1" s="1"/>
  <c r="AT293" i="2"/>
  <c r="AU293" i="2"/>
  <c r="AV293" i="2"/>
  <c r="AW293" i="2"/>
  <c r="AX293" i="2"/>
  <c r="AY293" i="2"/>
  <c r="AZ293" i="2"/>
  <c r="BA293" i="2"/>
  <c r="BB293" i="2"/>
  <c r="BD293" i="2"/>
  <c r="BE293" i="2"/>
  <c r="BF293" i="2"/>
  <c r="BG293" i="2"/>
  <c r="BH293" i="2"/>
  <c r="BI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CA293" i="2"/>
  <c r="CB293" i="2"/>
  <c r="CC293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D294" i="2"/>
  <c r="BE294" i="2"/>
  <c r="BF294" i="2"/>
  <c r="BG294" i="2"/>
  <c r="BH294" i="2"/>
  <c r="BI294" i="2"/>
  <c r="BL294" i="2"/>
  <c r="BM294" i="2"/>
  <c r="BN294" i="2"/>
  <c r="BO294" i="2"/>
  <c r="BP294" i="2"/>
  <c r="BQ294" i="2"/>
  <c r="BR294" i="2"/>
  <c r="BS294" i="2"/>
  <c r="BT294" i="2"/>
  <c r="FL68" i="1" s="1"/>
  <c r="BU294" i="2"/>
  <c r="BV294" i="2"/>
  <c r="BW294" i="2"/>
  <c r="BX294" i="2"/>
  <c r="BY294" i="2"/>
  <c r="CA294" i="2"/>
  <c r="CB294" i="2"/>
  <c r="CC294" i="2"/>
  <c r="AQ295" i="2"/>
  <c r="AR295" i="2"/>
  <c r="AS295" i="2"/>
  <c r="AT295" i="2"/>
  <c r="AU295" i="2"/>
  <c r="AV295" i="2"/>
  <c r="AW295" i="2"/>
  <c r="AX295" i="2"/>
  <c r="EP69" i="1" s="1"/>
  <c r="AY295" i="2"/>
  <c r="AZ295" i="2"/>
  <c r="BA295" i="2"/>
  <c r="BB295" i="2"/>
  <c r="ET69" i="1" s="1"/>
  <c r="BD295" i="2"/>
  <c r="BE295" i="2"/>
  <c r="EW69" i="1" s="1"/>
  <c r="BF295" i="2"/>
  <c r="BG295" i="2"/>
  <c r="BH295" i="2"/>
  <c r="BI295" i="2"/>
  <c r="BL295" i="2"/>
  <c r="BM295" i="2"/>
  <c r="BN295" i="2"/>
  <c r="BO295" i="2"/>
  <c r="BP295" i="2"/>
  <c r="FH69" i="1" s="1"/>
  <c r="BQ295" i="2"/>
  <c r="BR295" i="2"/>
  <c r="FJ69" i="1" s="1"/>
  <c r="BS295" i="2"/>
  <c r="BT295" i="2"/>
  <c r="FL69" i="1" s="1"/>
  <c r="BU295" i="2"/>
  <c r="BV295" i="2"/>
  <c r="BW295" i="2"/>
  <c r="BX295" i="2"/>
  <c r="BY295" i="2"/>
  <c r="CA295" i="2"/>
  <c r="CB295" i="2"/>
  <c r="CC295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D296" i="2"/>
  <c r="BE296" i="2"/>
  <c r="BF296" i="2"/>
  <c r="BG296" i="2"/>
  <c r="BH296" i="2"/>
  <c r="BI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CA296" i="2"/>
  <c r="CB296" i="2"/>
  <c r="CC296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D297" i="2"/>
  <c r="BE297" i="2"/>
  <c r="BF297" i="2"/>
  <c r="BG297" i="2"/>
  <c r="BH297" i="2"/>
  <c r="BI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CA297" i="2"/>
  <c r="CB297" i="2"/>
  <c r="CC297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D298" i="2"/>
  <c r="BE298" i="2"/>
  <c r="BF298" i="2"/>
  <c r="BG298" i="2"/>
  <c r="BH298" i="2"/>
  <c r="BI298" i="2"/>
  <c r="BJ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CA298" i="2"/>
  <c r="CB298" i="2"/>
  <c r="CC298" i="2"/>
  <c r="AQ299" i="2"/>
  <c r="AR299" i="2"/>
  <c r="AS299" i="2"/>
  <c r="EK70" i="1" s="1"/>
  <c r="AT299" i="2"/>
  <c r="AU299" i="2"/>
  <c r="AV299" i="2"/>
  <c r="AW299" i="2"/>
  <c r="AX299" i="2"/>
  <c r="AY299" i="2"/>
  <c r="EQ70" i="1" s="1"/>
  <c r="AZ299" i="2"/>
  <c r="BA299" i="2"/>
  <c r="BB299" i="2"/>
  <c r="ET70" i="1" s="1"/>
  <c r="BD299" i="2"/>
  <c r="BE299" i="2"/>
  <c r="BF299" i="2"/>
  <c r="BG299" i="2"/>
  <c r="BH299" i="2"/>
  <c r="BI299" i="2"/>
  <c r="BL299" i="2"/>
  <c r="BM299" i="2"/>
  <c r="BN299" i="2"/>
  <c r="BO299" i="2"/>
  <c r="BP299" i="2"/>
  <c r="FH70" i="1" s="1"/>
  <c r="BQ299" i="2"/>
  <c r="BR299" i="2"/>
  <c r="BS299" i="2"/>
  <c r="FK70" i="1" s="1"/>
  <c r="BT299" i="2"/>
  <c r="BU299" i="2"/>
  <c r="FM70" i="1" s="1"/>
  <c r="BV299" i="2"/>
  <c r="BW299" i="2"/>
  <c r="BX299" i="2"/>
  <c r="BY299" i="2"/>
  <c r="CA299" i="2"/>
  <c r="CB299" i="2"/>
  <c r="CC299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D300" i="2"/>
  <c r="BE300" i="2"/>
  <c r="BF300" i="2"/>
  <c r="BG300" i="2"/>
  <c r="BH300" i="2"/>
  <c r="BI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CA300" i="2"/>
  <c r="CB300" i="2"/>
  <c r="CC300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D301" i="2"/>
  <c r="BE301" i="2"/>
  <c r="BF301" i="2"/>
  <c r="BG301" i="2"/>
  <c r="BH301" i="2"/>
  <c r="BI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D302" i="2"/>
  <c r="BE302" i="2"/>
  <c r="BF302" i="2"/>
  <c r="BG302" i="2"/>
  <c r="BH302" i="2"/>
  <c r="BI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D303" i="2"/>
  <c r="BE303" i="2"/>
  <c r="BF303" i="2"/>
  <c r="BG303" i="2"/>
  <c r="BH303" i="2"/>
  <c r="BI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CA303" i="2"/>
  <c r="CB303" i="2"/>
  <c r="CC303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D304" i="2"/>
  <c r="BE304" i="2"/>
  <c r="BF304" i="2"/>
  <c r="BG304" i="2"/>
  <c r="BH304" i="2"/>
  <c r="BI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CA304" i="2"/>
  <c r="CB304" i="2"/>
  <c r="CC304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D305" i="2"/>
  <c r="BE305" i="2"/>
  <c r="BF305" i="2"/>
  <c r="BG305" i="2"/>
  <c r="BH305" i="2"/>
  <c r="BI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CA305" i="2"/>
  <c r="CB305" i="2"/>
  <c r="CC305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D306" i="2"/>
  <c r="BE306" i="2"/>
  <c r="BF306" i="2"/>
  <c r="BG306" i="2"/>
  <c r="BH306" i="2"/>
  <c r="BI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CA306" i="2"/>
  <c r="CB306" i="2"/>
  <c r="CC306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D307" i="2"/>
  <c r="BE307" i="2"/>
  <c r="BF307" i="2"/>
  <c r="BG307" i="2"/>
  <c r="BH307" i="2"/>
  <c r="BI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CA307" i="2"/>
  <c r="CB307" i="2"/>
  <c r="CC307" i="2"/>
  <c r="AQ308" i="2"/>
  <c r="AR308" i="2"/>
  <c r="AS308" i="2"/>
  <c r="AT308" i="2"/>
  <c r="AU308" i="2"/>
  <c r="AV308" i="2"/>
  <c r="AW308" i="2"/>
  <c r="AX308" i="2"/>
  <c r="AY308" i="2"/>
  <c r="AZ308" i="2"/>
  <c r="BA308" i="2"/>
  <c r="ES72" i="1" s="1"/>
  <c r="BB308" i="2"/>
  <c r="ET72" i="1" s="1"/>
  <c r="BD308" i="2"/>
  <c r="BE308" i="2"/>
  <c r="BF308" i="2"/>
  <c r="BG308" i="2"/>
  <c r="BH308" i="2"/>
  <c r="BI308" i="2"/>
  <c r="BL308" i="2"/>
  <c r="BM308" i="2"/>
  <c r="FE72" i="1" s="1"/>
  <c r="BN308" i="2"/>
  <c r="BO308" i="2"/>
  <c r="BP308" i="2"/>
  <c r="BQ308" i="2"/>
  <c r="BR308" i="2"/>
  <c r="BS308" i="2"/>
  <c r="FK72" i="1" s="1"/>
  <c r="BT308" i="2"/>
  <c r="BU308" i="2"/>
  <c r="BV308" i="2"/>
  <c r="BW308" i="2"/>
  <c r="BX308" i="2"/>
  <c r="BY308" i="2"/>
  <c r="CA308" i="2"/>
  <c r="CB308" i="2"/>
  <c r="CC308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D309" i="2"/>
  <c r="BE309" i="2"/>
  <c r="BF309" i="2"/>
  <c r="BG309" i="2"/>
  <c r="BH309" i="2"/>
  <c r="BI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CA309" i="2"/>
  <c r="CB309" i="2"/>
  <c r="CC309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D310" i="2"/>
  <c r="BE310" i="2"/>
  <c r="BF310" i="2"/>
  <c r="BG310" i="2"/>
  <c r="BH310" i="2"/>
  <c r="BI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CA310" i="2"/>
  <c r="CB310" i="2"/>
  <c r="CC310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D311" i="2"/>
  <c r="BE311" i="2"/>
  <c r="BF311" i="2"/>
  <c r="BG311" i="2"/>
  <c r="BH311" i="2"/>
  <c r="BI311" i="2"/>
  <c r="BJ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CA311" i="2"/>
  <c r="CB311" i="2"/>
  <c r="CC311" i="2"/>
  <c r="AQ312" i="2"/>
  <c r="AR312" i="2"/>
  <c r="AS312" i="2"/>
  <c r="AT312" i="2"/>
  <c r="AU312" i="2"/>
  <c r="EM73" i="1" s="1"/>
  <c r="AV312" i="2"/>
  <c r="EN73" i="1" s="1"/>
  <c r="AW312" i="2"/>
  <c r="AX312" i="2"/>
  <c r="AY312" i="2"/>
  <c r="AZ312" i="2"/>
  <c r="BA312" i="2"/>
  <c r="BB312" i="2"/>
  <c r="BD312" i="2"/>
  <c r="BE312" i="2"/>
  <c r="BF312" i="2"/>
  <c r="BG312" i="2"/>
  <c r="BH312" i="2"/>
  <c r="BI312" i="2"/>
  <c r="BL312" i="2"/>
  <c r="BM312" i="2"/>
  <c r="FE73" i="1" s="1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CA312" i="2"/>
  <c r="CB312" i="2"/>
  <c r="CC312" i="2"/>
  <c r="FU73" i="1" s="1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D313" i="2"/>
  <c r="BE313" i="2"/>
  <c r="BF313" i="2"/>
  <c r="BG313" i="2"/>
  <c r="BH313" i="2"/>
  <c r="BI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CA313" i="2"/>
  <c r="CB313" i="2"/>
  <c r="CC313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D314" i="2"/>
  <c r="BE314" i="2"/>
  <c r="BF314" i="2"/>
  <c r="BG314" i="2"/>
  <c r="BH314" i="2"/>
  <c r="BI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CA314" i="2"/>
  <c r="CB314" i="2"/>
  <c r="CC314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D315" i="2"/>
  <c r="BE315" i="2"/>
  <c r="BF315" i="2"/>
  <c r="BG315" i="2"/>
  <c r="BH315" i="2"/>
  <c r="BI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CA315" i="2"/>
  <c r="CB315" i="2"/>
  <c r="CC315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D316" i="2"/>
  <c r="BE316" i="2"/>
  <c r="BF316" i="2"/>
  <c r="BG316" i="2"/>
  <c r="BH316" i="2"/>
  <c r="BI316" i="2"/>
  <c r="BJ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CA316" i="2"/>
  <c r="CB316" i="2"/>
  <c r="CC316" i="2"/>
  <c r="AQ317" i="2"/>
  <c r="AR317" i="2"/>
  <c r="AS317" i="2"/>
  <c r="AT317" i="2"/>
  <c r="AU317" i="2"/>
  <c r="AV317" i="2"/>
  <c r="EN74" i="1" s="1"/>
  <c r="AW317" i="2"/>
  <c r="AX317" i="2"/>
  <c r="AY317" i="2"/>
  <c r="AZ317" i="2"/>
  <c r="BA317" i="2"/>
  <c r="BB317" i="2"/>
  <c r="BD317" i="2"/>
  <c r="EV74" i="1" s="1"/>
  <c r="BE317" i="2"/>
  <c r="BF317" i="2"/>
  <c r="BG317" i="2"/>
  <c r="BH317" i="2"/>
  <c r="BI317" i="2"/>
  <c r="BL317" i="2"/>
  <c r="BM317" i="2"/>
  <c r="FE74" i="1" s="1"/>
  <c r="BN317" i="2"/>
  <c r="BO317" i="2"/>
  <c r="BP317" i="2"/>
  <c r="BQ317" i="2"/>
  <c r="BR317" i="2"/>
  <c r="BS317" i="2"/>
  <c r="BT317" i="2"/>
  <c r="FL74" i="1" s="1"/>
  <c r="BU317" i="2"/>
  <c r="FM74" i="1" s="1"/>
  <c r="BV317" i="2"/>
  <c r="BW317" i="2"/>
  <c r="BX317" i="2"/>
  <c r="BY317" i="2"/>
  <c r="CA317" i="2"/>
  <c r="CB317" i="2"/>
  <c r="CC317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D318" i="2"/>
  <c r="BE318" i="2"/>
  <c r="BF318" i="2"/>
  <c r="BG318" i="2"/>
  <c r="BH318" i="2"/>
  <c r="BI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CA318" i="2"/>
  <c r="CB318" i="2"/>
  <c r="CC318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D319" i="2"/>
  <c r="BE319" i="2"/>
  <c r="BF319" i="2"/>
  <c r="BG319" i="2"/>
  <c r="BH319" i="2"/>
  <c r="BI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CA319" i="2"/>
  <c r="CB319" i="2"/>
  <c r="CC319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D320" i="2"/>
  <c r="BE320" i="2"/>
  <c r="BF320" i="2"/>
  <c r="BG320" i="2"/>
  <c r="BH320" i="2"/>
  <c r="BI320" i="2"/>
  <c r="BJ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CA320" i="2"/>
  <c r="CB320" i="2"/>
  <c r="CC320" i="2"/>
  <c r="AQ321" i="2"/>
  <c r="AR321" i="2"/>
  <c r="EJ75" i="1" s="1"/>
  <c r="AS321" i="2"/>
  <c r="AT321" i="2"/>
  <c r="AU321" i="2"/>
  <c r="AV321" i="2"/>
  <c r="AW321" i="2"/>
  <c r="AX321" i="2"/>
  <c r="AY321" i="2"/>
  <c r="AZ321" i="2"/>
  <c r="ER75" i="1" s="1"/>
  <c r="BA321" i="2"/>
  <c r="BB321" i="2"/>
  <c r="BD321" i="2"/>
  <c r="BE321" i="2"/>
  <c r="BF321" i="2"/>
  <c r="BG321" i="2"/>
  <c r="BH321" i="2"/>
  <c r="BI321" i="2"/>
  <c r="FA75" i="1" s="1"/>
  <c r="BK321" i="2"/>
  <c r="BL321" i="2"/>
  <c r="BM321" i="2"/>
  <c r="BN321" i="2"/>
  <c r="BO321" i="2"/>
  <c r="BP321" i="2"/>
  <c r="FH75" i="1" s="1"/>
  <c r="BQ321" i="2"/>
  <c r="FI75" i="1" s="1"/>
  <c r="BR321" i="2"/>
  <c r="BS321" i="2"/>
  <c r="BT321" i="2"/>
  <c r="BU321" i="2"/>
  <c r="BV321" i="2"/>
  <c r="BW321" i="2"/>
  <c r="BX321" i="2"/>
  <c r="BY321" i="2"/>
  <c r="FQ75" i="1" s="1"/>
  <c r="CA321" i="2"/>
  <c r="CB321" i="2"/>
  <c r="CC321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D322" i="2"/>
  <c r="BE322" i="2"/>
  <c r="BF322" i="2"/>
  <c r="BG322" i="2"/>
  <c r="BH322" i="2"/>
  <c r="BI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CA322" i="2"/>
  <c r="CB322" i="2"/>
  <c r="CC322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D323" i="2"/>
  <c r="BE323" i="2"/>
  <c r="BF323" i="2"/>
  <c r="BG323" i="2"/>
  <c r="BH323" i="2"/>
  <c r="BI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CA323" i="2"/>
  <c r="CB323" i="2"/>
  <c r="CC323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CA324" i="2"/>
  <c r="CB324" i="2"/>
  <c r="CC324" i="2"/>
  <c r="AQ325" i="2"/>
  <c r="AR325" i="2"/>
  <c r="AS325" i="2"/>
  <c r="AT325" i="2"/>
  <c r="AU325" i="2"/>
  <c r="EM76" i="1" s="1"/>
  <c r="AV325" i="2"/>
  <c r="EN76" i="1" s="1"/>
  <c r="AW325" i="2"/>
  <c r="EO76" i="1" s="1"/>
  <c r="AX325" i="2"/>
  <c r="AY325" i="2"/>
  <c r="AZ325" i="2"/>
  <c r="BA325" i="2"/>
  <c r="BB325" i="2"/>
  <c r="BD325" i="2"/>
  <c r="BE325" i="2"/>
  <c r="BF325" i="2"/>
  <c r="BG325" i="2"/>
  <c r="BH325" i="2"/>
  <c r="BI325" i="2"/>
  <c r="BL325" i="2"/>
  <c r="BM325" i="2"/>
  <c r="FE76" i="1" s="1"/>
  <c r="BN325" i="2"/>
  <c r="BO325" i="2"/>
  <c r="FG76" i="1" s="1"/>
  <c r="BP325" i="2"/>
  <c r="BQ325" i="2"/>
  <c r="BR325" i="2"/>
  <c r="BS325" i="2"/>
  <c r="BT325" i="2"/>
  <c r="BU325" i="2"/>
  <c r="BV325" i="2"/>
  <c r="BW325" i="2"/>
  <c r="BX325" i="2"/>
  <c r="BY325" i="2"/>
  <c r="CA325" i="2"/>
  <c r="CB325" i="2"/>
  <c r="CC325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D326" i="2"/>
  <c r="BE326" i="2"/>
  <c r="BF326" i="2"/>
  <c r="BG326" i="2"/>
  <c r="BH326" i="2"/>
  <c r="BI326" i="2"/>
  <c r="FA76" i="1" s="1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CA326" i="2"/>
  <c r="CB326" i="2"/>
  <c r="CC326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D327" i="2"/>
  <c r="BE327" i="2"/>
  <c r="BF327" i="2"/>
  <c r="BG327" i="2"/>
  <c r="BH327" i="2"/>
  <c r="BI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CA327" i="2"/>
  <c r="CB327" i="2"/>
  <c r="CC327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D328" i="2"/>
  <c r="BE328" i="2"/>
  <c r="BF328" i="2"/>
  <c r="BG328" i="2"/>
  <c r="BH328" i="2"/>
  <c r="BI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CA328" i="2"/>
  <c r="CB328" i="2"/>
  <c r="CC328" i="2"/>
  <c r="AQ329" i="2"/>
  <c r="AR329" i="2"/>
  <c r="AS329" i="2"/>
  <c r="AT329" i="2"/>
  <c r="AU329" i="2"/>
  <c r="AV329" i="2"/>
  <c r="EN77" i="1" s="1"/>
  <c r="AW329" i="2"/>
  <c r="EO77" i="1" s="1"/>
  <c r="AX329" i="2"/>
  <c r="AY329" i="2"/>
  <c r="AZ329" i="2"/>
  <c r="BA329" i="2"/>
  <c r="BB329" i="2"/>
  <c r="BD329" i="2"/>
  <c r="BE329" i="2"/>
  <c r="BF329" i="2"/>
  <c r="BG329" i="2"/>
  <c r="BH329" i="2"/>
  <c r="BI329" i="2"/>
  <c r="BL329" i="2"/>
  <c r="BM329" i="2"/>
  <c r="BN329" i="2"/>
  <c r="FF77" i="1" s="1"/>
  <c r="BO329" i="2"/>
  <c r="BP329" i="2"/>
  <c r="BQ329" i="2"/>
  <c r="BR329" i="2"/>
  <c r="BS329" i="2"/>
  <c r="BT329" i="2"/>
  <c r="BU329" i="2"/>
  <c r="BV329" i="2"/>
  <c r="BW329" i="2"/>
  <c r="BX329" i="2"/>
  <c r="BY329" i="2"/>
  <c r="CA329" i="2"/>
  <c r="CB329" i="2"/>
  <c r="CC329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D330" i="2"/>
  <c r="BE330" i="2"/>
  <c r="BF330" i="2"/>
  <c r="BG330" i="2"/>
  <c r="BH330" i="2"/>
  <c r="BI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CA330" i="2"/>
  <c r="CB330" i="2"/>
  <c r="CC330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D331" i="2"/>
  <c r="BE331" i="2"/>
  <c r="BF331" i="2"/>
  <c r="BG331" i="2"/>
  <c r="BH331" i="2"/>
  <c r="BI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CA331" i="2"/>
  <c r="CB331" i="2"/>
  <c r="CC331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D332" i="2"/>
  <c r="BE332" i="2"/>
  <c r="BF332" i="2"/>
  <c r="BG332" i="2"/>
  <c r="BH332" i="2"/>
  <c r="BI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CA332" i="2"/>
  <c r="CB332" i="2"/>
  <c r="CC332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CA333" i="2"/>
  <c r="CB333" i="2"/>
  <c r="CC333" i="2"/>
  <c r="AQ334" i="2"/>
  <c r="AR334" i="2"/>
  <c r="AS334" i="2"/>
  <c r="AT334" i="2"/>
  <c r="AU334" i="2"/>
  <c r="AV334" i="2"/>
  <c r="AW334" i="2"/>
  <c r="AX334" i="2"/>
  <c r="EP78" i="1" s="1"/>
  <c r="AY334" i="2"/>
  <c r="AZ334" i="2"/>
  <c r="BA334" i="2"/>
  <c r="BB334" i="2"/>
  <c r="BD334" i="2"/>
  <c r="BE334" i="2"/>
  <c r="BF334" i="2"/>
  <c r="EX78" i="1" s="1"/>
  <c r="BG334" i="2"/>
  <c r="EY78" i="1" s="1"/>
  <c r="BH334" i="2"/>
  <c r="EZ78" i="1" s="1"/>
  <c r="BI334" i="2"/>
  <c r="BL334" i="2"/>
  <c r="BM334" i="2"/>
  <c r="BN334" i="2"/>
  <c r="BO334" i="2"/>
  <c r="FG78" i="1" s="1"/>
  <c r="BP334" i="2"/>
  <c r="BQ334" i="2"/>
  <c r="BR334" i="2"/>
  <c r="BS334" i="2"/>
  <c r="BT334" i="2"/>
  <c r="BU334" i="2"/>
  <c r="BV334" i="2"/>
  <c r="FN78" i="1" s="1"/>
  <c r="BW334" i="2"/>
  <c r="FO78" i="1" s="1"/>
  <c r="BX334" i="2"/>
  <c r="FP78" i="1" s="1"/>
  <c r="BY334" i="2"/>
  <c r="CA334" i="2"/>
  <c r="CB334" i="2"/>
  <c r="CC334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D335" i="2"/>
  <c r="BE335" i="2"/>
  <c r="BF335" i="2"/>
  <c r="BG335" i="2"/>
  <c r="BH335" i="2"/>
  <c r="BI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CA335" i="2"/>
  <c r="CB335" i="2"/>
  <c r="CC335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D336" i="2"/>
  <c r="BE336" i="2"/>
  <c r="BF336" i="2"/>
  <c r="BG336" i="2"/>
  <c r="BH336" i="2"/>
  <c r="BI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CA336" i="2"/>
  <c r="CB336" i="2"/>
  <c r="CC336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D337" i="2"/>
  <c r="BE337" i="2"/>
  <c r="BF337" i="2"/>
  <c r="BG337" i="2"/>
  <c r="BH337" i="2"/>
  <c r="BI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CA337" i="2"/>
  <c r="CB337" i="2"/>
  <c r="CC337" i="2"/>
  <c r="AQ338" i="2"/>
  <c r="AR338" i="2"/>
  <c r="AS338" i="2"/>
  <c r="AT338" i="2"/>
  <c r="EL79" i="1" s="1"/>
  <c r="AU338" i="2"/>
  <c r="AV338" i="2"/>
  <c r="AW338" i="2"/>
  <c r="AX338" i="2"/>
  <c r="AY338" i="2"/>
  <c r="AZ338" i="2"/>
  <c r="BA338" i="2"/>
  <c r="BB338" i="2"/>
  <c r="ET79" i="1" s="1"/>
  <c r="BD338" i="2"/>
  <c r="EV79" i="1" s="1"/>
  <c r="BE338" i="2"/>
  <c r="BF338" i="2"/>
  <c r="BG338" i="2"/>
  <c r="BH338" i="2"/>
  <c r="BI338" i="2"/>
  <c r="BL338" i="2"/>
  <c r="BM338" i="2"/>
  <c r="BN338" i="2"/>
  <c r="BO338" i="2"/>
  <c r="BP338" i="2"/>
  <c r="BQ338" i="2"/>
  <c r="FI79" i="1" s="1"/>
  <c r="BR338" i="2"/>
  <c r="BS338" i="2"/>
  <c r="FK79" i="1" s="1"/>
  <c r="BT338" i="2"/>
  <c r="FL79" i="1" s="1"/>
  <c r="BU338" i="2"/>
  <c r="BV338" i="2"/>
  <c r="BW338" i="2"/>
  <c r="BX338" i="2"/>
  <c r="BY338" i="2"/>
  <c r="CA338" i="2"/>
  <c r="CB338" i="2"/>
  <c r="FT79" i="1" s="1"/>
  <c r="CC338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D339" i="2"/>
  <c r="BE339" i="2"/>
  <c r="BF339" i="2"/>
  <c r="BG339" i="2"/>
  <c r="BH339" i="2"/>
  <c r="BI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CA339" i="2"/>
  <c r="CB339" i="2"/>
  <c r="CC339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D340" i="2"/>
  <c r="BE340" i="2"/>
  <c r="BF340" i="2"/>
  <c r="BG340" i="2"/>
  <c r="BH340" i="2"/>
  <c r="BI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CA340" i="2"/>
  <c r="CB340" i="2"/>
  <c r="CC340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D341" i="2"/>
  <c r="BE341" i="2"/>
  <c r="BF341" i="2"/>
  <c r="BG341" i="2"/>
  <c r="BH341" i="2"/>
  <c r="BI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CA341" i="2"/>
  <c r="CB341" i="2"/>
  <c r="CC341" i="2"/>
  <c r="AQ342" i="2"/>
  <c r="AR342" i="2"/>
  <c r="AS342" i="2"/>
  <c r="AT342" i="2"/>
  <c r="AU342" i="2"/>
  <c r="AV342" i="2"/>
  <c r="AW342" i="2"/>
  <c r="EO80" i="1" s="1"/>
  <c r="AX342" i="2"/>
  <c r="EP80" i="1" s="1"/>
  <c r="AY342" i="2"/>
  <c r="AZ342" i="2"/>
  <c r="BA342" i="2"/>
  <c r="BB342" i="2"/>
  <c r="BD342" i="2"/>
  <c r="BE342" i="2"/>
  <c r="BF342" i="2"/>
  <c r="BG342" i="2"/>
  <c r="EY80" i="1" s="1"/>
  <c r="BH342" i="2"/>
  <c r="BI342" i="2"/>
  <c r="BL342" i="2"/>
  <c r="BM342" i="2"/>
  <c r="BN342" i="2"/>
  <c r="BO342" i="2"/>
  <c r="BP342" i="2"/>
  <c r="FH80" i="1" s="1"/>
  <c r="BQ342" i="2"/>
  <c r="FI80" i="1" s="1"/>
  <c r="BR342" i="2"/>
  <c r="BS342" i="2"/>
  <c r="BT342" i="2"/>
  <c r="BU342" i="2"/>
  <c r="BV342" i="2"/>
  <c r="BW342" i="2"/>
  <c r="BX342" i="2"/>
  <c r="BY342" i="2"/>
  <c r="FQ80" i="1" s="1"/>
  <c r="CA342" i="2"/>
  <c r="CB342" i="2"/>
  <c r="CC342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D343" i="2"/>
  <c r="BE343" i="2"/>
  <c r="BF343" i="2"/>
  <c r="BG343" i="2"/>
  <c r="BH343" i="2"/>
  <c r="BI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CA343" i="2"/>
  <c r="CB343" i="2"/>
  <c r="CC343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D344" i="2"/>
  <c r="BE344" i="2"/>
  <c r="BF344" i="2"/>
  <c r="BG344" i="2"/>
  <c r="BH344" i="2"/>
  <c r="BI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CA344" i="2"/>
  <c r="CB344" i="2"/>
  <c r="CC344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D345" i="2"/>
  <c r="BE345" i="2"/>
  <c r="BF345" i="2"/>
  <c r="BG345" i="2"/>
  <c r="BH345" i="2"/>
  <c r="BI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CA345" i="2"/>
  <c r="CB345" i="2"/>
  <c r="CC345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D346" i="2"/>
  <c r="BE346" i="2"/>
  <c r="BF346" i="2"/>
  <c r="BG346" i="2"/>
  <c r="BH346" i="2"/>
  <c r="BI346" i="2"/>
  <c r="BJ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CA346" i="2"/>
  <c r="CB346" i="2"/>
  <c r="CC346" i="2"/>
  <c r="AQ347" i="2"/>
  <c r="AR347" i="2"/>
  <c r="AS347" i="2"/>
  <c r="AT347" i="2"/>
  <c r="AU347" i="2"/>
  <c r="AV347" i="2"/>
  <c r="AW347" i="2"/>
  <c r="EO81" i="1" s="1"/>
  <c r="AX347" i="2"/>
  <c r="AY347" i="2"/>
  <c r="AZ347" i="2"/>
  <c r="BA347" i="2"/>
  <c r="BB347" i="2"/>
  <c r="BD347" i="2"/>
  <c r="BE347" i="2"/>
  <c r="EW81" i="1" s="1"/>
  <c r="BF347" i="2"/>
  <c r="BG347" i="2"/>
  <c r="BH347" i="2"/>
  <c r="BI347" i="2"/>
  <c r="BL347" i="2"/>
  <c r="BM347" i="2"/>
  <c r="BN347" i="2"/>
  <c r="BO347" i="2"/>
  <c r="FG81" i="1" s="1"/>
  <c r="BP347" i="2"/>
  <c r="BQ347" i="2"/>
  <c r="BR347" i="2"/>
  <c r="BS347" i="2"/>
  <c r="BT347" i="2"/>
  <c r="BU347" i="2"/>
  <c r="BV347" i="2"/>
  <c r="FN81" i="1" s="1"/>
  <c r="BW347" i="2"/>
  <c r="BX347" i="2"/>
  <c r="BY347" i="2"/>
  <c r="CA347" i="2"/>
  <c r="CB347" i="2"/>
  <c r="CC347" i="2"/>
  <c r="FU81" i="1" s="1"/>
  <c r="AQ348" i="2"/>
  <c r="AR348" i="2"/>
  <c r="AS348" i="2"/>
  <c r="AT348" i="2"/>
  <c r="AU348" i="2"/>
  <c r="AV348" i="2"/>
  <c r="AW348" i="2"/>
  <c r="AX348" i="2"/>
  <c r="AY348" i="2"/>
  <c r="EQ81" i="1" s="1"/>
  <c r="AZ348" i="2"/>
  <c r="BA348" i="2"/>
  <c r="BB348" i="2"/>
  <c r="BD348" i="2"/>
  <c r="BE348" i="2"/>
  <c r="BF348" i="2"/>
  <c r="BG348" i="2"/>
  <c r="EY81" i="1" s="1"/>
  <c r="BH348" i="2"/>
  <c r="BI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CA348" i="2"/>
  <c r="CB348" i="2"/>
  <c r="CC348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D349" i="2"/>
  <c r="BE349" i="2"/>
  <c r="BF349" i="2"/>
  <c r="BG349" i="2"/>
  <c r="BH349" i="2"/>
  <c r="BI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CA349" i="2"/>
  <c r="CB349" i="2"/>
  <c r="CC349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D350" i="2"/>
  <c r="BE350" i="2"/>
  <c r="BF350" i="2"/>
  <c r="BG350" i="2"/>
  <c r="BH350" i="2"/>
  <c r="BI350" i="2"/>
  <c r="BL350" i="2"/>
  <c r="BM350" i="2"/>
  <c r="BN350" i="2"/>
  <c r="BO350" i="2"/>
  <c r="BP350" i="2"/>
  <c r="BQ350" i="2"/>
  <c r="BR350" i="2"/>
  <c r="BS350" i="2"/>
  <c r="FK81" i="1" s="1"/>
  <c r="BT350" i="2"/>
  <c r="BU350" i="2"/>
  <c r="BV350" i="2"/>
  <c r="BW350" i="2"/>
  <c r="BX350" i="2"/>
  <c r="BY350" i="2"/>
  <c r="CA350" i="2"/>
  <c r="CB350" i="2"/>
  <c r="CC350" i="2"/>
  <c r="AQ351" i="2"/>
  <c r="AR351" i="2"/>
  <c r="AS351" i="2"/>
  <c r="AT351" i="2"/>
  <c r="AU351" i="2"/>
  <c r="EM82" i="1" s="1"/>
  <c r="AV351" i="2"/>
  <c r="EN82" i="1" s="1"/>
  <c r="AW351" i="2"/>
  <c r="AX351" i="2"/>
  <c r="AY351" i="2"/>
  <c r="AZ351" i="2"/>
  <c r="BA351" i="2"/>
  <c r="BB351" i="2"/>
  <c r="BD351" i="2"/>
  <c r="EV82" i="1" s="1"/>
  <c r="BE351" i="2"/>
  <c r="BF351" i="2"/>
  <c r="BG351" i="2"/>
  <c r="BH351" i="2"/>
  <c r="BI351" i="2"/>
  <c r="BL351" i="2"/>
  <c r="BM351" i="2"/>
  <c r="FE82" i="1" s="1"/>
  <c r="BN351" i="2"/>
  <c r="BO351" i="2"/>
  <c r="FG82" i="1" s="1"/>
  <c r="BP351" i="2"/>
  <c r="BQ351" i="2"/>
  <c r="BR351" i="2"/>
  <c r="BS351" i="2"/>
  <c r="BT351" i="2"/>
  <c r="BU351" i="2"/>
  <c r="BV351" i="2"/>
  <c r="FN82" i="1" s="1"/>
  <c r="BW351" i="2"/>
  <c r="BX351" i="2"/>
  <c r="BY351" i="2"/>
  <c r="CA351" i="2"/>
  <c r="CB351" i="2"/>
  <c r="CC351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D352" i="2"/>
  <c r="BE352" i="2"/>
  <c r="BF352" i="2"/>
  <c r="BG352" i="2"/>
  <c r="BH352" i="2"/>
  <c r="BI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CA352" i="2"/>
  <c r="CB352" i="2"/>
  <c r="CC352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D353" i="2"/>
  <c r="BE353" i="2"/>
  <c r="BF353" i="2"/>
  <c r="BG353" i="2"/>
  <c r="BH353" i="2"/>
  <c r="BI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CA353" i="2"/>
  <c r="CB353" i="2"/>
  <c r="CC353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D354" i="2"/>
  <c r="BE354" i="2"/>
  <c r="BF354" i="2"/>
  <c r="BG354" i="2"/>
  <c r="BH354" i="2"/>
  <c r="BI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CA354" i="2"/>
  <c r="CB354" i="2"/>
  <c r="CC354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D355" i="2"/>
  <c r="BE355" i="2"/>
  <c r="BF355" i="2"/>
  <c r="BG355" i="2"/>
  <c r="BH355" i="2"/>
  <c r="BI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CA355" i="2"/>
  <c r="CB355" i="2"/>
  <c r="CC355" i="2"/>
  <c r="AQ356" i="2"/>
  <c r="AR356" i="2"/>
  <c r="AS356" i="2"/>
  <c r="EK83" i="1" s="1"/>
  <c r="AT356" i="2"/>
  <c r="EL83" i="1" s="1"/>
  <c r="AU356" i="2"/>
  <c r="AV356" i="2"/>
  <c r="AW356" i="2"/>
  <c r="AX356" i="2"/>
  <c r="AY356" i="2"/>
  <c r="AZ356" i="2"/>
  <c r="BA356" i="2"/>
  <c r="BB356" i="2"/>
  <c r="BD356" i="2"/>
  <c r="BE356" i="2"/>
  <c r="BF356" i="2"/>
  <c r="BG356" i="2"/>
  <c r="BH356" i="2"/>
  <c r="BI356" i="2"/>
  <c r="BL356" i="2"/>
  <c r="FD83" i="1" s="1"/>
  <c r="BM356" i="2"/>
  <c r="BN356" i="2"/>
  <c r="BO356" i="2"/>
  <c r="BP356" i="2"/>
  <c r="BQ356" i="2"/>
  <c r="BR356" i="2"/>
  <c r="BS356" i="2"/>
  <c r="FK83" i="1" s="1"/>
  <c r="BT356" i="2"/>
  <c r="BU356" i="2"/>
  <c r="BV356" i="2"/>
  <c r="BW356" i="2"/>
  <c r="BX356" i="2"/>
  <c r="BY356" i="2"/>
  <c r="CA356" i="2"/>
  <c r="CB356" i="2"/>
  <c r="FT83" i="1" s="1"/>
  <c r="CC356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D357" i="2"/>
  <c r="BE357" i="2"/>
  <c r="BF357" i="2"/>
  <c r="BG357" i="2"/>
  <c r="BH357" i="2"/>
  <c r="BI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CA357" i="2"/>
  <c r="CB357" i="2"/>
  <c r="CC357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D358" i="2"/>
  <c r="BE358" i="2"/>
  <c r="BF358" i="2"/>
  <c r="BG358" i="2"/>
  <c r="BH358" i="2"/>
  <c r="BI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CA358" i="2"/>
  <c r="CB358" i="2"/>
  <c r="CC358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D359" i="2"/>
  <c r="BE359" i="2"/>
  <c r="BF359" i="2"/>
  <c r="BG359" i="2"/>
  <c r="BH359" i="2"/>
  <c r="EZ83" i="1" s="1"/>
  <c r="BI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CA359" i="2"/>
  <c r="CB359" i="2"/>
  <c r="CC359" i="2"/>
  <c r="AQ360" i="2"/>
  <c r="AR360" i="2"/>
  <c r="AS360" i="2"/>
  <c r="EK84" i="1" s="1"/>
  <c r="AT360" i="2"/>
  <c r="AU360" i="2"/>
  <c r="AV360" i="2"/>
  <c r="AW360" i="2"/>
  <c r="AX360" i="2"/>
  <c r="AY360" i="2"/>
  <c r="AZ360" i="2"/>
  <c r="ER84" i="1" s="1"/>
  <c r="BA360" i="2"/>
  <c r="BB360" i="2"/>
  <c r="BD360" i="2"/>
  <c r="BE360" i="2"/>
  <c r="BF360" i="2"/>
  <c r="BG360" i="2"/>
  <c r="BH360" i="2"/>
  <c r="BI360" i="2"/>
  <c r="BK360" i="2"/>
  <c r="BL360" i="2"/>
  <c r="BM360" i="2"/>
  <c r="BN360" i="2"/>
  <c r="BO360" i="2"/>
  <c r="BP360" i="2"/>
  <c r="BQ360" i="2"/>
  <c r="FI84" i="1" s="1"/>
  <c r="BR360" i="2"/>
  <c r="BS360" i="2"/>
  <c r="BT360" i="2"/>
  <c r="BU360" i="2"/>
  <c r="BV360" i="2"/>
  <c r="BW360" i="2"/>
  <c r="BX360" i="2"/>
  <c r="BY360" i="2"/>
  <c r="CA360" i="2"/>
  <c r="CB360" i="2"/>
  <c r="CC360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D361" i="2"/>
  <c r="BE361" i="2"/>
  <c r="BF361" i="2"/>
  <c r="BG361" i="2"/>
  <c r="BH361" i="2"/>
  <c r="BI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CA361" i="2"/>
  <c r="CB361" i="2"/>
  <c r="CC361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D362" i="2"/>
  <c r="BE362" i="2"/>
  <c r="BF362" i="2"/>
  <c r="BG362" i="2"/>
  <c r="BH362" i="2"/>
  <c r="BI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CA362" i="2"/>
  <c r="CB362" i="2"/>
  <c r="CC362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D363" i="2"/>
  <c r="BE363" i="2"/>
  <c r="BF363" i="2"/>
  <c r="BG363" i="2"/>
  <c r="BH363" i="2"/>
  <c r="BI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ET85" i="1" s="1"/>
  <c r="BD364" i="2"/>
  <c r="BE364" i="2"/>
  <c r="BF364" i="2"/>
  <c r="BG364" i="2"/>
  <c r="BH364" i="2"/>
  <c r="BI364" i="2"/>
  <c r="BL364" i="2"/>
  <c r="BM364" i="2"/>
  <c r="BN364" i="2"/>
  <c r="BO364" i="2"/>
  <c r="BP364" i="2"/>
  <c r="BQ364" i="2"/>
  <c r="BR364" i="2"/>
  <c r="BS364" i="2"/>
  <c r="BT364" i="2"/>
  <c r="BU364" i="2"/>
  <c r="FM85" i="1" s="1"/>
  <c r="BV364" i="2"/>
  <c r="BW364" i="2"/>
  <c r="BX364" i="2"/>
  <c r="BY364" i="2"/>
  <c r="CA364" i="2"/>
  <c r="CB364" i="2"/>
  <c r="CC364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D365" i="2"/>
  <c r="BE365" i="2"/>
  <c r="BF365" i="2"/>
  <c r="BG365" i="2"/>
  <c r="BH365" i="2"/>
  <c r="BI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CA365" i="2"/>
  <c r="CB365" i="2"/>
  <c r="CC365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D366" i="2"/>
  <c r="BE366" i="2"/>
  <c r="BF366" i="2"/>
  <c r="BG366" i="2"/>
  <c r="BH366" i="2"/>
  <c r="BI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CA366" i="2"/>
  <c r="CB366" i="2"/>
  <c r="CC366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D367" i="2"/>
  <c r="BE367" i="2"/>
  <c r="BF367" i="2"/>
  <c r="BG367" i="2"/>
  <c r="BH367" i="2"/>
  <c r="BI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CA367" i="2"/>
  <c r="CB367" i="2"/>
  <c r="CC367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D368" i="2"/>
  <c r="BE368" i="2"/>
  <c r="BF368" i="2"/>
  <c r="BG368" i="2"/>
  <c r="BH368" i="2"/>
  <c r="BI368" i="2"/>
  <c r="BJ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CA368" i="2"/>
  <c r="CB368" i="2"/>
  <c r="CC368" i="2"/>
  <c r="AQ4" i="2"/>
  <c r="AR4" i="2"/>
  <c r="EJ2" i="1" s="1"/>
  <c r="AS4" i="2"/>
  <c r="EK2" i="1" s="1"/>
  <c r="AT4" i="2"/>
  <c r="AU4" i="2"/>
  <c r="EM2" i="1" s="1"/>
  <c r="AV4" i="2"/>
  <c r="EN2" i="1" s="1"/>
  <c r="AW4" i="2"/>
  <c r="EO2" i="1" s="1"/>
  <c r="AX4" i="2"/>
  <c r="EP2" i="1" s="1"/>
  <c r="AY4" i="2"/>
  <c r="EQ2" i="1" s="1"/>
  <c r="AZ4" i="2"/>
  <c r="ER2" i="1" s="1"/>
  <c r="BA4" i="2"/>
  <c r="ES2" i="1" s="1"/>
  <c r="BB4" i="2"/>
  <c r="ET2" i="1" s="1"/>
  <c r="BD4" i="2"/>
  <c r="EV2" i="1" s="1"/>
  <c r="BE4" i="2"/>
  <c r="EW2" i="1" s="1"/>
  <c r="BF4" i="2"/>
  <c r="EX2" i="1" s="1"/>
  <c r="BG4" i="2"/>
  <c r="EY2" i="1" s="1"/>
  <c r="BH4" i="2"/>
  <c r="EZ2" i="1" s="1"/>
  <c r="BI4" i="2"/>
  <c r="FA2" i="1" s="1"/>
  <c r="BL4" i="2"/>
  <c r="FD2" i="1" s="1"/>
  <c r="BM4" i="2"/>
  <c r="FE2" i="1" s="1"/>
  <c r="BN4" i="2"/>
  <c r="BO4" i="2"/>
  <c r="FG2" i="1" s="1"/>
  <c r="BP4" i="2"/>
  <c r="FH2" i="1" s="1"/>
  <c r="BQ4" i="2"/>
  <c r="FI2" i="1" s="1"/>
  <c r="BR4" i="2"/>
  <c r="FJ2" i="1" s="1"/>
  <c r="BS4" i="2"/>
  <c r="FK2" i="1" s="1"/>
  <c r="BT4" i="2"/>
  <c r="FL2" i="1" s="1"/>
  <c r="BU4" i="2"/>
  <c r="FM2" i="1" s="1"/>
  <c r="BV4" i="2"/>
  <c r="BW4" i="2"/>
  <c r="FO2" i="1" s="1"/>
  <c r="BX4" i="2"/>
  <c r="FP2" i="1" s="1"/>
  <c r="BY4" i="2"/>
  <c r="FQ2" i="1" s="1"/>
  <c r="CA4" i="2"/>
  <c r="FS2" i="1" s="1"/>
  <c r="CB4" i="2"/>
  <c r="CC4" i="2"/>
  <c r="FU2" i="1" s="1"/>
  <c r="AP5" i="2"/>
  <c r="AP6" i="2"/>
  <c r="AP7" i="2"/>
  <c r="AP8" i="2"/>
  <c r="EH3" i="1" s="1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367" i="2"/>
  <c r="AP368" i="2"/>
  <c r="AP53" i="2"/>
  <c r="AP54" i="2"/>
  <c r="AP55" i="2"/>
  <c r="AP56" i="2"/>
  <c r="AP57" i="2"/>
  <c r="AP58" i="2"/>
  <c r="AP59" i="2"/>
  <c r="AP60" i="2"/>
  <c r="EH15" i="1" s="1"/>
  <c r="AP61" i="2"/>
  <c r="AP62" i="2"/>
  <c r="AP63" i="2"/>
  <c r="AP64" i="2"/>
  <c r="AP65" i="2"/>
  <c r="AP66" i="2"/>
  <c r="AP67" i="2"/>
  <c r="AP68" i="2"/>
  <c r="AP69" i="2"/>
  <c r="EH17" i="1" s="1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EH21" i="1" s="1"/>
  <c r="AP87" i="2"/>
  <c r="AP88" i="2"/>
  <c r="AP89" i="2"/>
  <c r="AP90" i="2"/>
  <c r="AP91" i="2"/>
  <c r="AP92" i="2"/>
  <c r="AP93" i="2"/>
  <c r="AP94" i="2"/>
  <c r="AP95" i="2"/>
  <c r="EH23" i="1" s="1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EH26" i="1" s="1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EH32" i="1" s="1"/>
  <c r="AP135" i="2"/>
  <c r="AP136" i="2"/>
  <c r="AP137" i="2"/>
  <c r="AP138" i="2"/>
  <c r="AP139" i="2"/>
  <c r="AP140" i="2"/>
  <c r="AP141" i="2"/>
  <c r="AP142" i="2"/>
  <c r="AP143" i="2"/>
  <c r="EH34" i="1" s="1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EH37" i="1" s="1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EH43" i="1" s="1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EH54" i="1" s="1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EH65" i="1" s="1"/>
  <c r="AP278" i="2"/>
  <c r="AP279" i="2"/>
  <c r="AP280" i="2"/>
  <c r="AP281" i="2"/>
  <c r="AP282" i="2"/>
  <c r="AP283" i="2"/>
  <c r="AP284" i="2"/>
  <c r="AP285" i="2"/>
  <c r="AP286" i="2"/>
  <c r="EH67" i="1" s="1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EH76" i="1" s="1"/>
  <c r="AP326" i="2"/>
  <c r="AP327" i="2"/>
  <c r="AP328" i="2"/>
  <c r="AP329" i="2"/>
  <c r="AP330" i="2"/>
  <c r="AP331" i="2"/>
  <c r="AP332" i="2"/>
  <c r="AP333" i="2"/>
  <c r="AP334" i="2"/>
  <c r="EH78" i="1" s="1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EH85" i="1" s="1"/>
  <c r="AP365" i="2"/>
  <c r="AP366" i="2"/>
  <c r="AP4" i="2"/>
  <c r="CJ4" i="1"/>
  <c r="CK4" i="1"/>
  <c r="CL4" i="1"/>
  <c r="CM4" i="1"/>
  <c r="CN4" i="1"/>
  <c r="CO4" i="1"/>
  <c r="CP4" i="1"/>
  <c r="CQ4" i="1"/>
  <c r="CR4" i="1"/>
  <c r="CS4" i="1"/>
  <c r="CJ5" i="1"/>
  <c r="CK5" i="1"/>
  <c r="CL5" i="1"/>
  <c r="CM5" i="1"/>
  <c r="CN5" i="1"/>
  <c r="CO5" i="1"/>
  <c r="CP5" i="1"/>
  <c r="CQ5" i="1"/>
  <c r="CR5" i="1"/>
  <c r="CS5" i="1"/>
  <c r="CJ6" i="1"/>
  <c r="CK6" i="1"/>
  <c r="CL6" i="1"/>
  <c r="CM6" i="1"/>
  <c r="CN6" i="1"/>
  <c r="CO6" i="1"/>
  <c r="CP6" i="1"/>
  <c r="CQ6" i="1"/>
  <c r="CR6" i="1"/>
  <c r="CS6" i="1"/>
  <c r="CJ7" i="1"/>
  <c r="CK7" i="1"/>
  <c r="CL7" i="1"/>
  <c r="CM7" i="1"/>
  <c r="CN7" i="1"/>
  <c r="CO7" i="1"/>
  <c r="CP7" i="1"/>
  <c r="CQ7" i="1"/>
  <c r="CR7" i="1"/>
  <c r="CS7" i="1"/>
  <c r="CJ8" i="1"/>
  <c r="CK8" i="1"/>
  <c r="CL8" i="1"/>
  <c r="CM8" i="1"/>
  <c r="CN8" i="1"/>
  <c r="CO8" i="1"/>
  <c r="CP8" i="1"/>
  <c r="CQ8" i="1"/>
  <c r="CR8" i="1"/>
  <c r="CS8" i="1"/>
  <c r="CJ9" i="1"/>
  <c r="CK9" i="1"/>
  <c r="CL9" i="1"/>
  <c r="CM9" i="1"/>
  <c r="CN9" i="1"/>
  <c r="CO9" i="1"/>
  <c r="CP9" i="1"/>
  <c r="CQ9" i="1"/>
  <c r="CR9" i="1"/>
  <c r="CS9" i="1"/>
  <c r="CJ10" i="1"/>
  <c r="CK10" i="1"/>
  <c r="CL10" i="1"/>
  <c r="CM10" i="1"/>
  <c r="CN10" i="1"/>
  <c r="CO10" i="1"/>
  <c r="CP10" i="1"/>
  <c r="CQ10" i="1"/>
  <c r="CR10" i="1"/>
  <c r="CS10" i="1"/>
  <c r="CJ11" i="1"/>
  <c r="CK11" i="1"/>
  <c r="CL11" i="1"/>
  <c r="CM11" i="1"/>
  <c r="CN11" i="1"/>
  <c r="CO11" i="1"/>
  <c r="CP11" i="1"/>
  <c r="CQ11" i="1"/>
  <c r="CR11" i="1"/>
  <c r="CS11" i="1"/>
  <c r="CJ12" i="1"/>
  <c r="CK12" i="1"/>
  <c r="CL12" i="1"/>
  <c r="CM12" i="1"/>
  <c r="CN12" i="1"/>
  <c r="CO12" i="1"/>
  <c r="CP12" i="1"/>
  <c r="CQ12" i="1"/>
  <c r="CR12" i="1"/>
  <c r="CS12" i="1"/>
  <c r="CJ13" i="1"/>
  <c r="CK13" i="1"/>
  <c r="CL13" i="1"/>
  <c r="CM13" i="1"/>
  <c r="CN13" i="1"/>
  <c r="CO13" i="1"/>
  <c r="CP13" i="1"/>
  <c r="CQ13" i="1"/>
  <c r="CR13" i="1"/>
  <c r="CS13" i="1"/>
  <c r="CJ14" i="1"/>
  <c r="CK14" i="1"/>
  <c r="CL14" i="1"/>
  <c r="CM14" i="1"/>
  <c r="CN14" i="1"/>
  <c r="CO14" i="1"/>
  <c r="CP14" i="1"/>
  <c r="CQ14" i="1"/>
  <c r="CR14" i="1"/>
  <c r="CS14" i="1"/>
  <c r="CJ15" i="1"/>
  <c r="CK15" i="1"/>
  <c r="CL15" i="1"/>
  <c r="CM15" i="1"/>
  <c r="CN15" i="1"/>
  <c r="CO15" i="1"/>
  <c r="CP15" i="1"/>
  <c r="CQ15" i="1"/>
  <c r="CR15" i="1"/>
  <c r="CS15" i="1"/>
  <c r="CJ16" i="1"/>
  <c r="CK16" i="1"/>
  <c r="CL16" i="1"/>
  <c r="CM16" i="1"/>
  <c r="CN16" i="1"/>
  <c r="CO16" i="1"/>
  <c r="CP16" i="1"/>
  <c r="CQ16" i="1"/>
  <c r="CR16" i="1"/>
  <c r="CS16" i="1"/>
  <c r="CJ17" i="1"/>
  <c r="CK17" i="1"/>
  <c r="CL17" i="1"/>
  <c r="CM17" i="1"/>
  <c r="CN17" i="1"/>
  <c r="CO17" i="1"/>
  <c r="CP17" i="1"/>
  <c r="CQ17" i="1"/>
  <c r="CR17" i="1"/>
  <c r="CS17" i="1"/>
  <c r="CJ18" i="1"/>
  <c r="CK18" i="1"/>
  <c r="CL18" i="1"/>
  <c r="CM18" i="1"/>
  <c r="CN18" i="1"/>
  <c r="CO18" i="1"/>
  <c r="CP18" i="1"/>
  <c r="CQ18" i="1"/>
  <c r="CR18" i="1"/>
  <c r="CS18" i="1"/>
  <c r="CJ19" i="1"/>
  <c r="CK19" i="1"/>
  <c r="CL19" i="1"/>
  <c r="CM19" i="1"/>
  <c r="CN19" i="1"/>
  <c r="CO19" i="1"/>
  <c r="CP19" i="1"/>
  <c r="CQ19" i="1"/>
  <c r="CR19" i="1"/>
  <c r="CS19" i="1"/>
  <c r="CJ20" i="1"/>
  <c r="CK20" i="1"/>
  <c r="CL20" i="1"/>
  <c r="CM20" i="1"/>
  <c r="CN20" i="1"/>
  <c r="CO20" i="1"/>
  <c r="CP20" i="1"/>
  <c r="CQ20" i="1"/>
  <c r="CR20" i="1"/>
  <c r="CS20" i="1"/>
  <c r="CJ21" i="1"/>
  <c r="CK21" i="1"/>
  <c r="CL21" i="1"/>
  <c r="CM21" i="1"/>
  <c r="CN21" i="1"/>
  <c r="CO21" i="1"/>
  <c r="CP21" i="1"/>
  <c r="CQ21" i="1"/>
  <c r="CR21" i="1"/>
  <c r="CS21" i="1"/>
  <c r="CJ22" i="1"/>
  <c r="CK22" i="1"/>
  <c r="CL22" i="1"/>
  <c r="CM22" i="1"/>
  <c r="CN22" i="1"/>
  <c r="CO22" i="1"/>
  <c r="CP22" i="1"/>
  <c r="CQ22" i="1"/>
  <c r="CR22" i="1"/>
  <c r="CS22" i="1"/>
  <c r="CJ23" i="1"/>
  <c r="CK23" i="1"/>
  <c r="CL23" i="1"/>
  <c r="CM23" i="1"/>
  <c r="CN23" i="1"/>
  <c r="CO23" i="1"/>
  <c r="CP23" i="1"/>
  <c r="CQ23" i="1"/>
  <c r="CR23" i="1"/>
  <c r="CS23" i="1"/>
  <c r="CJ24" i="1"/>
  <c r="CK24" i="1"/>
  <c r="CL24" i="1"/>
  <c r="CM24" i="1"/>
  <c r="CN24" i="1"/>
  <c r="CO24" i="1"/>
  <c r="CP24" i="1"/>
  <c r="CQ24" i="1"/>
  <c r="CR24" i="1"/>
  <c r="CS24" i="1"/>
  <c r="CJ25" i="1"/>
  <c r="CK25" i="1"/>
  <c r="CL25" i="1"/>
  <c r="CM25" i="1"/>
  <c r="CN25" i="1"/>
  <c r="CO25" i="1"/>
  <c r="CP25" i="1"/>
  <c r="CQ25" i="1"/>
  <c r="CR25" i="1"/>
  <c r="CS25" i="1"/>
  <c r="CJ26" i="1"/>
  <c r="CK26" i="1"/>
  <c r="CL26" i="1"/>
  <c r="CM26" i="1"/>
  <c r="CN26" i="1"/>
  <c r="CO26" i="1"/>
  <c r="CP26" i="1"/>
  <c r="CQ26" i="1"/>
  <c r="CR26" i="1"/>
  <c r="CS26" i="1"/>
  <c r="CJ27" i="1"/>
  <c r="CK27" i="1"/>
  <c r="CL27" i="1"/>
  <c r="CM27" i="1"/>
  <c r="CN27" i="1"/>
  <c r="CO27" i="1"/>
  <c r="CP27" i="1"/>
  <c r="CQ27" i="1"/>
  <c r="CR27" i="1"/>
  <c r="CS27" i="1"/>
  <c r="CJ28" i="1"/>
  <c r="CK28" i="1"/>
  <c r="CL28" i="1"/>
  <c r="CM28" i="1"/>
  <c r="CN28" i="1"/>
  <c r="CO28" i="1"/>
  <c r="CP28" i="1"/>
  <c r="CQ28" i="1"/>
  <c r="CR28" i="1"/>
  <c r="CS28" i="1"/>
  <c r="CJ29" i="1"/>
  <c r="CK29" i="1"/>
  <c r="CL29" i="1"/>
  <c r="CM29" i="1"/>
  <c r="CN29" i="1"/>
  <c r="CO29" i="1"/>
  <c r="CP29" i="1"/>
  <c r="CQ29" i="1"/>
  <c r="CR29" i="1"/>
  <c r="CS29" i="1"/>
  <c r="CJ30" i="1"/>
  <c r="CK30" i="1"/>
  <c r="CL30" i="1"/>
  <c r="CM30" i="1"/>
  <c r="CN30" i="1"/>
  <c r="CO30" i="1"/>
  <c r="CP30" i="1"/>
  <c r="CQ30" i="1"/>
  <c r="CR30" i="1"/>
  <c r="CS30" i="1"/>
  <c r="CJ31" i="1"/>
  <c r="CK31" i="1"/>
  <c r="CL31" i="1"/>
  <c r="CM31" i="1"/>
  <c r="CN31" i="1"/>
  <c r="CO31" i="1"/>
  <c r="CP31" i="1"/>
  <c r="CQ31" i="1"/>
  <c r="CR31" i="1"/>
  <c r="CS31" i="1"/>
  <c r="CJ32" i="1"/>
  <c r="CK32" i="1"/>
  <c r="CL32" i="1"/>
  <c r="CM32" i="1"/>
  <c r="CN32" i="1"/>
  <c r="CO32" i="1"/>
  <c r="CP32" i="1"/>
  <c r="CQ32" i="1"/>
  <c r="CR32" i="1"/>
  <c r="CS32" i="1"/>
  <c r="CJ33" i="1"/>
  <c r="CK33" i="1"/>
  <c r="CL33" i="1"/>
  <c r="CM33" i="1"/>
  <c r="CN33" i="1"/>
  <c r="CO33" i="1"/>
  <c r="CP33" i="1"/>
  <c r="CQ33" i="1"/>
  <c r="CR33" i="1"/>
  <c r="CS33" i="1"/>
  <c r="CJ34" i="1"/>
  <c r="CK34" i="1"/>
  <c r="CL34" i="1"/>
  <c r="CM34" i="1"/>
  <c r="CN34" i="1"/>
  <c r="CO34" i="1"/>
  <c r="CP34" i="1"/>
  <c r="CQ34" i="1"/>
  <c r="CR34" i="1"/>
  <c r="CS34" i="1"/>
  <c r="CJ35" i="1"/>
  <c r="CK35" i="1"/>
  <c r="CL35" i="1"/>
  <c r="CM35" i="1"/>
  <c r="CN35" i="1"/>
  <c r="CO35" i="1"/>
  <c r="CP35" i="1"/>
  <c r="CQ35" i="1"/>
  <c r="CR35" i="1"/>
  <c r="CS35" i="1"/>
  <c r="CJ36" i="1"/>
  <c r="CK36" i="1"/>
  <c r="CL36" i="1"/>
  <c r="CM36" i="1"/>
  <c r="CN36" i="1"/>
  <c r="CO36" i="1"/>
  <c r="CP36" i="1"/>
  <c r="CQ36" i="1"/>
  <c r="CR36" i="1"/>
  <c r="CS36" i="1"/>
  <c r="CJ37" i="1"/>
  <c r="CK37" i="1"/>
  <c r="CL37" i="1"/>
  <c r="CM37" i="1"/>
  <c r="CN37" i="1"/>
  <c r="CO37" i="1"/>
  <c r="CP37" i="1"/>
  <c r="CQ37" i="1"/>
  <c r="CR37" i="1"/>
  <c r="CS37" i="1"/>
  <c r="CJ38" i="1"/>
  <c r="CK38" i="1"/>
  <c r="CL38" i="1"/>
  <c r="CM38" i="1"/>
  <c r="CN38" i="1"/>
  <c r="CO38" i="1"/>
  <c r="CP38" i="1"/>
  <c r="CQ38" i="1"/>
  <c r="CR38" i="1"/>
  <c r="CS38" i="1"/>
  <c r="CJ39" i="1"/>
  <c r="CK39" i="1"/>
  <c r="CL39" i="1"/>
  <c r="CM39" i="1"/>
  <c r="CN39" i="1"/>
  <c r="CO39" i="1"/>
  <c r="CP39" i="1"/>
  <c r="CQ39" i="1"/>
  <c r="CR39" i="1"/>
  <c r="CS39" i="1"/>
  <c r="CJ40" i="1"/>
  <c r="CK40" i="1"/>
  <c r="CL40" i="1"/>
  <c r="CM40" i="1"/>
  <c r="CN40" i="1"/>
  <c r="CO40" i="1"/>
  <c r="CP40" i="1"/>
  <c r="CQ40" i="1"/>
  <c r="CR40" i="1"/>
  <c r="CS40" i="1"/>
  <c r="CJ41" i="1"/>
  <c r="CK41" i="1"/>
  <c r="CL41" i="1"/>
  <c r="CM41" i="1"/>
  <c r="CN41" i="1"/>
  <c r="CO41" i="1"/>
  <c r="CP41" i="1"/>
  <c r="CQ41" i="1"/>
  <c r="CR41" i="1"/>
  <c r="CS41" i="1"/>
  <c r="CJ42" i="1"/>
  <c r="CK42" i="1"/>
  <c r="CL42" i="1"/>
  <c r="CM42" i="1"/>
  <c r="CN42" i="1"/>
  <c r="CO42" i="1"/>
  <c r="CP42" i="1"/>
  <c r="CQ42" i="1"/>
  <c r="CR42" i="1"/>
  <c r="CS42" i="1"/>
  <c r="CJ43" i="1"/>
  <c r="CK43" i="1"/>
  <c r="CL43" i="1"/>
  <c r="CM43" i="1"/>
  <c r="CN43" i="1"/>
  <c r="CO43" i="1"/>
  <c r="CP43" i="1"/>
  <c r="CQ43" i="1"/>
  <c r="CR43" i="1"/>
  <c r="CS43" i="1"/>
  <c r="CJ44" i="1"/>
  <c r="CK44" i="1"/>
  <c r="CL44" i="1"/>
  <c r="CM44" i="1"/>
  <c r="CN44" i="1"/>
  <c r="CO44" i="1"/>
  <c r="CP44" i="1"/>
  <c r="CQ44" i="1"/>
  <c r="CR44" i="1"/>
  <c r="CS44" i="1"/>
  <c r="CJ45" i="1"/>
  <c r="CK45" i="1"/>
  <c r="CL45" i="1"/>
  <c r="CM45" i="1"/>
  <c r="CN45" i="1"/>
  <c r="CO45" i="1"/>
  <c r="CP45" i="1"/>
  <c r="CQ45" i="1"/>
  <c r="CR45" i="1"/>
  <c r="CS45" i="1"/>
  <c r="CJ46" i="1"/>
  <c r="CK46" i="1"/>
  <c r="CL46" i="1"/>
  <c r="CM46" i="1"/>
  <c r="CN46" i="1"/>
  <c r="CO46" i="1"/>
  <c r="CP46" i="1"/>
  <c r="CQ46" i="1"/>
  <c r="CR46" i="1"/>
  <c r="CS46" i="1"/>
  <c r="CJ47" i="1"/>
  <c r="CK47" i="1"/>
  <c r="CL47" i="1"/>
  <c r="CM47" i="1"/>
  <c r="CN47" i="1"/>
  <c r="CO47" i="1"/>
  <c r="CP47" i="1"/>
  <c r="CQ47" i="1"/>
  <c r="CR47" i="1"/>
  <c r="CS47" i="1"/>
  <c r="CJ48" i="1"/>
  <c r="CK48" i="1"/>
  <c r="CL48" i="1"/>
  <c r="CM48" i="1"/>
  <c r="CN48" i="1"/>
  <c r="CO48" i="1"/>
  <c r="CP48" i="1"/>
  <c r="CQ48" i="1"/>
  <c r="CR48" i="1"/>
  <c r="CS48" i="1"/>
  <c r="CJ49" i="1"/>
  <c r="CK49" i="1"/>
  <c r="CL49" i="1"/>
  <c r="CM49" i="1"/>
  <c r="CN49" i="1"/>
  <c r="CO49" i="1"/>
  <c r="CP49" i="1"/>
  <c r="CQ49" i="1"/>
  <c r="CR49" i="1"/>
  <c r="CS49" i="1"/>
  <c r="CJ50" i="1"/>
  <c r="CK50" i="1"/>
  <c r="CL50" i="1"/>
  <c r="CM50" i="1"/>
  <c r="CN50" i="1"/>
  <c r="CO50" i="1"/>
  <c r="CP50" i="1"/>
  <c r="CQ50" i="1"/>
  <c r="CR50" i="1"/>
  <c r="CS50" i="1"/>
  <c r="CJ51" i="1"/>
  <c r="CK51" i="1"/>
  <c r="CL51" i="1"/>
  <c r="CM51" i="1"/>
  <c r="CN51" i="1"/>
  <c r="CO51" i="1"/>
  <c r="CP51" i="1"/>
  <c r="CQ51" i="1"/>
  <c r="CR51" i="1"/>
  <c r="CS51" i="1"/>
  <c r="CJ52" i="1"/>
  <c r="CK52" i="1"/>
  <c r="CL52" i="1"/>
  <c r="CM52" i="1"/>
  <c r="CN52" i="1"/>
  <c r="CO52" i="1"/>
  <c r="CP52" i="1"/>
  <c r="CQ52" i="1"/>
  <c r="CR52" i="1"/>
  <c r="CS52" i="1"/>
  <c r="CJ53" i="1"/>
  <c r="CK53" i="1"/>
  <c r="CL53" i="1"/>
  <c r="CM53" i="1"/>
  <c r="CN53" i="1"/>
  <c r="CO53" i="1"/>
  <c r="CP53" i="1"/>
  <c r="CQ53" i="1"/>
  <c r="CR53" i="1"/>
  <c r="CS53" i="1"/>
  <c r="CJ54" i="1"/>
  <c r="CK54" i="1"/>
  <c r="CL54" i="1"/>
  <c r="CM54" i="1"/>
  <c r="CN54" i="1"/>
  <c r="CO54" i="1"/>
  <c r="CP54" i="1"/>
  <c r="CQ54" i="1"/>
  <c r="CR54" i="1"/>
  <c r="CS54" i="1"/>
  <c r="CJ55" i="1"/>
  <c r="CK55" i="1"/>
  <c r="CL55" i="1"/>
  <c r="CM55" i="1"/>
  <c r="CN55" i="1"/>
  <c r="CO55" i="1"/>
  <c r="CP55" i="1"/>
  <c r="CQ55" i="1"/>
  <c r="CR55" i="1"/>
  <c r="CS55" i="1"/>
  <c r="CJ56" i="1"/>
  <c r="CK56" i="1"/>
  <c r="CL56" i="1"/>
  <c r="CM56" i="1"/>
  <c r="CN56" i="1"/>
  <c r="CO56" i="1"/>
  <c r="CP56" i="1"/>
  <c r="CQ56" i="1"/>
  <c r="CR56" i="1"/>
  <c r="CS56" i="1"/>
  <c r="CJ57" i="1"/>
  <c r="CK57" i="1"/>
  <c r="CL57" i="1"/>
  <c r="CM57" i="1"/>
  <c r="CN57" i="1"/>
  <c r="CO57" i="1"/>
  <c r="CP57" i="1"/>
  <c r="CQ57" i="1"/>
  <c r="CR57" i="1"/>
  <c r="CS57" i="1"/>
  <c r="CJ58" i="1"/>
  <c r="CK58" i="1"/>
  <c r="CL58" i="1"/>
  <c r="CM58" i="1"/>
  <c r="CN58" i="1"/>
  <c r="CO58" i="1"/>
  <c r="CP58" i="1"/>
  <c r="CQ58" i="1"/>
  <c r="CR58" i="1"/>
  <c r="CS58" i="1"/>
  <c r="CJ59" i="1"/>
  <c r="CK59" i="1"/>
  <c r="CL59" i="1"/>
  <c r="CM59" i="1"/>
  <c r="CN59" i="1"/>
  <c r="CO59" i="1"/>
  <c r="CP59" i="1"/>
  <c r="CQ59" i="1"/>
  <c r="CR59" i="1"/>
  <c r="CS59" i="1"/>
  <c r="CJ60" i="1"/>
  <c r="CK60" i="1"/>
  <c r="CL60" i="1"/>
  <c r="CM60" i="1"/>
  <c r="CN60" i="1"/>
  <c r="CO60" i="1"/>
  <c r="CP60" i="1"/>
  <c r="CQ60" i="1"/>
  <c r="CR60" i="1"/>
  <c r="CS60" i="1"/>
  <c r="CJ61" i="1"/>
  <c r="CK61" i="1"/>
  <c r="CL61" i="1"/>
  <c r="CM61" i="1"/>
  <c r="CN61" i="1"/>
  <c r="CO61" i="1"/>
  <c r="CP61" i="1"/>
  <c r="CQ61" i="1"/>
  <c r="CR61" i="1"/>
  <c r="CS61" i="1"/>
  <c r="CJ62" i="1"/>
  <c r="CK62" i="1"/>
  <c r="CL62" i="1"/>
  <c r="CM62" i="1"/>
  <c r="CN62" i="1"/>
  <c r="CO62" i="1"/>
  <c r="CP62" i="1"/>
  <c r="CQ62" i="1"/>
  <c r="CR62" i="1"/>
  <c r="CS62" i="1"/>
  <c r="CJ63" i="1"/>
  <c r="CK63" i="1"/>
  <c r="CL63" i="1"/>
  <c r="CM63" i="1"/>
  <c r="CN63" i="1"/>
  <c r="CO63" i="1"/>
  <c r="CP63" i="1"/>
  <c r="CQ63" i="1"/>
  <c r="CR63" i="1"/>
  <c r="CS63" i="1"/>
  <c r="CJ64" i="1"/>
  <c r="CK64" i="1"/>
  <c r="CL64" i="1"/>
  <c r="CM64" i="1"/>
  <c r="CN64" i="1"/>
  <c r="CO64" i="1"/>
  <c r="CP64" i="1"/>
  <c r="CQ64" i="1"/>
  <c r="CR64" i="1"/>
  <c r="CS64" i="1"/>
  <c r="CJ65" i="1"/>
  <c r="CK65" i="1"/>
  <c r="CL65" i="1"/>
  <c r="CM65" i="1"/>
  <c r="CN65" i="1"/>
  <c r="CO65" i="1"/>
  <c r="CP65" i="1"/>
  <c r="CQ65" i="1"/>
  <c r="CR65" i="1"/>
  <c r="CS65" i="1"/>
  <c r="CJ66" i="1"/>
  <c r="CK66" i="1"/>
  <c r="CL66" i="1"/>
  <c r="CM66" i="1"/>
  <c r="CN66" i="1"/>
  <c r="CO66" i="1"/>
  <c r="CP66" i="1"/>
  <c r="CQ66" i="1"/>
  <c r="CR66" i="1"/>
  <c r="CS66" i="1"/>
  <c r="CJ67" i="1"/>
  <c r="CK67" i="1"/>
  <c r="CL67" i="1"/>
  <c r="CM67" i="1"/>
  <c r="CN67" i="1"/>
  <c r="CO67" i="1"/>
  <c r="CP67" i="1"/>
  <c r="CQ67" i="1"/>
  <c r="CR67" i="1"/>
  <c r="CS67" i="1"/>
  <c r="CJ68" i="1"/>
  <c r="CK68" i="1"/>
  <c r="CL68" i="1"/>
  <c r="CM68" i="1"/>
  <c r="CN68" i="1"/>
  <c r="CO68" i="1"/>
  <c r="CP68" i="1"/>
  <c r="CQ68" i="1"/>
  <c r="CR68" i="1"/>
  <c r="CS68" i="1"/>
  <c r="CJ69" i="1"/>
  <c r="CK69" i="1"/>
  <c r="CL69" i="1"/>
  <c r="CM69" i="1"/>
  <c r="CN69" i="1"/>
  <c r="CO69" i="1"/>
  <c r="CP69" i="1"/>
  <c r="CQ69" i="1"/>
  <c r="CR69" i="1"/>
  <c r="CS69" i="1"/>
  <c r="CJ70" i="1"/>
  <c r="CK70" i="1"/>
  <c r="CL70" i="1"/>
  <c r="CM70" i="1"/>
  <c r="CN70" i="1"/>
  <c r="CO70" i="1"/>
  <c r="CP70" i="1"/>
  <c r="CQ70" i="1"/>
  <c r="CR70" i="1"/>
  <c r="CS70" i="1"/>
  <c r="CJ71" i="1"/>
  <c r="CK71" i="1"/>
  <c r="CL71" i="1"/>
  <c r="CM71" i="1"/>
  <c r="CN71" i="1"/>
  <c r="CO71" i="1"/>
  <c r="CP71" i="1"/>
  <c r="CQ71" i="1"/>
  <c r="CR71" i="1"/>
  <c r="CS71" i="1"/>
  <c r="CJ72" i="1"/>
  <c r="CK72" i="1"/>
  <c r="CL72" i="1"/>
  <c r="CM72" i="1"/>
  <c r="CN72" i="1"/>
  <c r="CO72" i="1"/>
  <c r="CP72" i="1"/>
  <c r="CQ72" i="1"/>
  <c r="CR72" i="1"/>
  <c r="CS72" i="1"/>
  <c r="CJ73" i="1"/>
  <c r="CK73" i="1"/>
  <c r="CL73" i="1"/>
  <c r="CM73" i="1"/>
  <c r="CN73" i="1"/>
  <c r="CO73" i="1"/>
  <c r="CP73" i="1"/>
  <c r="CQ73" i="1"/>
  <c r="CR73" i="1"/>
  <c r="CS73" i="1"/>
  <c r="CJ74" i="1"/>
  <c r="CK74" i="1"/>
  <c r="CL74" i="1"/>
  <c r="CM74" i="1"/>
  <c r="CN74" i="1"/>
  <c r="CO74" i="1"/>
  <c r="CP74" i="1"/>
  <c r="CQ74" i="1"/>
  <c r="CR74" i="1"/>
  <c r="CS74" i="1"/>
  <c r="CJ75" i="1"/>
  <c r="CK75" i="1"/>
  <c r="CL75" i="1"/>
  <c r="CM75" i="1"/>
  <c r="CN75" i="1"/>
  <c r="CO75" i="1"/>
  <c r="CP75" i="1"/>
  <c r="CQ75" i="1"/>
  <c r="CR75" i="1"/>
  <c r="CS75" i="1"/>
  <c r="CJ76" i="1"/>
  <c r="CK76" i="1"/>
  <c r="CL76" i="1"/>
  <c r="CM76" i="1"/>
  <c r="CN76" i="1"/>
  <c r="CO76" i="1"/>
  <c r="CP76" i="1"/>
  <c r="CQ76" i="1"/>
  <c r="CR76" i="1"/>
  <c r="CS76" i="1"/>
  <c r="CJ77" i="1"/>
  <c r="CK77" i="1"/>
  <c r="CL77" i="1"/>
  <c r="CM77" i="1"/>
  <c r="CN77" i="1"/>
  <c r="CO77" i="1"/>
  <c r="CP77" i="1"/>
  <c r="CQ77" i="1"/>
  <c r="CR77" i="1"/>
  <c r="CS77" i="1"/>
  <c r="CJ78" i="1"/>
  <c r="CK78" i="1"/>
  <c r="CL78" i="1"/>
  <c r="CM78" i="1"/>
  <c r="CN78" i="1"/>
  <c r="CO78" i="1"/>
  <c r="CP78" i="1"/>
  <c r="CQ78" i="1"/>
  <c r="CR78" i="1"/>
  <c r="CS78" i="1"/>
  <c r="CJ79" i="1"/>
  <c r="CK79" i="1"/>
  <c r="CL79" i="1"/>
  <c r="CM79" i="1"/>
  <c r="CN79" i="1"/>
  <c r="CO79" i="1"/>
  <c r="CP79" i="1"/>
  <c r="CQ79" i="1"/>
  <c r="CR79" i="1"/>
  <c r="CS79" i="1"/>
  <c r="CJ80" i="1"/>
  <c r="CK80" i="1"/>
  <c r="CL80" i="1"/>
  <c r="CM80" i="1"/>
  <c r="CN80" i="1"/>
  <c r="CO80" i="1"/>
  <c r="CP80" i="1"/>
  <c r="CQ80" i="1"/>
  <c r="CR80" i="1"/>
  <c r="CS80" i="1"/>
  <c r="CJ81" i="1"/>
  <c r="CK81" i="1"/>
  <c r="CL81" i="1"/>
  <c r="CM81" i="1"/>
  <c r="CN81" i="1"/>
  <c r="CO81" i="1"/>
  <c r="CP81" i="1"/>
  <c r="CQ81" i="1"/>
  <c r="CR81" i="1"/>
  <c r="CS81" i="1"/>
  <c r="CJ82" i="1"/>
  <c r="CK82" i="1"/>
  <c r="CL82" i="1"/>
  <c r="CM82" i="1"/>
  <c r="CN82" i="1"/>
  <c r="CO82" i="1"/>
  <c r="CP82" i="1"/>
  <c r="CQ82" i="1"/>
  <c r="CR82" i="1"/>
  <c r="CS82" i="1"/>
  <c r="CJ83" i="1"/>
  <c r="CK83" i="1"/>
  <c r="CL83" i="1"/>
  <c r="CM83" i="1"/>
  <c r="CN83" i="1"/>
  <c r="CO83" i="1"/>
  <c r="CP83" i="1"/>
  <c r="CQ83" i="1"/>
  <c r="CR83" i="1"/>
  <c r="CS83" i="1"/>
  <c r="CJ84" i="1"/>
  <c r="CK84" i="1"/>
  <c r="CL84" i="1"/>
  <c r="CM84" i="1"/>
  <c r="CN84" i="1"/>
  <c r="CO84" i="1"/>
  <c r="CP84" i="1"/>
  <c r="CQ84" i="1"/>
  <c r="CR84" i="1"/>
  <c r="CS84" i="1"/>
  <c r="CJ85" i="1"/>
  <c r="CK85" i="1"/>
  <c r="CL85" i="1"/>
  <c r="CM85" i="1"/>
  <c r="CN85" i="1"/>
  <c r="CO85" i="1"/>
  <c r="CP85" i="1"/>
  <c r="CQ85" i="1"/>
  <c r="CR85" i="1"/>
  <c r="CS85" i="1"/>
  <c r="CS3" i="1"/>
  <c r="CR3" i="1"/>
  <c r="CQ3" i="1"/>
  <c r="CP3" i="1"/>
  <c r="CO3" i="1"/>
  <c r="CN3" i="1"/>
  <c r="CM3" i="1"/>
  <c r="CL3" i="1"/>
  <c r="CK3" i="1"/>
  <c r="CJ3" i="1"/>
  <c r="BZ4" i="1"/>
  <c r="CA4" i="1"/>
  <c r="CB4" i="1"/>
  <c r="CC4" i="1"/>
  <c r="CD4" i="1"/>
  <c r="CE4" i="1"/>
  <c r="CF4" i="1"/>
  <c r="CG4" i="1"/>
  <c r="CH4" i="1"/>
  <c r="CI4" i="1"/>
  <c r="BZ5" i="1"/>
  <c r="CA5" i="1"/>
  <c r="CB5" i="1"/>
  <c r="CC5" i="1"/>
  <c r="CD5" i="1"/>
  <c r="CE5" i="1"/>
  <c r="CF5" i="1"/>
  <c r="CG5" i="1"/>
  <c r="CH5" i="1"/>
  <c r="CI5" i="1"/>
  <c r="BZ6" i="1"/>
  <c r="CA6" i="1"/>
  <c r="CB6" i="1"/>
  <c r="CC6" i="1"/>
  <c r="CD6" i="1"/>
  <c r="CE6" i="1"/>
  <c r="CF6" i="1"/>
  <c r="CG6" i="1"/>
  <c r="CH6" i="1"/>
  <c r="CI6" i="1"/>
  <c r="BZ7" i="1"/>
  <c r="CA7" i="1"/>
  <c r="CB7" i="1"/>
  <c r="CC7" i="1"/>
  <c r="CD7" i="1"/>
  <c r="CE7" i="1"/>
  <c r="CF7" i="1"/>
  <c r="CG7" i="1"/>
  <c r="CH7" i="1"/>
  <c r="CI7" i="1"/>
  <c r="BZ8" i="1"/>
  <c r="CA8" i="1"/>
  <c r="CB8" i="1"/>
  <c r="CC8" i="1"/>
  <c r="CD8" i="1"/>
  <c r="CE8" i="1"/>
  <c r="CF8" i="1"/>
  <c r="CG8" i="1"/>
  <c r="CH8" i="1"/>
  <c r="CI8" i="1"/>
  <c r="BZ9" i="1"/>
  <c r="CA9" i="1"/>
  <c r="CB9" i="1"/>
  <c r="CC9" i="1"/>
  <c r="CD9" i="1"/>
  <c r="CE9" i="1"/>
  <c r="CF9" i="1"/>
  <c r="CG9" i="1"/>
  <c r="CH9" i="1"/>
  <c r="CI9" i="1"/>
  <c r="BZ10" i="1"/>
  <c r="CA10" i="1"/>
  <c r="CB10" i="1"/>
  <c r="CC10" i="1"/>
  <c r="CD10" i="1"/>
  <c r="CE10" i="1"/>
  <c r="CF10" i="1"/>
  <c r="CG10" i="1"/>
  <c r="CH10" i="1"/>
  <c r="CI10" i="1"/>
  <c r="BZ11" i="1"/>
  <c r="CA11" i="1"/>
  <c r="CB11" i="1"/>
  <c r="CC11" i="1"/>
  <c r="CD11" i="1"/>
  <c r="CE11" i="1"/>
  <c r="CF11" i="1"/>
  <c r="CG11" i="1"/>
  <c r="CH11" i="1"/>
  <c r="CI11" i="1"/>
  <c r="BZ12" i="1"/>
  <c r="CA12" i="1"/>
  <c r="CB12" i="1"/>
  <c r="CC12" i="1"/>
  <c r="CD12" i="1"/>
  <c r="CE12" i="1"/>
  <c r="CF12" i="1"/>
  <c r="CG12" i="1"/>
  <c r="CH12" i="1"/>
  <c r="CI12" i="1"/>
  <c r="BZ13" i="1"/>
  <c r="CA13" i="1"/>
  <c r="CB13" i="1"/>
  <c r="CC13" i="1"/>
  <c r="CD13" i="1"/>
  <c r="CE13" i="1"/>
  <c r="CF13" i="1"/>
  <c r="CG13" i="1"/>
  <c r="CH13" i="1"/>
  <c r="CI13" i="1"/>
  <c r="BZ14" i="1"/>
  <c r="CA14" i="1"/>
  <c r="CB14" i="1"/>
  <c r="CC14" i="1"/>
  <c r="CD14" i="1"/>
  <c r="CE14" i="1"/>
  <c r="CF14" i="1"/>
  <c r="CG14" i="1"/>
  <c r="CH14" i="1"/>
  <c r="CI14" i="1"/>
  <c r="BZ15" i="1"/>
  <c r="CA15" i="1"/>
  <c r="CB15" i="1"/>
  <c r="CC15" i="1"/>
  <c r="CD15" i="1"/>
  <c r="CE15" i="1"/>
  <c r="CF15" i="1"/>
  <c r="CG15" i="1"/>
  <c r="CH15" i="1"/>
  <c r="CI15" i="1"/>
  <c r="BZ16" i="1"/>
  <c r="CA16" i="1"/>
  <c r="CB16" i="1"/>
  <c r="CC16" i="1"/>
  <c r="CD16" i="1"/>
  <c r="CE16" i="1"/>
  <c r="CF16" i="1"/>
  <c r="CG16" i="1"/>
  <c r="CH16" i="1"/>
  <c r="CI16" i="1"/>
  <c r="BZ17" i="1"/>
  <c r="CA17" i="1"/>
  <c r="CB17" i="1"/>
  <c r="CC17" i="1"/>
  <c r="CD17" i="1"/>
  <c r="CE17" i="1"/>
  <c r="CF17" i="1"/>
  <c r="CG17" i="1"/>
  <c r="CH17" i="1"/>
  <c r="CI17" i="1"/>
  <c r="BZ18" i="1"/>
  <c r="CA18" i="1"/>
  <c r="CB18" i="1"/>
  <c r="CC18" i="1"/>
  <c r="CD18" i="1"/>
  <c r="CE18" i="1"/>
  <c r="CF18" i="1"/>
  <c r="CG18" i="1"/>
  <c r="CH18" i="1"/>
  <c r="CI18" i="1"/>
  <c r="BZ19" i="1"/>
  <c r="CA19" i="1"/>
  <c r="CB19" i="1"/>
  <c r="CC19" i="1"/>
  <c r="CD19" i="1"/>
  <c r="CE19" i="1"/>
  <c r="CF19" i="1"/>
  <c r="CG19" i="1"/>
  <c r="CH19" i="1"/>
  <c r="CI19" i="1"/>
  <c r="BZ20" i="1"/>
  <c r="CA20" i="1"/>
  <c r="CB20" i="1"/>
  <c r="CC20" i="1"/>
  <c r="CD20" i="1"/>
  <c r="CE20" i="1"/>
  <c r="CF20" i="1"/>
  <c r="CG20" i="1"/>
  <c r="CH20" i="1"/>
  <c r="CI20" i="1"/>
  <c r="BZ21" i="1"/>
  <c r="CA21" i="1"/>
  <c r="CB21" i="1"/>
  <c r="CC21" i="1"/>
  <c r="CD21" i="1"/>
  <c r="CE21" i="1"/>
  <c r="CF21" i="1"/>
  <c r="CG21" i="1"/>
  <c r="CH21" i="1"/>
  <c r="CI21" i="1"/>
  <c r="BZ22" i="1"/>
  <c r="CA22" i="1"/>
  <c r="CB22" i="1"/>
  <c r="CC22" i="1"/>
  <c r="CD22" i="1"/>
  <c r="CE22" i="1"/>
  <c r="CF22" i="1"/>
  <c r="CG22" i="1"/>
  <c r="CH22" i="1"/>
  <c r="CI22" i="1"/>
  <c r="BZ23" i="1"/>
  <c r="CA23" i="1"/>
  <c r="CB23" i="1"/>
  <c r="CC23" i="1"/>
  <c r="CD23" i="1"/>
  <c r="CE23" i="1"/>
  <c r="CF23" i="1"/>
  <c r="CG23" i="1"/>
  <c r="CH23" i="1"/>
  <c r="CI23" i="1"/>
  <c r="BZ24" i="1"/>
  <c r="CA24" i="1"/>
  <c r="CB24" i="1"/>
  <c r="CC24" i="1"/>
  <c r="CD24" i="1"/>
  <c r="CE24" i="1"/>
  <c r="CF24" i="1"/>
  <c r="CG24" i="1"/>
  <c r="CH24" i="1"/>
  <c r="CI24" i="1"/>
  <c r="BZ25" i="1"/>
  <c r="CA25" i="1"/>
  <c r="CB25" i="1"/>
  <c r="CC25" i="1"/>
  <c r="CD25" i="1"/>
  <c r="CE25" i="1"/>
  <c r="CF25" i="1"/>
  <c r="CG25" i="1"/>
  <c r="CH25" i="1"/>
  <c r="CI25" i="1"/>
  <c r="BZ26" i="1"/>
  <c r="CA26" i="1"/>
  <c r="CB26" i="1"/>
  <c r="CC26" i="1"/>
  <c r="CD26" i="1"/>
  <c r="CE26" i="1"/>
  <c r="CF26" i="1"/>
  <c r="CG26" i="1"/>
  <c r="CH26" i="1"/>
  <c r="CI26" i="1"/>
  <c r="BZ27" i="1"/>
  <c r="CA27" i="1"/>
  <c r="CB27" i="1"/>
  <c r="CC27" i="1"/>
  <c r="CD27" i="1"/>
  <c r="CE27" i="1"/>
  <c r="CF27" i="1"/>
  <c r="CG27" i="1"/>
  <c r="CH27" i="1"/>
  <c r="CI27" i="1"/>
  <c r="BZ28" i="1"/>
  <c r="CA28" i="1"/>
  <c r="CB28" i="1"/>
  <c r="CC28" i="1"/>
  <c r="CD28" i="1"/>
  <c r="CE28" i="1"/>
  <c r="CF28" i="1"/>
  <c r="CG28" i="1"/>
  <c r="CH28" i="1"/>
  <c r="CI28" i="1"/>
  <c r="BZ29" i="1"/>
  <c r="CA29" i="1"/>
  <c r="CB29" i="1"/>
  <c r="CC29" i="1"/>
  <c r="CD29" i="1"/>
  <c r="CE29" i="1"/>
  <c r="CF29" i="1"/>
  <c r="CG29" i="1"/>
  <c r="CH29" i="1"/>
  <c r="CI29" i="1"/>
  <c r="BZ30" i="1"/>
  <c r="CA30" i="1"/>
  <c r="CB30" i="1"/>
  <c r="CC30" i="1"/>
  <c r="CD30" i="1"/>
  <c r="CE30" i="1"/>
  <c r="CF30" i="1"/>
  <c r="CG30" i="1"/>
  <c r="CH30" i="1"/>
  <c r="CI30" i="1"/>
  <c r="BZ31" i="1"/>
  <c r="CA31" i="1"/>
  <c r="CB31" i="1"/>
  <c r="CC31" i="1"/>
  <c r="CD31" i="1"/>
  <c r="CE31" i="1"/>
  <c r="CF31" i="1"/>
  <c r="CG31" i="1"/>
  <c r="CH31" i="1"/>
  <c r="CI31" i="1"/>
  <c r="BZ32" i="1"/>
  <c r="CA32" i="1"/>
  <c r="CB32" i="1"/>
  <c r="CC32" i="1"/>
  <c r="CD32" i="1"/>
  <c r="CE32" i="1"/>
  <c r="CF32" i="1"/>
  <c r="CG32" i="1"/>
  <c r="CH32" i="1"/>
  <c r="CI32" i="1"/>
  <c r="BZ33" i="1"/>
  <c r="CA33" i="1"/>
  <c r="CB33" i="1"/>
  <c r="CC33" i="1"/>
  <c r="CD33" i="1"/>
  <c r="CE33" i="1"/>
  <c r="CF33" i="1"/>
  <c r="CG33" i="1"/>
  <c r="CH33" i="1"/>
  <c r="CI33" i="1"/>
  <c r="BZ34" i="1"/>
  <c r="CA34" i="1"/>
  <c r="CB34" i="1"/>
  <c r="CC34" i="1"/>
  <c r="CD34" i="1"/>
  <c r="CE34" i="1"/>
  <c r="CF34" i="1"/>
  <c r="CG34" i="1"/>
  <c r="CH34" i="1"/>
  <c r="CI34" i="1"/>
  <c r="BZ35" i="1"/>
  <c r="CA35" i="1"/>
  <c r="CB35" i="1"/>
  <c r="CC35" i="1"/>
  <c r="CD35" i="1"/>
  <c r="CE35" i="1"/>
  <c r="CF35" i="1"/>
  <c r="CG35" i="1"/>
  <c r="CH35" i="1"/>
  <c r="CI35" i="1"/>
  <c r="BZ36" i="1"/>
  <c r="CA36" i="1"/>
  <c r="CB36" i="1"/>
  <c r="CC36" i="1"/>
  <c r="CD36" i="1"/>
  <c r="DR36" i="1" s="1"/>
  <c r="CE36" i="1"/>
  <c r="CF36" i="1"/>
  <c r="CG36" i="1"/>
  <c r="CH36" i="1"/>
  <c r="CI36" i="1"/>
  <c r="BZ37" i="1"/>
  <c r="CA37" i="1"/>
  <c r="CB37" i="1"/>
  <c r="CC37" i="1"/>
  <c r="CD37" i="1"/>
  <c r="CE37" i="1"/>
  <c r="CF37" i="1"/>
  <c r="CG37" i="1"/>
  <c r="CH37" i="1"/>
  <c r="CI37" i="1"/>
  <c r="BZ38" i="1"/>
  <c r="CA38" i="1"/>
  <c r="CB38" i="1"/>
  <c r="CC38" i="1"/>
  <c r="CD38" i="1"/>
  <c r="CE38" i="1"/>
  <c r="CF38" i="1"/>
  <c r="CG38" i="1"/>
  <c r="CH38" i="1"/>
  <c r="CI38" i="1"/>
  <c r="BZ39" i="1"/>
  <c r="CA39" i="1"/>
  <c r="CB39" i="1"/>
  <c r="CC39" i="1"/>
  <c r="CD39" i="1"/>
  <c r="CE39" i="1"/>
  <c r="CF39" i="1"/>
  <c r="CG39" i="1"/>
  <c r="CH39" i="1"/>
  <c r="CI39" i="1"/>
  <c r="BZ40" i="1"/>
  <c r="CA40" i="1"/>
  <c r="CB40" i="1"/>
  <c r="CC40" i="1"/>
  <c r="CD40" i="1"/>
  <c r="CE40" i="1"/>
  <c r="CF40" i="1"/>
  <c r="CG40" i="1"/>
  <c r="CH40" i="1"/>
  <c r="CI40" i="1"/>
  <c r="BZ41" i="1"/>
  <c r="CA41" i="1"/>
  <c r="CB41" i="1"/>
  <c r="CC41" i="1"/>
  <c r="CD41" i="1"/>
  <c r="CE41" i="1"/>
  <c r="CF41" i="1"/>
  <c r="CG41" i="1"/>
  <c r="CH41" i="1"/>
  <c r="CI41" i="1"/>
  <c r="BZ42" i="1"/>
  <c r="CA42" i="1"/>
  <c r="CB42" i="1"/>
  <c r="CC42" i="1"/>
  <c r="CD42" i="1"/>
  <c r="CE42" i="1"/>
  <c r="CF42" i="1"/>
  <c r="CG42" i="1"/>
  <c r="CH42" i="1"/>
  <c r="CI42" i="1"/>
  <c r="BZ43" i="1"/>
  <c r="CA43" i="1"/>
  <c r="CB43" i="1"/>
  <c r="CC43" i="1"/>
  <c r="CD43" i="1"/>
  <c r="CE43" i="1"/>
  <c r="CF43" i="1"/>
  <c r="CG43" i="1"/>
  <c r="CH43" i="1"/>
  <c r="CI43" i="1"/>
  <c r="BZ44" i="1"/>
  <c r="CA44" i="1"/>
  <c r="CB44" i="1"/>
  <c r="CC44" i="1"/>
  <c r="CD44" i="1"/>
  <c r="CE44" i="1"/>
  <c r="CF44" i="1"/>
  <c r="CG44" i="1"/>
  <c r="CH44" i="1"/>
  <c r="CI44" i="1"/>
  <c r="BZ45" i="1"/>
  <c r="CA45" i="1"/>
  <c r="CB45" i="1"/>
  <c r="CC45" i="1"/>
  <c r="CD45" i="1"/>
  <c r="CE45" i="1"/>
  <c r="CF45" i="1"/>
  <c r="CG45" i="1"/>
  <c r="CH45" i="1"/>
  <c r="CI45" i="1"/>
  <c r="BZ46" i="1"/>
  <c r="CA46" i="1"/>
  <c r="CB46" i="1"/>
  <c r="CC46" i="1"/>
  <c r="CD46" i="1"/>
  <c r="CE46" i="1"/>
  <c r="CF46" i="1"/>
  <c r="CG46" i="1"/>
  <c r="CH46" i="1"/>
  <c r="CI46" i="1"/>
  <c r="BZ47" i="1"/>
  <c r="CA47" i="1"/>
  <c r="CB47" i="1"/>
  <c r="CC47" i="1"/>
  <c r="CD47" i="1"/>
  <c r="CE47" i="1"/>
  <c r="CF47" i="1"/>
  <c r="CG47" i="1"/>
  <c r="CH47" i="1"/>
  <c r="CI47" i="1"/>
  <c r="BZ48" i="1"/>
  <c r="CA48" i="1"/>
  <c r="CB48" i="1"/>
  <c r="CC48" i="1"/>
  <c r="CD48" i="1"/>
  <c r="CE48" i="1"/>
  <c r="CF48" i="1"/>
  <c r="CG48" i="1"/>
  <c r="CH48" i="1"/>
  <c r="CI48" i="1"/>
  <c r="BZ49" i="1"/>
  <c r="CA49" i="1"/>
  <c r="CB49" i="1"/>
  <c r="CC49" i="1"/>
  <c r="CD49" i="1"/>
  <c r="CE49" i="1"/>
  <c r="CF49" i="1"/>
  <c r="CG49" i="1"/>
  <c r="CH49" i="1"/>
  <c r="CI49" i="1"/>
  <c r="BZ50" i="1"/>
  <c r="CA50" i="1"/>
  <c r="CB50" i="1"/>
  <c r="CC50" i="1"/>
  <c r="CD50" i="1"/>
  <c r="CE50" i="1"/>
  <c r="CF50" i="1"/>
  <c r="CG50" i="1"/>
  <c r="CH50" i="1"/>
  <c r="CI50" i="1"/>
  <c r="BZ51" i="1"/>
  <c r="CA51" i="1"/>
  <c r="CB51" i="1"/>
  <c r="CC51" i="1"/>
  <c r="CD51" i="1"/>
  <c r="CE51" i="1"/>
  <c r="CF51" i="1"/>
  <c r="CG51" i="1"/>
  <c r="CH51" i="1"/>
  <c r="CI51" i="1"/>
  <c r="BZ52" i="1"/>
  <c r="CA52" i="1"/>
  <c r="CB52" i="1"/>
  <c r="CC52" i="1"/>
  <c r="CD52" i="1"/>
  <c r="CE52" i="1"/>
  <c r="CF52" i="1"/>
  <c r="CG52" i="1"/>
  <c r="CH52" i="1"/>
  <c r="CI52" i="1"/>
  <c r="BZ53" i="1"/>
  <c r="CA53" i="1"/>
  <c r="CB53" i="1"/>
  <c r="CC53" i="1"/>
  <c r="CD53" i="1"/>
  <c r="CE53" i="1"/>
  <c r="CF53" i="1"/>
  <c r="CG53" i="1"/>
  <c r="CH53" i="1"/>
  <c r="CI53" i="1"/>
  <c r="BZ54" i="1"/>
  <c r="CA54" i="1"/>
  <c r="CB54" i="1"/>
  <c r="CC54" i="1"/>
  <c r="CD54" i="1"/>
  <c r="CE54" i="1"/>
  <c r="CF54" i="1"/>
  <c r="CG54" i="1"/>
  <c r="CH54" i="1"/>
  <c r="CI54" i="1"/>
  <c r="BZ55" i="1"/>
  <c r="CA55" i="1"/>
  <c r="CB55" i="1"/>
  <c r="CC55" i="1"/>
  <c r="CD55" i="1"/>
  <c r="CE55" i="1"/>
  <c r="CF55" i="1"/>
  <c r="CG55" i="1"/>
  <c r="CH55" i="1"/>
  <c r="CI55" i="1"/>
  <c r="BZ56" i="1"/>
  <c r="CA56" i="1"/>
  <c r="CB56" i="1"/>
  <c r="CC56" i="1"/>
  <c r="CD56" i="1"/>
  <c r="CE56" i="1"/>
  <c r="CF56" i="1"/>
  <c r="CG56" i="1"/>
  <c r="CH56" i="1"/>
  <c r="CI56" i="1"/>
  <c r="BZ57" i="1"/>
  <c r="CA57" i="1"/>
  <c r="CB57" i="1"/>
  <c r="CC57" i="1"/>
  <c r="CD57" i="1"/>
  <c r="CE57" i="1"/>
  <c r="CF57" i="1"/>
  <c r="CG57" i="1"/>
  <c r="CH57" i="1"/>
  <c r="CI57" i="1"/>
  <c r="BZ58" i="1"/>
  <c r="CA58" i="1"/>
  <c r="CB58" i="1"/>
  <c r="CC58" i="1"/>
  <c r="CD58" i="1"/>
  <c r="CE58" i="1"/>
  <c r="CF58" i="1"/>
  <c r="CG58" i="1"/>
  <c r="CH58" i="1"/>
  <c r="CI58" i="1"/>
  <c r="BZ59" i="1"/>
  <c r="CA59" i="1"/>
  <c r="CB59" i="1"/>
  <c r="CC59" i="1"/>
  <c r="CD59" i="1"/>
  <c r="CE59" i="1"/>
  <c r="CF59" i="1"/>
  <c r="CG59" i="1"/>
  <c r="CH59" i="1"/>
  <c r="CI59" i="1"/>
  <c r="BZ60" i="1"/>
  <c r="CA60" i="1"/>
  <c r="CB60" i="1"/>
  <c r="CC60" i="1"/>
  <c r="CD60" i="1"/>
  <c r="CE60" i="1"/>
  <c r="CF60" i="1"/>
  <c r="CG60" i="1"/>
  <c r="CH60" i="1"/>
  <c r="CI60" i="1"/>
  <c r="BZ61" i="1"/>
  <c r="CA61" i="1"/>
  <c r="CB61" i="1"/>
  <c r="CC61" i="1"/>
  <c r="CD61" i="1"/>
  <c r="CE61" i="1"/>
  <c r="CF61" i="1"/>
  <c r="CG61" i="1"/>
  <c r="CH61" i="1"/>
  <c r="CI61" i="1"/>
  <c r="BZ62" i="1"/>
  <c r="CA62" i="1"/>
  <c r="CB62" i="1"/>
  <c r="CC62" i="1"/>
  <c r="CD62" i="1"/>
  <c r="CE62" i="1"/>
  <c r="CF62" i="1"/>
  <c r="CG62" i="1"/>
  <c r="CH62" i="1"/>
  <c r="CI62" i="1"/>
  <c r="BZ63" i="1"/>
  <c r="CA63" i="1"/>
  <c r="CB63" i="1"/>
  <c r="CC63" i="1"/>
  <c r="CD63" i="1"/>
  <c r="CE63" i="1"/>
  <c r="CF63" i="1"/>
  <c r="CG63" i="1"/>
  <c r="CH63" i="1"/>
  <c r="CI63" i="1"/>
  <c r="BZ64" i="1"/>
  <c r="CA64" i="1"/>
  <c r="CB64" i="1"/>
  <c r="CC64" i="1"/>
  <c r="CD64" i="1"/>
  <c r="CE64" i="1"/>
  <c r="CF64" i="1"/>
  <c r="CG64" i="1"/>
  <c r="CH64" i="1"/>
  <c r="CI64" i="1"/>
  <c r="BZ65" i="1"/>
  <c r="CA65" i="1"/>
  <c r="CB65" i="1"/>
  <c r="CC65" i="1"/>
  <c r="CD65" i="1"/>
  <c r="CE65" i="1"/>
  <c r="CF65" i="1"/>
  <c r="CG65" i="1"/>
  <c r="CH65" i="1"/>
  <c r="CI65" i="1"/>
  <c r="BZ66" i="1"/>
  <c r="CA66" i="1"/>
  <c r="CB66" i="1"/>
  <c r="CC66" i="1"/>
  <c r="CD66" i="1"/>
  <c r="CE66" i="1"/>
  <c r="CF66" i="1"/>
  <c r="CG66" i="1"/>
  <c r="CH66" i="1"/>
  <c r="CI66" i="1"/>
  <c r="BZ67" i="1"/>
  <c r="CA67" i="1"/>
  <c r="CB67" i="1"/>
  <c r="CC67" i="1"/>
  <c r="CD67" i="1"/>
  <c r="CE67" i="1"/>
  <c r="CF67" i="1"/>
  <c r="CG67" i="1"/>
  <c r="CH67" i="1"/>
  <c r="CI67" i="1"/>
  <c r="BZ68" i="1"/>
  <c r="CA68" i="1"/>
  <c r="CB68" i="1"/>
  <c r="CC68" i="1"/>
  <c r="CD68" i="1"/>
  <c r="CE68" i="1"/>
  <c r="CF68" i="1"/>
  <c r="CG68" i="1"/>
  <c r="CH68" i="1"/>
  <c r="CI68" i="1"/>
  <c r="BZ69" i="1"/>
  <c r="CA69" i="1"/>
  <c r="CB69" i="1"/>
  <c r="CC69" i="1"/>
  <c r="CD69" i="1"/>
  <c r="CE69" i="1"/>
  <c r="CF69" i="1"/>
  <c r="CG69" i="1"/>
  <c r="CH69" i="1"/>
  <c r="CI69" i="1"/>
  <c r="BZ70" i="1"/>
  <c r="CA70" i="1"/>
  <c r="CB70" i="1"/>
  <c r="CC70" i="1"/>
  <c r="CD70" i="1"/>
  <c r="CE70" i="1"/>
  <c r="CF70" i="1"/>
  <c r="CG70" i="1"/>
  <c r="CH70" i="1"/>
  <c r="CI70" i="1"/>
  <c r="BZ71" i="1"/>
  <c r="CA71" i="1"/>
  <c r="CB71" i="1"/>
  <c r="CC71" i="1"/>
  <c r="CD71" i="1"/>
  <c r="CE71" i="1"/>
  <c r="CF71" i="1"/>
  <c r="CG71" i="1"/>
  <c r="CH71" i="1"/>
  <c r="CI71" i="1"/>
  <c r="BZ72" i="1"/>
  <c r="CA72" i="1"/>
  <c r="CB72" i="1"/>
  <c r="CC72" i="1"/>
  <c r="CD72" i="1"/>
  <c r="CE72" i="1"/>
  <c r="CF72" i="1"/>
  <c r="CG72" i="1"/>
  <c r="CH72" i="1"/>
  <c r="CI72" i="1"/>
  <c r="BZ73" i="1"/>
  <c r="CA73" i="1"/>
  <c r="CB73" i="1"/>
  <c r="CC73" i="1"/>
  <c r="CD73" i="1"/>
  <c r="CE73" i="1"/>
  <c r="CF73" i="1"/>
  <c r="CG73" i="1"/>
  <c r="CH73" i="1"/>
  <c r="CI73" i="1"/>
  <c r="BZ74" i="1"/>
  <c r="CA74" i="1"/>
  <c r="CB74" i="1"/>
  <c r="CC74" i="1"/>
  <c r="CD74" i="1"/>
  <c r="CE74" i="1"/>
  <c r="CF74" i="1"/>
  <c r="CG74" i="1"/>
  <c r="CH74" i="1"/>
  <c r="CI74" i="1"/>
  <c r="BZ75" i="1"/>
  <c r="CA75" i="1"/>
  <c r="CB75" i="1"/>
  <c r="CC75" i="1"/>
  <c r="CD75" i="1"/>
  <c r="CE75" i="1"/>
  <c r="CF75" i="1"/>
  <c r="CG75" i="1"/>
  <c r="CH75" i="1"/>
  <c r="CI75" i="1"/>
  <c r="BZ76" i="1"/>
  <c r="CA76" i="1"/>
  <c r="CB76" i="1"/>
  <c r="CC76" i="1"/>
  <c r="CD76" i="1"/>
  <c r="CE76" i="1"/>
  <c r="CF76" i="1"/>
  <c r="CG76" i="1"/>
  <c r="CH76" i="1"/>
  <c r="CI76" i="1"/>
  <c r="BZ77" i="1"/>
  <c r="CA77" i="1"/>
  <c r="CB77" i="1"/>
  <c r="CC77" i="1"/>
  <c r="CD77" i="1"/>
  <c r="CE77" i="1"/>
  <c r="CF77" i="1"/>
  <c r="CG77" i="1"/>
  <c r="CH77" i="1"/>
  <c r="CI77" i="1"/>
  <c r="BZ78" i="1"/>
  <c r="CA78" i="1"/>
  <c r="CB78" i="1"/>
  <c r="CC78" i="1"/>
  <c r="CD78" i="1"/>
  <c r="CE78" i="1"/>
  <c r="CF78" i="1"/>
  <c r="CG78" i="1"/>
  <c r="CH78" i="1"/>
  <c r="CI78" i="1"/>
  <c r="BZ79" i="1"/>
  <c r="CA79" i="1"/>
  <c r="CB79" i="1"/>
  <c r="CC79" i="1"/>
  <c r="CD79" i="1"/>
  <c r="CE79" i="1"/>
  <c r="CF79" i="1"/>
  <c r="CG79" i="1"/>
  <c r="CH79" i="1"/>
  <c r="CI79" i="1"/>
  <c r="BZ80" i="1"/>
  <c r="CA80" i="1"/>
  <c r="CB80" i="1"/>
  <c r="CC80" i="1"/>
  <c r="CD80" i="1"/>
  <c r="CE80" i="1"/>
  <c r="CF80" i="1"/>
  <c r="CG80" i="1"/>
  <c r="CH80" i="1"/>
  <c r="CI80" i="1"/>
  <c r="BZ81" i="1"/>
  <c r="CA81" i="1"/>
  <c r="CB81" i="1"/>
  <c r="CC81" i="1"/>
  <c r="CD81" i="1"/>
  <c r="CE81" i="1"/>
  <c r="CF81" i="1"/>
  <c r="CG81" i="1"/>
  <c r="CH81" i="1"/>
  <c r="CI81" i="1"/>
  <c r="BZ82" i="1"/>
  <c r="CA82" i="1"/>
  <c r="CB82" i="1"/>
  <c r="CC82" i="1"/>
  <c r="CD82" i="1"/>
  <c r="CE82" i="1"/>
  <c r="CF82" i="1"/>
  <c r="CG82" i="1"/>
  <c r="CH82" i="1"/>
  <c r="CI82" i="1"/>
  <c r="BZ83" i="1"/>
  <c r="CA83" i="1"/>
  <c r="CB83" i="1"/>
  <c r="CC83" i="1"/>
  <c r="CD83" i="1"/>
  <c r="CE83" i="1"/>
  <c r="CF83" i="1"/>
  <c r="CG83" i="1"/>
  <c r="CH83" i="1"/>
  <c r="CI83" i="1"/>
  <c r="BZ84" i="1"/>
  <c r="CA84" i="1"/>
  <c r="CB84" i="1"/>
  <c r="CC84" i="1"/>
  <c r="CD84" i="1"/>
  <c r="CE84" i="1"/>
  <c r="CF84" i="1"/>
  <c r="CG84" i="1"/>
  <c r="CH84" i="1"/>
  <c r="CI84" i="1"/>
  <c r="BZ85" i="1"/>
  <c r="CA85" i="1"/>
  <c r="CB85" i="1"/>
  <c r="CC85" i="1"/>
  <c r="CD85" i="1"/>
  <c r="CE85" i="1"/>
  <c r="CF85" i="1"/>
  <c r="CG85" i="1"/>
  <c r="CH85" i="1"/>
  <c r="CI85" i="1"/>
  <c r="CI3" i="1"/>
  <c r="CH3" i="1"/>
  <c r="CG3" i="1"/>
  <c r="CF3" i="1"/>
  <c r="CE3" i="1"/>
  <c r="CD3" i="1"/>
  <c r="CC3" i="1"/>
  <c r="CB3" i="1"/>
  <c r="CA3" i="1"/>
  <c r="BZ3" i="1"/>
  <c r="BQ7" i="1"/>
  <c r="BP4" i="1"/>
  <c r="BQ4" i="1"/>
  <c r="BR4" i="1"/>
  <c r="BS4" i="1"/>
  <c r="BT4" i="1"/>
  <c r="BU4" i="1"/>
  <c r="BV4" i="1"/>
  <c r="BW4" i="1"/>
  <c r="BX4" i="1"/>
  <c r="BY4" i="1"/>
  <c r="BP5" i="1"/>
  <c r="BQ5" i="1"/>
  <c r="BR5" i="1"/>
  <c r="BS5" i="1"/>
  <c r="BT5" i="1"/>
  <c r="BU5" i="1"/>
  <c r="BV5" i="1"/>
  <c r="BW5" i="1"/>
  <c r="BX5" i="1"/>
  <c r="BY5" i="1"/>
  <c r="BP6" i="1"/>
  <c r="BQ6" i="1"/>
  <c r="BR6" i="1"/>
  <c r="BS6" i="1"/>
  <c r="BT6" i="1"/>
  <c r="BU6" i="1"/>
  <c r="BV6" i="1"/>
  <c r="BW6" i="1"/>
  <c r="BX6" i="1"/>
  <c r="BY6" i="1"/>
  <c r="BP7" i="1"/>
  <c r="BR7" i="1"/>
  <c r="BS7" i="1"/>
  <c r="BT7" i="1"/>
  <c r="BU7" i="1"/>
  <c r="BV7" i="1"/>
  <c r="BW7" i="1"/>
  <c r="BX7" i="1"/>
  <c r="BY7" i="1"/>
  <c r="BP8" i="1"/>
  <c r="BQ8" i="1"/>
  <c r="BR8" i="1"/>
  <c r="BS8" i="1"/>
  <c r="BT8" i="1"/>
  <c r="BU8" i="1"/>
  <c r="BV8" i="1"/>
  <c r="BW8" i="1"/>
  <c r="BX8" i="1"/>
  <c r="BY8" i="1"/>
  <c r="BP9" i="1"/>
  <c r="BQ9" i="1"/>
  <c r="BR9" i="1"/>
  <c r="BS9" i="1"/>
  <c r="BT9" i="1"/>
  <c r="BU9" i="1"/>
  <c r="BV9" i="1"/>
  <c r="BW9" i="1"/>
  <c r="BX9" i="1"/>
  <c r="BY9" i="1"/>
  <c r="BP10" i="1"/>
  <c r="BQ10" i="1"/>
  <c r="BR10" i="1"/>
  <c r="BS10" i="1"/>
  <c r="BT10" i="1"/>
  <c r="BU10" i="1"/>
  <c r="BV10" i="1"/>
  <c r="BW10" i="1"/>
  <c r="BX10" i="1"/>
  <c r="BY10" i="1"/>
  <c r="BP11" i="1"/>
  <c r="BQ11" i="1"/>
  <c r="BR11" i="1"/>
  <c r="BS11" i="1"/>
  <c r="BT11" i="1"/>
  <c r="BU11" i="1"/>
  <c r="BV11" i="1"/>
  <c r="BW11" i="1"/>
  <c r="BX11" i="1"/>
  <c r="BY11" i="1"/>
  <c r="BP12" i="1"/>
  <c r="BQ12" i="1"/>
  <c r="BR12" i="1"/>
  <c r="BS12" i="1"/>
  <c r="BT12" i="1"/>
  <c r="BU12" i="1"/>
  <c r="BV12" i="1"/>
  <c r="BW12" i="1"/>
  <c r="BX12" i="1"/>
  <c r="BY12" i="1"/>
  <c r="BP13" i="1"/>
  <c r="BQ13" i="1"/>
  <c r="BR13" i="1"/>
  <c r="BS13" i="1"/>
  <c r="BT13" i="1"/>
  <c r="BU13" i="1"/>
  <c r="BV13" i="1"/>
  <c r="BW13" i="1"/>
  <c r="BX13" i="1"/>
  <c r="BY13" i="1"/>
  <c r="BP14" i="1"/>
  <c r="BQ14" i="1"/>
  <c r="BR14" i="1"/>
  <c r="BS14" i="1"/>
  <c r="BT14" i="1"/>
  <c r="BU14" i="1"/>
  <c r="BV14" i="1"/>
  <c r="BW14" i="1"/>
  <c r="BX14" i="1"/>
  <c r="BY14" i="1"/>
  <c r="BP15" i="1"/>
  <c r="BQ15" i="1"/>
  <c r="BR15" i="1"/>
  <c r="BS15" i="1"/>
  <c r="BT15" i="1"/>
  <c r="BU15" i="1"/>
  <c r="BV15" i="1"/>
  <c r="BW15" i="1"/>
  <c r="BX15" i="1"/>
  <c r="BY15" i="1"/>
  <c r="BP16" i="1"/>
  <c r="BQ16" i="1"/>
  <c r="BR16" i="1"/>
  <c r="BS16" i="1"/>
  <c r="BT16" i="1"/>
  <c r="BU16" i="1"/>
  <c r="BV16" i="1"/>
  <c r="BW16" i="1"/>
  <c r="BX16" i="1"/>
  <c r="BY16" i="1"/>
  <c r="BP17" i="1"/>
  <c r="BQ17" i="1"/>
  <c r="BR17" i="1"/>
  <c r="BS17" i="1"/>
  <c r="BT17" i="1"/>
  <c r="BU17" i="1"/>
  <c r="BV17" i="1"/>
  <c r="BW17" i="1"/>
  <c r="BX17" i="1"/>
  <c r="BY17" i="1"/>
  <c r="BP18" i="1"/>
  <c r="BQ18" i="1"/>
  <c r="BR18" i="1"/>
  <c r="BS18" i="1"/>
  <c r="BT18" i="1"/>
  <c r="BU18" i="1"/>
  <c r="BV18" i="1"/>
  <c r="BW18" i="1"/>
  <c r="BX18" i="1"/>
  <c r="BY18" i="1"/>
  <c r="BP19" i="1"/>
  <c r="BQ19" i="1"/>
  <c r="BR19" i="1"/>
  <c r="BS19" i="1"/>
  <c r="BT19" i="1"/>
  <c r="BU19" i="1"/>
  <c r="BV19" i="1"/>
  <c r="BW19" i="1"/>
  <c r="BX19" i="1"/>
  <c r="BY19" i="1"/>
  <c r="BP20" i="1"/>
  <c r="BQ20" i="1"/>
  <c r="BR20" i="1"/>
  <c r="BS20" i="1"/>
  <c r="BT20" i="1"/>
  <c r="BU20" i="1"/>
  <c r="BV20" i="1"/>
  <c r="BW20" i="1"/>
  <c r="BX20" i="1"/>
  <c r="BY20" i="1"/>
  <c r="BP21" i="1"/>
  <c r="BQ21" i="1"/>
  <c r="BR21" i="1"/>
  <c r="BS21" i="1"/>
  <c r="BT21" i="1"/>
  <c r="BU21" i="1"/>
  <c r="BV21" i="1"/>
  <c r="BW21" i="1"/>
  <c r="BX21" i="1"/>
  <c r="BY21" i="1"/>
  <c r="BP22" i="1"/>
  <c r="BQ22" i="1"/>
  <c r="BR22" i="1"/>
  <c r="BS22" i="1"/>
  <c r="BT22" i="1"/>
  <c r="BU22" i="1"/>
  <c r="BV22" i="1"/>
  <c r="BW22" i="1"/>
  <c r="BX22" i="1"/>
  <c r="BY22" i="1"/>
  <c r="BP23" i="1"/>
  <c r="BQ23" i="1"/>
  <c r="BR23" i="1"/>
  <c r="BS23" i="1"/>
  <c r="BT23" i="1"/>
  <c r="BU23" i="1"/>
  <c r="BV23" i="1"/>
  <c r="BW23" i="1"/>
  <c r="BX23" i="1"/>
  <c r="BY23" i="1"/>
  <c r="BP24" i="1"/>
  <c r="BQ24" i="1"/>
  <c r="BR24" i="1"/>
  <c r="BS24" i="1"/>
  <c r="BT24" i="1"/>
  <c r="BU24" i="1"/>
  <c r="BV24" i="1"/>
  <c r="BW24" i="1"/>
  <c r="BX24" i="1"/>
  <c r="BY24" i="1"/>
  <c r="BP25" i="1"/>
  <c r="BQ25" i="1"/>
  <c r="BR25" i="1"/>
  <c r="BS25" i="1"/>
  <c r="BT25" i="1"/>
  <c r="BU25" i="1"/>
  <c r="BV25" i="1"/>
  <c r="BW25" i="1"/>
  <c r="BX25" i="1"/>
  <c r="BY25" i="1"/>
  <c r="BP26" i="1"/>
  <c r="BQ26" i="1"/>
  <c r="BR26" i="1"/>
  <c r="BS26" i="1"/>
  <c r="BT26" i="1"/>
  <c r="BU26" i="1"/>
  <c r="BV26" i="1"/>
  <c r="BW26" i="1"/>
  <c r="BX26" i="1"/>
  <c r="BY26" i="1"/>
  <c r="BP27" i="1"/>
  <c r="BQ27" i="1"/>
  <c r="BR27" i="1"/>
  <c r="BS27" i="1"/>
  <c r="BT27" i="1"/>
  <c r="BU27" i="1"/>
  <c r="BV27" i="1"/>
  <c r="BW27" i="1"/>
  <c r="BX27" i="1"/>
  <c r="BY27" i="1"/>
  <c r="BP28" i="1"/>
  <c r="BQ28" i="1"/>
  <c r="BR28" i="1"/>
  <c r="BS28" i="1"/>
  <c r="BT28" i="1"/>
  <c r="BU28" i="1"/>
  <c r="BV28" i="1"/>
  <c r="BW28" i="1"/>
  <c r="BX28" i="1"/>
  <c r="BY28" i="1"/>
  <c r="BP29" i="1"/>
  <c r="BQ29" i="1"/>
  <c r="BR29" i="1"/>
  <c r="BS29" i="1"/>
  <c r="BT29" i="1"/>
  <c r="BU29" i="1"/>
  <c r="BV29" i="1"/>
  <c r="BW29" i="1"/>
  <c r="BX29" i="1"/>
  <c r="BY29" i="1"/>
  <c r="BP30" i="1"/>
  <c r="BQ30" i="1"/>
  <c r="BR30" i="1"/>
  <c r="BS30" i="1"/>
  <c r="BT30" i="1"/>
  <c r="BU30" i="1"/>
  <c r="BV30" i="1"/>
  <c r="BW30" i="1"/>
  <c r="BX30" i="1"/>
  <c r="BY30" i="1"/>
  <c r="BP31" i="1"/>
  <c r="BQ31" i="1"/>
  <c r="BR31" i="1"/>
  <c r="BS31" i="1"/>
  <c r="BT31" i="1"/>
  <c r="BU31" i="1"/>
  <c r="BV31" i="1"/>
  <c r="BW31" i="1"/>
  <c r="BX31" i="1"/>
  <c r="BY31" i="1"/>
  <c r="BP32" i="1"/>
  <c r="BQ32" i="1"/>
  <c r="BR32" i="1"/>
  <c r="BS32" i="1"/>
  <c r="BT32" i="1"/>
  <c r="BU32" i="1"/>
  <c r="BV32" i="1"/>
  <c r="BW32" i="1"/>
  <c r="BX32" i="1"/>
  <c r="BY32" i="1"/>
  <c r="BP33" i="1"/>
  <c r="BQ33" i="1"/>
  <c r="BR33" i="1"/>
  <c r="BS33" i="1"/>
  <c r="BT33" i="1"/>
  <c r="BU33" i="1"/>
  <c r="BV33" i="1"/>
  <c r="BW33" i="1"/>
  <c r="BX33" i="1"/>
  <c r="BY33" i="1"/>
  <c r="BP34" i="1"/>
  <c r="BQ34" i="1"/>
  <c r="BR34" i="1"/>
  <c r="BS34" i="1"/>
  <c r="BT34" i="1"/>
  <c r="BU34" i="1"/>
  <c r="BV34" i="1"/>
  <c r="BW34" i="1"/>
  <c r="BX34" i="1"/>
  <c r="BY34" i="1"/>
  <c r="BP35" i="1"/>
  <c r="BQ35" i="1"/>
  <c r="BR35" i="1"/>
  <c r="BS35" i="1"/>
  <c r="BT35" i="1"/>
  <c r="BU35" i="1"/>
  <c r="BV35" i="1"/>
  <c r="BW35" i="1"/>
  <c r="BX35" i="1"/>
  <c r="BY35" i="1"/>
  <c r="BP36" i="1"/>
  <c r="BQ36" i="1"/>
  <c r="BR36" i="1"/>
  <c r="BS36" i="1"/>
  <c r="BT36" i="1"/>
  <c r="BU36" i="1"/>
  <c r="BV36" i="1"/>
  <c r="BW36" i="1"/>
  <c r="BX36" i="1"/>
  <c r="BY36" i="1"/>
  <c r="BP37" i="1"/>
  <c r="BQ37" i="1"/>
  <c r="BR37" i="1"/>
  <c r="BS37" i="1"/>
  <c r="BT37" i="1"/>
  <c r="BU37" i="1"/>
  <c r="BV37" i="1"/>
  <c r="BW37" i="1"/>
  <c r="BX37" i="1"/>
  <c r="BY37" i="1"/>
  <c r="BP38" i="1"/>
  <c r="BQ38" i="1"/>
  <c r="BR38" i="1"/>
  <c r="BS38" i="1"/>
  <c r="BT38" i="1"/>
  <c r="BU38" i="1"/>
  <c r="BV38" i="1"/>
  <c r="BW38" i="1"/>
  <c r="BX38" i="1"/>
  <c r="BY38" i="1"/>
  <c r="BP39" i="1"/>
  <c r="BQ39" i="1"/>
  <c r="BR39" i="1"/>
  <c r="BS39" i="1"/>
  <c r="BT39" i="1"/>
  <c r="BU39" i="1"/>
  <c r="BV39" i="1"/>
  <c r="BW39" i="1"/>
  <c r="BX39" i="1"/>
  <c r="BY39" i="1"/>
  <c r="BP40" i="1"/>
  <c r="BQ40" i="1"/>
  <c r="BR40" i="1"/>
  <c r="BS40" i="1"/>
  <c r="BT40" i="1"/>
  <c r="BU40" i="1"/>
  <c r="BV40" i="1"/>
  <c r="BW40" i="1"/>
  <c r="BX40" i="1"/>
  <c r="BY40" i="1"/>
  <c r="BP41" i="1"/>
  <c r="BQ41" i="1"/>
  <c r="BR41" i="1"/>
  <c r="BS41" i="1"/>
  <c r="BT41" i="1"/>
  <c r="BU41" i="1"/>
  <c r="BV41" i="1"/>
  <c r="BW41" i="1"/>
  <c r="BX41" i="1"/>
  <c r="BY41" i="1"/>
  <c r="BP42" i="1"/>
  <c r="BQ42" i="1"/>
  <c r="BR42" i="1"/>
  <c r="BS42" i="1"/>
  <c r="BT42" i="1"/>
  <c r="BU42" i="1"/>
  <c r="BV42" i="1"/>
  <c r="BW42" i="1"/>
  <c r="BX42" i="1"/>
  <c r="BY42" i="1"/>
  <c r="BP43" i="1"/>
  <c r="BQ43" i="1"/>
  <c r="BR43" i="1"/>
  <c r="BS43" i="1"/>
  <c r="BT43" i="1"/>
  <c r="BU43" i="1"/>
  <c r="BV43" i="1"/>
  <c r="BW43" i="1"/>
  <c r="BX43" i="1"/>
  <c r="BY43" i="1"/>
  <c r="BP44" i="1"/>
  <c r="BQ44" i="1"/>
  <c r="BR44" i="1"/>
  <c r="BS44" i="1"/>
  <c r="BT44" i="1"/>
  <c r="BU44" i="1"/>
  <c r="BV44" i="1"/>
  <c r="BW44" i="1"/>
  <c r="BX44" i="1"/>
  <c r="BY44" i="1"/>
  <c r="BP45" i="1"/>
  <c r="BQ45" i="1"/>
  <c r="BR45" i="1"/>
  <c r="BS45" i="1"/>
  <c r="BT45" i="1"/>
  <c r="BU45" i="1"/>
  <c r="BV45" i="1"/>
  <c r="BW45" i="1"/>
  <c r="BX45" i="1"/>
  <c r="BY45" i="1"/>
  <c r="BP46" i="1"/>
  <c r="BQ46" i="1"/>
  <c r="BR46" i="1"/>
  <c r="BS46" i="1"/>
  <c r="BT46" i="1"/>
  <c r="BU46" i="1"/>
  <c r="BV46" i="1"/>
  <c r="BW46" i="1"/>
  <c r="BX46" i="1"/>
  <c r="BY46" i="1"/>
  <c r="BP47" i="1"/>
  <c r="BQ47" i="1"/>
  <c r="BR47" i="1"/>
  <c r="BS47" i="1"/>
  <c r="BT47" i="1"/>
  <c r="BU47" i="1"/>
  <c r="BV47" i="1"/>
  <c r="BW47" i="1"/>
  <c r="BX47" i="1"/>
  <c r="BY47" i="1"/>
  <c r="BP48" i="1"/>
  <c r="BQ48" i="1"/>
  <c r="BR48" i="1"/>
  <c r="BS48" i="1"/>
  <c r="BT48" i="1"/>
  <c r="BU48" i="1"/>
  <c r="BV48" i="1"/>
  <c r="BW48" i="1"/>
  <c r="BX48" i="1"/>
  <c r="BY48" i="1"/>
  <c r="BP49" i="1"/>
  <c r="BQ49" i="1"/>
  <c r="BR49" i="1"/>
  <c r="BS49" i="1"/>
  <c r="BT49" i="1"/>
  <c r="BU49" i="1"/>
  <c r="BV49" i="1"/>
  <c r="BW49" i="1"/>
  <c r="BX49" i="1"/>
  <c r="BY49" i="1"/>
  <c r="BP50" i="1"/>
  <c r="BQ50" i="1"/>
  <c r="BR50" i="1"/>
  <c r="BS50" i="1"/>
  <c r="BT50" i="1"/>
  <c r="BU50" i="1"/>
  <c r="BV50" i="1"/>
  <c r="BW50" i="1"/>
  <c r="BX50" i="1"/>
  <c r="BY50" i="1"/>
  <c r="BP51" i="1"/>
  <c r="BQ51" i="1"/>
  <c r="BR51" i="1"/>
  <c r="BS51" i="1"/>
  <c r="BT51" i="1"/>
  <c r="BU51" i="1"/>
  <c r="BV51" i="1"/>
  <c r="BW51" i="1"/>
  <c r="BX51" i="1"/>
  <c r="BY51" i="1"/>
  <c r="BP52" i="1"/>
  <c r="BQ52" i="1"/>
  <c r="BR52" i="1"/>
  <c r="BS52" i="1"/>
  <c r="BT52" i="1"/>
  <c r="BU52" i="1"/>
  <c r="BV52" i="1"/>
  <c r="BW52" i="1"/>
  <c r="BX52" i="1"/>
  <c r="BY52" i="1"/>
  <c r="BP53" i="1"/>
  <c r="BQ53" i="1"/>
  <c r="BR53" i="1"/>
  <c r="BS53" i="1"/>
  <c r="BT53" i="1"/>
  <c r="BU53" i="1"/>
  <c r="BV53" i="1"/>
  <c r="BW53" i="1"/>
  <c r="BX53" i="1"/>
  <c r="BY53" i="1"/>
  <c r="BP54" i="1"/>
  <c r="BQ54" i="1"/>
  <c r="BR54" i="1"/>
  <c r="BS54" i="1"/>
  <c r="BT54" i="1"/>
  <c r="BU54" i="1"/>
  <c r="BV54" i="1"/>
  <c r="BW54" i="1"/>
  <c r="BX54" i="1"/>
  <c r="BY54" i="1"/>
  <c r="BP55" i="1"/>
  <c r="BQ55" i="1"/>
  <c r="BR55" i="1"/>
  <c r="BS55" i="1"/>
  <c r="BT55" i="1"/>
  <c r="BU55" i="1"/>
  <c r="BV55" i="1"/>
  <c r="BW55" i="1"/>
  <c r="BX55" i="1"/>
  <c r="BY55" i="1"/>
  <c r="BP56" i="1"/>
  <c r="BQ56" i="1"/>
  <c r="BR56" i="1"/>
  <c r="BS56" i="1"/>
  <c r="BT56" i="1"/>
  <c r="BU56" i="1"/>
  <c r="BV56" i="1"/>
  <c r="BW56" i="1"/>
  <c r="BX56" i="1"/>
  <c r="BY56" i="1"/>
  <c r="BP57" i="1"/>
  <c r="BQ57" i="1"/>
  <c r="BR57" i="1"/>
  <c r="BS57" i="1"/>
  <c r="BT57" i="1"/>
  <c r="BU57" i="1"/>
  <c r="BV57" i="1"/>
  <c r="BW57" i="1"/>
  <c r="BX57" i="1"/>
  <c r="BY57" i="1"/>
  <c r="BP58" i="1"/>
  <c r="BQ58" i="1"/>
  <c r="BR58" i="1"/>
  <c r="BS58" i="1"/>
  <c r="BT58" i="1"/>
  <c r="BU58" i="1"/>
  <c r="BV58" i="1"/>
  <c r="BW58" i="1"/>
  <c r="BX58" i="1"/>
  <c r="BY58" i="1"/>
  <c r="BP59" i="1"/>
  <c r="BQ59" i="1"/>
  <c r="BR59" i="1"/>
  <c r="BS59" i="1"/>
  <c r="BT59" i="1"/>
  <c r="BU59" i="1"/>
  <c r="BV59" i="1"/>
  <c r="BW59" i="1"/>
  <c r="BX59" i="1"/>
  <c r="BY59" i="1"/>
  <c r="BP60" i="1"/>
  <c r="BQ60" i="1"/>
  <c r="BR60" i="1"/>
  <c r="BS60" i="1"/>
  <c r="BT60" i="1"/>
  <c r="BU60" i="1"/>
  <c r="BV60" i="1"/>
  <c r="BW60" i="1"/>
  <c r="BX60" i="1"/>
  <c r="BY60" i="1"/>
  <c r="BP61" i="1"/>
  <c r="BQ61" i="1"/>
  <c r="BR61" i="1"/>
  <c r="BS61" i="1"/>
  <c r="BT61" i="1"/>
  <c r="BU61" i="1"/>
  <c r="BV61" i="1"/>
  <c r="BW61" i="1"/>
  <c r="BX61" i="1"/>
  <c r="BY61" i="1"/>
  <c r="BP62" i="1"/>
  <c r="BQ62" i="1"/>
  <c r="BR62" i="1"/>
  <c r="BS62" i="1"/>
  <c r="BT62" i="1"/>
  <c r="BU62" i="1"/>
  <c r="BV62" i="1"/>
  <c r="BW62" i="1"/>
  <c r="BX62" i="1"/>
  <c r="BY62" i="1"/>
  <c r="BP63" i="1"/>
  <c r="BQ63" i="1"/>
  <c r="BR63" i="1"/>
  <c r="BS63" i="1"/>
  <c r="BT63" i="1"/>
  <c r="BU63" i="1"/>
  <c r="BV63" i="1"/>
  <c r="DJ63" i="1" s="1"/>
  <c r="BW63" i="1"/>
  <c r="BX63" i="1"/>
  <c r="BY63" i="1"/>
  <c r="BP64" i="1"/>
  <c r="BQ64" i="1"/>
  <c r="BR64" i="1"/>
  <c r="BS64" i="1"/>
  <c r="BT64" i="1"/>
  <c r="BU64" i="1"/>
  <c r="BV64" i="1"/>
  <c r="BW64" i="1"/>
  <c r="BX64" i="1"/>
  <c r="BY64" i="1"/>
  <c r="BP65" i="1"/>
  <c r="BQ65" i="1"/>
  <c r="BR65" i="1"/>
  <c r="BS65" i="1"/>
  <c r="BT65" i="1"/>
  <c r="BU65" i="1"/>
  <c r="BV65" i="1"/>
  <c r="BW65" i="1"/>
  <c r="BX65" i="1"/>
  <c r="BY65" i="1"/>
  <c r="BP66" i="1"/>
  <c r="BQ66" i="1"/>
  <c r="BR66" i="1"/>
  <c r="BS66" i="1"/>
  <c r="BT66" i="1"/>
  <c r="BU66" i="1"/>
  <c r="BV66" i="1"/>
  <c r="BW66" i="1"/>
  <c r="BX66" i="1"/>
  <c r="BY66" i="1"/>
  <c r="BP67" i="1"/>
  <c r="BQ67" i="1"/>
  <c r="BR67" i="1"/>
  <c r="BS67" i="1"/>
  <c r="BT67" i="1"/>
  <c r="BU67" i="1"/>
  <c r="BV67" i="1"/>
  <c r="BW67" i="1"/>
  <c r="BX67" i="1"/>
  <c r="BY67" i="1"/>
  <c r="BP68" i="1"/>
  <c r="BQ68" i="1"/>
  <c r="BR68" i="1"/>
  <c r="BS68" i="1"/>
  <c r="BT68" i="1"/>
  <c r="DH68" i="1" s="1"/>
  <c r="BU68" i="1"/>
  <c r="BV68" i="1"/>
  <c r="BW68" i="1"/>
  <c r="BX68" i="1"/>
  <c r="BY68" i="1"/>
  <c r="BP69" i="1"/>
  <c r="BQ69" i="1"/>
  <c r="BR69" i="1"/>
  <c r="BS69" i="1"/>
  <c r="BT69" i="1"/>
  <c r="BU69" i="1"/>
  <c r="BV69" i="1"/>
  <c r="BW69" i="1"/>
  <c r="BX69" i="1"/>
  <c r="BY69" i="1"/>
  <c r="BP70" i="1"/>
  <c r="BQ70" i="1"/>
  <c r="BR70" i="1"/>
  <c r="BS70" i="1"/>
  <c r="BT70" i="1"/>
  <c r="BU70" i="1"/>
  <c r="BV70" i="1"/>
  <c r="BW70" i="1"/>
  <c r="BX70" i="1"/>
  <c r="BY70" i="1"/>
  <c r="BP71" i="1"/>
  <c r="BQ71" i="1"/>
  <c r="BR71" i="1"/>
  <c r="BS71" i="1"/>
  <c r="BT71" i="1"/>
  <c r="BU71" i="1"/>
  <c r="BV71" i="1"/>
  <c r="DJ71" i="1" s="1"/>
  <c r="BW71" i="1"/>
  <c r="BX71" i="1"/>
  <c r="BY71" i="1"/>
  <c r="BP72" i="1"/>
  <c r="BQ72" i="1"/>
  <c r="BR72" i="1"/>
  <c r="BS72" i="1"/>
  <c r="BT72" i="1"/>
  <c r="BU72" i="1"/>
  <c r="BV72" i="1"/>
  <c r="BW72" i="1"/>
  <c r="BX72" i="1"/>
  <c r="BY72" i="1"/>
  <c r="BP73" i="1"/>
  <c r="BQ73" i="1"/>
  <c r="BR73" i="1"/>
  <c r="DF73" i="1" s="1"/>
  <c r="BS73" i="1"/>
  <c r="BT73" i="1"/>
  <c r="BU73" i="1"/>
  <c r="BV73" i="1"/>
  <c r="BW73" i="1"/>
  <c r="BX73" i="1"/>
  <c r="BY73" i="1"/>
  <c r="BP74" i="1"/>
  <c r="BQ74" i="1"/>
  <c r="BR74" i="1"/>
  <c r="BS74" i="1"/>
  <c r="BT74" i="1"/>
  <c r="BU74" i="1"/>
  <c r="BV74" i="1"/>
  <c r="BW74" i="1"/>
  <c r="BX74" i="1"/>
  <c r="BY74" i="1"/>
  <c r="BP75" i="1"/>
  <c r="BQ75" i="1"/>
  <c r="BR75" i="1"/>
  <c r="BS75" i="1"/>
  <c r="BT75" i="1"/>
  <c r="BU75" i="1"/>
  <c r="BV75" i="1"/>
  <c r="BW75" i="1"/>
  <c r="BX75" i="1"/>
  <c r="BY75" i="1"/>
  <c r="BP76" i="1"/>
  <c r="BQ76" i="1"/>
  <c r="BR76" i="1"/>
  <c r="BS76" i="1"/>
  <c r="BT76" i="1"/>
  <c r="DH76" i="1" s="1"/>
  <c r="BU76" i="1"/>
  <c r="BV76" i="1"/>
  <c r="BW76" i="1"/>
  <c r="BX76" i="1"/>
  <c r="BY76" i="1"/>
  <c r="BP77" i="1"/>
  <c r="BQ77" i="1"/>
  <c r="BR77" i="1"/>
  <c r="BS77" i="1"/>
  <c r="BT77" i="1"/>
  <c r="BU77" i="1"/>
  <c r="BV77" i="1"/>
  <c r="BW77" i="1"/>
  <c r="BX77" i="1"/>
  <c r="BY77" i="1"/>
  <c r="BP78" i="1"/>
  <c r="BQ78" i="1"/>
  <c r="BR78" i="1"/>
  <c r="BS78" i="1"/>
  <c r="BT78" i="1"/>
  <c r="BU78" i="1"/>
  <c r="BV78" i="1"/>
  <c r="BW78" i="1"/>
  <c r="BX78" i="1"/>
  <c r="BY78" i="1"/>
  <c r="BP79" i="1"/>
  <c r="BQ79" i="1"/>
  <c r="BR79" i="1"/>
  <c r="BS79" i="1"/>
  <c r="BT79" i="1"/>
  <c r="DH79" i="1" s="1"/>
  <c r="BU79" i="1"/>
  <c r="BV79" i="1"/>
  <c r="DJ79" i="1" s="1"/>
  <c r="BW79" i="1"/>
  <c r="BX79" i="1"/>
  <c r="BY79" i="1"/>
  <c r="BP80" i="1"/>
  <c r="BQ80" i="1"/>
  <c r="BR80" i="1"/>
  <c r="BS80" i="1"/>
  <c r="BT80" i="1"/>
  <c r="BU80" i="1"/>
  <c r="BV80" i="1"/>
  <c r="BW80" i="1"/>
  <c r="BX80" i="1"/>
  <c r="BY80" i="1"/>
  <c r="BP81" i="1"/>
  <c r="BQ81" i="1"/>
  <c r="BR81" i="1"/>
  <c r="BS81" i="1"/>
  <c r="BT81" i="1"/>
  <c r="BU81" i="1"/>
  <c r="BV81" i="1"/>
  <c r="BW81" i="1"/>
  <c r="BX81" i="1"/>
  <c r="BY81" i="1"/>
  <c r="BP82" i="1"/>
  <c r="BQ82" i="1"/>
  <c r="BR82" i="1"/>
  <c r="BS82" i="1"/>
  <c r="BT82" i="1"/>
  <c r="BU82" i="1"/>
  <c r="BV82" i="1"/>
  <c r="BW82" i="1"/>
  <c r="BX82" i="1"/>
  <c r="BY82" i="1"/>
  <c r="BP83" i="1"/>
  <c r="BQ83" i="1"/>
  <c r="BR83" i="1"/>
  <c r="BS83" i="1"/>
  <c r="BT83" i="1"/>
  <c r="BU83" i="1"/>
  <c r="BV83" i="1"/>
  <c r="BW83" i="1"/>
  <c r="BX83" i="1"/>
  <c r="BY83" i="1"/>
  <c r="BP84" i="1"/>
  <c r="BQ84" i="1"/>
  <c r="BR84" i="1"/>
  <c r="BS84" i="1"/>
  <c r="BT84" i="1"/>
  <c r="DH84" i="1" s="1"/>
  <c r="BU84" i="1"/>
  <c r="BV84" i="1"/>
  <c r="BW84" i="1"/>
  <c r="BX84" i="1"/>
  <c r="BY84" i="1"/>
  <c r="BP85" i="1"/>
  <c r="BQ85" i="1"/>
  <c r="BR85" i="1"/>
  <c r="BS85" i="1"/>
  <c r="BT85" i="1"/>
  <c r="BU85" i="1"/>
  <c r="BV85" i="1"/>
  <c r="BW85" i="1"/>
  <c r="BX85" i="1"/>
  <c r="BY85" i="1"/>
  <c r="BY3" i="1"/>
  <c r="BX3" i="1"/>
  <c r="BW3" i="1"/>
  <c r="BV3" i="1"/>
  <c r="BU3" i="1"/>
  <c r="BT3" i="1"/>
  <c r="BS3" i="1"/>
  <c r="BR3" i="1"/>
  <c r="BQ3" i="1"/>
  <c r="BP3" i="1"/>
  <c r="AT4" i="1"/>
  <c r="AU4" i="1"/>
  <c r="AV4" i="1"/>
  <c r="AW4" i="1"/>
  <c r="AT5" i="1"/>
  <c r="AU5" i="1"/>
  <c r="AV5" i="1"/>
  <c r="AW5" i="1"/>
  <c r="AT6" i="1"/>
  <c r="AU6" i="1"/>
  <c r="AV6" i="1"/>
  <c r="AW6" i="1"/>
  <c r="AT7" i="1"/>
  <c r="AU7" i="1"/>
  <c r="AV7" i="1"/>
  <c r="DT7" i="1" s="1"/>
  <c r="AW7" i="1"/>
  <c r="EC7" i="1" s="1"/>
  <c r="AT8" i="1"/>
  <c r="AU8" i="1"/>
  <c r="AV8" i="1"/>
  <c r="DQ8" i="1" s="1"/>
  <c r="AW8" i="1"/>
  <c r="AT9" i="1"/>
  <c r="AU9" i="1"/>
  <c r="AV9" i="1"/>
  <c r="DN9" i="1" s="1"/>
  <c r="AW9" i="1"/>
  <c r="AT10" i="1"/>
  <c r="AU10" i="1"/>
  <c r="AV10" i="1"/>
  <c r="AW10" i="1"/>
  <c r="AT11" i="1"/>
  <c r="AU11" i="1"/>
  <c r="AV11" i="1"/>
  <c r="AW11" i="1"/>
  <c r="AT12" i="1"/>
  <c r="AU12" i="1"/>
  <c r="AV12" i="1"/>
  <c r="AW12" i="1"/>
  <c r="AT13" i="1"/>
  <c r="AU13" i="1"/>
  <c r="AV13" i="1"/>
  <c r="AW13" i="1"/>
  <c r="AT14" i="1"/>
  <c r="AU14" i="1"/>
  <c r="AV14" i="1"/>
  <c r="AW14" i="1"/>
  <c r="AT15" i="1"/>
  <c r="AU15" i="1"/>
  <c r="AV15" i="1"/>
  <c r="AW15" i="1"/>
  <c r="AT16" i="1"/>
  <c r="AU16" i="1"/>
  <c r="AV16" i="1"/>
  <c r="AW16" i="1"/>
  <c r="AT17" i="1"/>
  <c r="AU17" i="1"/>
  <c r="AV17" i="1"/>
  <c r="AW17" i="1"/>
  <c r="AT18" i="1"/>
  <c r="AU18" i="1"/>
  <c r="AV18" i="1"/>
  <c r="AW18" i="1"/>
  <c r="AT19" i="1"/>
  <c r="AU19" i="1"/>
  <c r="AV19" i="1"/>
  <c r="AW19" i="1"/>
  <c r="AT20" i="1"/>
  <c r="AU20" i="1"/>
  <c r="AV20" i="1"/>
  <c r="AW20" i="1"/>
  <c r="AT21" i="1"/>
  <c r="AU21" i="1"/>
  <c r="AV21" i="1"/>
  <c r="AW21" i="1"/>
  <c r="AT22" i="1"/>
  <c r="AU22" i="1"/>
  <c r="AV22" i="1"/>
  <c r="AW22" i="1"/>
  <c r="AT23" i="1"/>
  <c r="AU23" i="1"/>
  <c r="AV23" i="1"/>
  <c r="AW23" i="1"/>
  <c r="AT24" i="1"/>
  <c r="AU24" i="1"/>
  <c r="AV24" i="1"/>
  <c r="AW24" i="1"/>
  <c r="AT25" i="1"/>
  <c r="AU25" i="1"/>
  <c r="AV25" i="1"/>
  <c r="AW25" i="1"/>
  <c r="AT26" i="1"/>
  <c r="AU26" i="1"/>
  <c r="AV26" i="1"/>
  <c r="AW26" i="1"/>
  <c r="AT27" i="1"/>
  <c r="AU27" i="1"/>
  <c r="AV27" i="1"/>
  <c r="AW27" i="1"/>
  <c r="AT28" i="1"/>
  <c r="AU28" i="1"/>
  <c r="AV28" i="1"/>
  <c r="AW28" i="1"/>
  <c r="AT29" i="1"/>
  <c r="AU29" i="1"/>
  <c r="AV29" i="1"/>
  <c r="AW29" i="1"/>
  <c r="AT30" i="1"/>
  <c r="AU30" i="1"/>
  <c r="AV30" i="1"/>
  <c r="AW30" i="1"/>
  <c r="AT31" i="1"/>
  <c r="AU31" i="1"/>
  <c r="AV31" i="1"/>
  <c r="AW31" i="1"/>
  <c r="AT32" i="1"/>
  <c r="AU32" i="1"/>
  <c r="AV32" i="1"/>
  <c r="AW32" i="1"/>
  <c r="AT33" i="1"/>
  <c r="AU33" i="1"/>
  <c r="AV33" i="1"/>
  <c r="AW33" i="1"/>
  <c r="AT34" i="1"/>
  <c r="AU34" i="1"/>
  <c r="AV34" i="1"/>
  <c r="AW34" i="1"/>
  <c r="AT35" i="1"/>
  <c r="AU35" i="1"/>
  <c r="AV35" i="1"/>
  <c r="AW35" i="1"/>
  <c r="AT36" i="1"/>
  <c r="AU36" i="1"/>
  <c r="AV36" i="1"/>
  <c r="AW36" i="1"/>
  <c r="AT37" i="1"/>
  <c r="AU37" i="1"/>
  <c r="AV37" i="1"/>
  <c r="AW37" i="1"/>
  <c r="AT38" i="1"/>
  <c r="AU38" i="1"/>
  <c r="AV38" i="1"/>
  <c r="AW38" i="1"/>
  <c r="AT39" i="1"/>
  <c r="AU39" i="1"/>
  <c r="AV39" i="1"/>
  <c r="DT39" i="1" s="1"/>
  <c r="AW39" i="1"/>
  <c r="AT40" i="1"/>
  <c r="AU40" i="1"/>
  <c r="AV40" i="1"/>
  <c r="AW40" i="1"/>
  <c r="AT41" i="1"/>
  <c r="AU41" i="1"/>
  <c r="AV41" i="1"/>
  <c r="AW41" i="1"/>
  <c r="AT42" i="1"/>
  <c r="AU42" i="1"/>
  <c r="AV42" i="1"/>
  <c r="AW42" i="1"/>
  <c r="AT43" i="1"/>
  <c r="AU43" i="1"/>
  <c r="AV43" i="1"/>
  <c r="AW43" i="1"/>
  <c r="AT44" i="1"/>
  <c r="AU44" i="1"/>
  <c r="AV44" i="1"/>
  <c r="AW44" i="1"/>
  <c r="AT45" i="1"/>
  <c r="AU45" i="1"/>
  <c r="AV45" i="1"/>
  <c r="AW45" i="1"/>
  <c r="AT46" i="1"/>
  <c r="AU46" i="1"/>
  <c r="AV46" i="1"/>
  <c r="AW46" i="1"/>
  <c r="AT47" i="1"/>
  <c r="AU47" i="1"/>
  <c r="AV47" i="1"/>
  <c r="AW47" i="1"/>
  <c r="AT48" i="1"/>
  <c r="AU48" i="1"/>
  <c r="AV48" i="1"/>
  <c r="AW48" i="1"/>
  <c r="AT49" i="1"/>
  <c r="AU49" i="1"/>
  <c r="AV49" i="1"/>
  <c r="AW49" i="1"/>
  <c r="AT50" i="1"/>
  <c r="AU50" i="1"/>
  <c r="AV50" i="1"/>
  <c r="AW50" i="1"/>
  <c r="AT51" i="1"/>
  <c r="AU51" i="1"/>
  <c r="AV51" i="1"/>
  <c r="AW51" i="1"/>
  <c r="AT52" i="1"/>
  <c r="AU52" i="1"/>
  <c r="AV52" i="1"/>
  <c r="AW52" i="1"/>
  <c r="AT53" i="1"/>
  <c r="AU53" i="1"/>
  <c r="AV53" i="1"/>
  <c r="AW53" i="1"/>
  <c r="DX53" i="1" s="1"/>
  <c r="AT54" i="1"/>
  <c r="AU54" i="1"/>
  <c r="AV54" i="1"/>
  <c r="AW54" i="1"/>
  <c r="DY54" i="1" s="1"/>
  <c r="AT55" i="1"/>
  <c r="AU55" i="1"/>
  <c r="AV55" i="1"/>
  <c r="AW55" i="1"/>
  <c r="AT56" i="1"/>
  <c r="AU56" i="1"/>
  <c r="AV56" i="1"/>
  <c r="DS56" i="1" s="1"/>
  <c r="AW56" i="1"/>
  <c r="AT57" i="1"/>
  <c r="AU57" i="1"/>
  <c r="AV57" i="1"/>
  <c r="AW57" i="1"/>
  <c r="AT58" i="1"/>
  <c r="AU58" i="1"/>
  <c r="AV58" i="1"/>
  <c r="AW58" i="1"/>
  <c r="AT59" i="1"/>
  <c r="AU59" i="1"/>
  <c r="AV59" i="1"/>
  <c r="AW59" i="1"/>
  <c r="AT60" i="1"/>
  <c r="AU60" i="1"/>
  <c r="AV60" i="1"/>
  <c r="AW60" i="1"/>
  <c r="AT61" i="1"/>
  <c r="AU61" i="1"/>
  <c r="AV61" i="1"/>
  <c r="AW61" i="1"/>
  <c r="AT62" i="1"/>
  <c r="AU62" i="1"/>
  <c r="AV62" i="1"/>
  <c r="AW62" i="1"/>
  <c r="AT63" i="1"/>
  <c r="AU63" i="1"/>
  <c r="AV63" i="1"/>
  <c r="AW63" i="1"/>
  <c r="AT64" i="1"/>
  <c r="AU64" i="1"/>
  <c r="AV64" i="1"/>
  <c r="AW64" i="1"/>
  <c r="AT65" i="1"/>
  <c r="AU65" i="1"/>
  <c r="AV65" i="1"/>
  <c r="AW65" i="1"/>
  <c r="AT66" i="1"/>
  <c r="AU66" i="1"/>
  <c r="AV66" i="1"/>
  <c r="AW66" i="1"/>
  <c r="AT67" i="1"/>
  <c r="AU67" i="1"/>
  <c r="AV67" i="1"/>
  <c r="DU67" i="1" s="1"/>
  <c r="AW67" i="1"/>
  <c r="AT68" i="1"/>
  <c r="AU68" i="1"/>
  <c r="AV68" i="1"/>
  <c r="DS68" i="1" s="1"/>
  <c r="AW68" i="1"/>
  <c r="AT69" i="1"/>
  <c r="AU69" i="1"/>
  <c r="AV69" i="1"/>
  <c r="AW69" i="1"/>
  <c r="AT70" i="1"/>
  <c r="AU70" i="1"/>
  <c r="AV70" i="1"/>
  <c r="AW70" i="1"/>
  <c r="AT71" i="1"/>
  <c r="AU71" i="1"/>
  <c r="AV71" i="1"/>
  <c r="AW71" i="1"/>
  <c r="AT72" i="1"/>
  <c r="AU72" i="1"/>
  <c r="AV72" i="1"/>
  <c r="AW72" i="1"/>
  <c r="AT73" i="1"/>
  <c r="AU73" i="1"/>
  <c r="AV73" i="1"/>
  <c r="AW73" i="1"/>
  <c r="AT74" i="1"/>
  <c r="AU74" i="1"/>
  <c r="AV74" i="1"/>
  <c r="AW74" i="1"/>
  <c r="AT75" i="1"/>
  <c r="AU75" i="1"/>
  <c r="AV75" i="1"/>
  <c r="AW75" i="1"/>
  <c r="AT76" i="1"/>
  <c r="AU76" i="1"/>
  <c r="AV76" i="1"/>
  <c r="AW76" i="1"/>
  <c r="AT77" i="1"/>
  <c r="AU77" i="1"/>
  <c r="AV77" i="1"/>
  <c r="AW77" i="1"/>
  <c r="AT78" i="1"/>
  <c r="AU78" i="1"/>
  <c r="AV78" i="1"/>
  <c r="AW78" i="1"/>
  <c r="AT79" i="1"/>
  <c r="AU79" i="1"/>
  <c r="AV79" i="1"/>
  <c r="AW79" i="1"/>
  <c r="AT80" i="1"/>
  <c r="AU80" i="1"/>
  <c r="AV80" i="1"/>
  <c r="AW80" i="1"/>
  <c r="AT81" i="1"/>
  <c r="AU81" i="1"/>
  <c r="AV81" i="1"/>
  <c r="AW81" i="1"/>
  <c r="AT82" i="1"/>
  <c r="AU82" i="1"/>
  <c r="AV82" i="1"/>
  <c r="AW82" i="1"/>
  <c r="AT83" i="1"/>
  <c r="AU83" i="1"/>
  <c r="AV83" i="1"/>
  <c r="AW83" i="1"/>
  <c r="AT84" i="1"/>
  <c r="AU84" i="1"/>
  <c r="AV84" i="1"/>
  <c r="AW84" i="1"/>
  <c r="AT85" i="1"/>
  <c r="AU85" i="1"/>
  <c r="AV85" i="1"/>
  <c r="AW85" i="1"/>
  <c r="AU3" i="1"/>
  <c r="AV3" i="1"/>
  <c r="AW3" i="1"/>
  <c r="AT3" i="1"/>
  <c r="BF3" i="1"/>
  <c r="BG4" i="1"/>
  <c r="BH4" i="1"/>
  <c r="BI4" i="1"/>
  <c r="BJ4" i="1"/>
  <c r="CX4" i="1" s="1"/>
  <c r="BK4" i="1"/>
  <c r="BL4" i="1"/>
  <c r="BM4" i="1"/>
  <c r="BN4" i="1"/>
  <c r="BO4" i="1"/>
  <c r="BG5" i="1"/>
  <c r="BH5" i="1"/>
  <c r="BI5" i="1"/>
  <c r="BJ5" i="1"/>
  <c r="BK5" i="1"/>
  <c r="BL5" i="1"/>
  <c r="BM5" i="1"/>
  <c r="BN5" i="1"/>
  <c r="BO5" i="1"/>
  <c r="BG6" i="1"/>
  <c r="BH6" i="1"/>
  <c r="BI6" i="1"/>
  <c r="BJ6" i="1"/>
  <c r="BK6" i="1"/>
  <c r="BL6" i="1"/>
  <c r="BM6" i="1"/>
  <c r="BN6" i="1"/>
  <c r="BO6" i="1"/>
  <c r="BG7" i="1"/>
  <c r="BH7" i="1"/>
  <c r="BI7" i="1"/>
  <c r="BJ7" i="1"/>
  <c r="BK7" i="1"/>
  <c r="CY7" i="1" s="1"/>
  <c r="BL7" i="1"/>
  <c r="BM7" i="1"/>
  <c r="BN7" i="1"/>
  <c r="BO7" i="1"/>
  <c r="BG8" i="1"/>
  <c r="BH8" i="1"/>
  <c r="BI8" i="1"/>
  <c r="BJ8" i="1"/>
  <c r="BK8" i="1"/>
  <c r="BL8" i="1"/>
  <c r="BM8" i="1"/>
  <c r="BN8" i="1"/>
  <c r="BO8" i="1"/>
  <c r="BG9" i="1"/>
  <c r="BH9" i="1"/>
  <c r="BI9" i="1"/>
  <c r="BJ9" i="1"/>
  <c r="BK9" i="1"/>
  <c r="BL9" i="1"/>
  <c r="BM9" i="1"/>
  <c r="BN9" i="1"/>
  <c r="BO9" i="1"/>
  <c r="BG10" i="1"/>
  <c r="BH10" i="1"/>
  <c r="BI10" i="1"/>
  <c r="BJ10" i="1"/>
  <c r="BK10" i="1"/>
  <c r="BL10" i="1"/>
  <c r="CZ10" i="1" s="1"/>
  <c r="BM10" i="1"/>
  <c r="BN10" i="1"/>
  <c r="BO10" i="1"/>
  <c r="BG11" i="1"/>
  <c r="CU11" i="1" s="1"/>
  <c r="BH11" i="1"/>
  <c r="BI11" i="1"/>
  <c r="BJ11" i="1"/>
  <c r="BK11" i="1"/>
  <c r="BL11" i="1"/>
  <c r="BM11" i="1"/>
  <c r="DA11" i="1" s="1"/>
  <c r="BN11" i="1"/>
  <c r="BO11" i="1"/>
  <c r="BG12" i="1"/>
  <c r="BH12" i="1"/>
  <c r="CV12" i="1" s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DA13" i="1" s="1"/>
  <c r="BN13" i="1"/>
  <c r="BO13" i="1"/>
  <c r="BG14" i="1"/>
  <c r="BH14" i="1"/>
  <c r="CV14" i="1" s="1"/>
  <c r="BI14" i="1"/>
  <c r="BJ14" i="1"/>
  <c r="BK14" i="1"/>
  <c r="BL14" i="1"/>
  <c r="BM14" i="1"/>
  <c r="BN14" i="1"/>
  <c r="BO14" i="1"/>
  <c r="BG15" i="1"/>
  <c r="BH15" i="1"/>
  <c r="BI15" i="1"/>
  <c r="CW15" i="1" s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DB16" i="1" s="1"/>
  <c r="BO16" i="1"/>
  <c r="BG17" i="1"/>
  <c r="BH17" i="1"/>
  <c r="BI17" i="1"/>
  <c r="CW17" i="1" s="1"/>
  <c r="BJ17" i="1"/>
  <c r="BK17" i="1"/>
  <c r="BL17" i="1"/>
  <c r="BM17" i="1"/>
  <c r="BN17" i="1"/>
  <c r="BO17" i="1"/>
  <c r="BG18" i="1"/>
  <c r="BH18" i="1"/>
  <c r="BI18" i="1"/>
  <c r="BJ18" i="1"/>
  <c r="BK18" i="1"/>
  <c r="BL18" i="1"/>
  <c r="BM18" i="1"/>
  <c r="BN18" i="1"/>
  <c r="BO18" i="1"/>
  <c r="BG19" i="1"/>
  <c r="BH19" i="1"/>
  <c r="BI19" i="1"/>
  <c r="BJ19" i="1"/>
  <c r="BK19" i="1"/>
  <c r="BL19" i="1"/>
  <c r="BM19" i="1"/>
  <c r="BN19" i="1"/>
  <c r="BO19" i="1"/>
  <c r="DC19" i="1" s="1"/>
  <c r="BG20" i="1"/>
  <c r="BH20" i="1"/>
  <c r="BI20" i="1"/>
  <c r="BJ20" i="1"/>
  <c r="CX20" i="1" s="1"/>
  <c r="BK20" i="1"/>
  <c r="BL20" i="1"/>
  <c r="BM20" i="1"/>
  <c r="BN20" i="1"/>
  <c r="BO20" i="1"/>
  <c r="BG21" i="1"/>
  <c r="BH21" i="1"/>
  <c r="BI21" i="1"/>
  <c r="BJ21" i="1"/>
  <c r="BK21" i="1"/>
  <c r="BL21" i="1"/>
  <c r="BM21" i="1"/>
  <c r="BN21" i="1"/>
  <c r="BO21" i="1"/>
  <c r="BG22" i="1"/>
  <c r="BH22" i="1"/>
  <c r="BI22" i="1"/>
  <c r="BJ22" i="1"/>
  <c r="BK22" i="1"/>
  <c r="BL22" i="1"/>
  <c r="BM22" i="1"/>
  <c r="BN22" i="1"/>
  <c r="BO22" i="1"/>
  <c r="BG23" i="1"/>
  <c r="BH23" i="1"/>
  <c r="BI23" i="1"/>
  <c r="BJ23" i="1"/>
  <c r="BK23" i="1"/>
  <c r="CY23" i="1" s="1"/>
  <c r="BL23" i="1"/>
  <c r="BM23" i="1"/>
  <c r="BN23" i="1"/>
  <c r="BO23" i="1"/>
  <c r="BG24" i="1"/>
  <c r="BH24" i="1"/>
  <c r="BI24" i="1"/>
  <c r="BJ24" i="1"/>
  <c r="BK24" i="1"/>
  <c r="BL24" i="1"/>
  <c r="CZ24" i="1" s="1"/>
  <c r="BM24" i="1"/>
  <c r="BN24" i="1"/>
  <c r="BO24" i="1"/>
  <c r="BG25" i="1"/>
  <c r="BH25" i="1"/>
  <c r="BI25" i="1"/>
  <c r="BJ25" i="1"/>
  <c r="BK25" i="1"/>
  <c r="BL25" i="1"/>
  <c r="BM25" i="1"/>
  <c r="BN25" i="1"/>
  <c r="BO25" i="1"/>
  <c r="BG26" i="1"/>
  <c r="BH26" i="1"/>
  <c r="BI26" i="1"/>
  <c r="BJ26" i="1"/>
  <c r="BK26" i="1"/>
  <c r="BL26" i="1"/>
  <c r="CZ26" i="1" s="1"/>
  <c r="BM26" i="1"/>
  <c r="BN26" i="1"/>
  <c r="BO26" i="1"/>
  <c r="BG27" i="1"/>
  <c r="CU27" i="1" s="1"/>
  <c r="BH27" i="1"/>
  <c r="BI27" i="1"/>
  <c r="BJ27" i="1"/>
  <c r="BK27" i="1"/>
  <c r="BL27" i="1"/>
  <c r="BM27" i="1"/>
  <c r="DA27" i="1" s="1"/>
  <c r="BN27" i="1"/>
  <c r="BO27" i="1"/>
  <c r="BG28" i="1"/>
  <c r="BH28" i="1"/>
  <c r="CV28" i="1" s="1"/>
  <c r="BI28" i="1"/>
  <c r="BJ28" i="1"/>
  <c r="BK28" i="1"/>
  <c r="BL28" i="1"/>
  <c r="BM28" i="1"/>
  <c r="BN28" i="1"/>
  <c r="BO28" i="1"/>
  <c r="BG29" i="1"/>
  <c r="BH29" i="1"/>
  <c r="BI29" i="1"/>
  <c r="BJ29" i="1"/>
  <c r="BK29" i="1"/>
  <c r="BL29" i="1"/>
  <c r="BM29" i="1"/>
  <c r="DA29" i="1" s="1"/>
  <c r="BN29" i="1"/>
  <c r="BO29" i="1"/>
  <c r="BG30" i="1"/>
  <c r="BH30" i="1"/>
  <c r="CV30" i="1" s="1"/>
  <c r="BI30" i="1"/>
  <c r="BJ30" i="1"/>
  <c r="BK30" i="1"/>
  <c r="BL30" i="1"/>
  <c r="BM30" i="1"/>
  <c r="BN30" i="1"/>
  <c r="BO30" i="1"/>
  <c r="BG31" i="1"/>
  <c r="BH31" i="1"/>
  <c r="BI31" i="1"/>
  <c r="CW31" i="1" s="1"/>
  <c r="BJ31" i="1"/>
  <c r="BK31" i="1"/>
  <c r="BL31" i="1"/>
  <c r="BM31" i="1"/>
  <c r="BN31" i="1"/>
  <c r="BO31" i="1"/>
  <c r="BG32" i="1"/>
  <c r="BH32" i="1"/>
  <c r="BI32" i="1"/>
  <c r="BJ32" i="1"/>
  <c r="BK32" i="1"/>
  <c r="BL32" i="1"/>
  <c r="BM32" i="1"/>
  <c r="BN32" i="1"/>
  <c r="DB32" i="1" s="1"/>
  <c r="BO32" i="1"/>
  <c r="BG33" i="1"/>
  <c r="BH33" i="1"/>
  <c r="BI33" i="1"/>
  <c r="CW33" i="1" s="1"/>
  <c r="BJ33" i="1"/>
  <c r="BK33" i="1"/>
  <c r="BL33" i="1"/>
  <c r="BM33" i="1"/>
  <c r="BN33" i="1"/>
  <c r="BO33" i="1"/>
  <c r="BG34" i="1"/>
  <c r="BH34" i="1"/>
  <c r="BI34" i="1"/>
  <c r="BJ34" i="1"/>
  <c r="BK34" i="1"/>
  <c r="BL34" i="1"/>
  <c r="BM34" i="1"/>
  <c r="BN34" i="1"/>
  <c r="BO34" i="1"/>
  <c r="BG35" i="1"/>
  <c r="BH35" i="1"/>
  <c r="BI35" i="1"/>
  <c r="BJ35" i="1"/>
  <c r="BK35" i="1"/>
  <c r="BL35" i="1"/>
  <c r="BM35" i="1"/>
  <c r="BN35" i="1"/>
  <c r="BO35" i="1"/>
  <c r="DC35" i="1" s="1"/>
  <c r="BG36" i="1"/>
  <c r="BH36" i="1"/>
  <c r="BI36" i="1"/>
  <c r="BJ36" i="1"/>
  <c r="CX36" i="1" s="1"/>
  <c r="BK36" i="1"/>
  <c r="BL36" i="1"/>
  <c r="BM36" i="1"/>
  <c r="BN36" i="1"/>
  <c r="BO36" i="1"/>
  <c r="BG37" i="1"/>
  <c r="BH37" i="1"/>
  <c r="BI37" i="1"/>
  <c r="BJ37" i="1"/>
  <c r="BK37" i="1"/>
  <c r="BL37" i="1"/>
  <c r="BM37" i="1"/>
  <c r="BN37" i="1"/>
  <c r="BO37" i="1"/>
  <c r="BG38" i="1"/>
  <c r="BH38" i="1"/>
  <c r="BI38" i="1"/>
  <c r="BJ38" i="1"/>
  <c r="BK38" i="1"/>
  <c r="BL38" i="1"/>
  <c r="BM38" i="1"/>
  <c r="BN38" i="1"/>
  <c r="BO38" i="1"/>
  <c r="BG39" i="1"/>
  <c r="BH39" i="1"/>
  <c r="BI39" i="1"/>
  <c r="BJ39" i="1"/>
  <c r="BK39" i="1"/>
  <c r="CY39" i="1" s="1"/>
  <c r="BL39" i="1"/>
  <c r="BM39" i="1"/>
  <c r="BN39" i="1"/>
  <c r="BO39" i="1"/>
  <c r="BG40" i="1"/>
  <c r="BH40" i="1"/>
  <c r="BI40" i="1"/>
  <c r="BJ40" i="1"/>
  <c r="BK40" i="1"/>
  <c r="BL40" i="1"/>
  <c r="CZ40" i="1" s="1"/>
  <c r="BM40" i="1"/>
  <c r="BN40" i="1"/>
  <c r="BO40" i="1"/>
  <c r="BG41" i="1"/>
  <c r="BH41" i="1"/>
  <c r="BI41" i="1"/>
  <c r="BJ41" i="1"/>
  <c r="BK41" i="1"/>
  <c r="BL41" i="1"/>
  <c r="BM41" i="1"/>
  <c r="BN41" i="1"/>
  <c r="BO41" i="1"/>
  <c r="BG42" i="1"/>
  <c r="BH42" i="1"/>
  <c r="BI42" i="1"/>
  <c r="BJ42" i="1"/>
  <c r="BK42" i="1"/>
  <c r="BL42" i="1"/>
  <c r="CZ42" i="1" s="1"/>
  <c r="BM42" i="1"/>
  <c r="BN42" i="1"/>
  <c r="BO42" i="1"/>
  <c r="BG43" i="1"/>
  <c r="CU43" i="1" s="1"/>
  <c r="BH43" i="1"/>
  <c r="BI43" i="1"/>
  <c r="BJ43" i="1"/>
  <c r="BK43" i="1"/>
  <c r="BL43" i="1"/>
  <c r="BM43" i="1"/>
  <c r="DA43" i="1" s="1"/>
  <c r="BN43" i="1"/>
  <c r="BO43" i="1"/>
  <c r="BG44" i="1"/>
  <c r="BH44" i="1"/>
  <c r="CV44" i="1" s="1"/>
  <c r="BI44" i="1"/>
  <c r="BJ44" i="1"/>
  <c r="BK44" i="1"/>
  <c r="BL44" i="1"/>
  <c r="BM44" i="1"/>
  <c r="BN44" i="1"/>
  <c r="BO44" i="1"/>
  <c r="BG45" i="1"/>
  <c r="BH45" i="1"/>
  <c r="BI45" i="1"/>
  <c r="BJ45" i="1"/>
  <c r="BK45" i="1"/>
  <c r="BL45" i="1"/>
  <c r="BM45" i="1"/>
  <c r="DA45" i="1" s="1"/>
  <c r="BN45" i="1"/>
  <c r="BO45" i="1"/>
  <c r="BG46" i="1"/>
  <c r="BH46" i="1"/>
  <c r="CV46" i="1" s="1"/>
  <c r="BI46" i="1"/>
  <c r="BJ46" i="1"/>
  <c r="BK46" i="1"/>
  <c r="BL46" i="1"/>
  <c r="BM46" i="1"/>
  <c r="BN46" i="1"/>
  <c r="BO46" i="1"/>
  <c r="BG47" i="1"/>
  <c r="BH47" i="1"/>
  <c r="BI47" i="1"/>
  <c r="CW47" i="1" s="1"/>
  <c r="BJ47" i="1"/>
  <c r="BK47" i="1"/>
  <c r="BL47" i="1"/>
  <c r="BM47" i="1"/>
  <c r="BN47" i="1"/>
  <c r="BO47" i="1"/>
  <c r="BG48" i="1"/>
  <c r="BH48" i="1"/>
  <c r="BI48" i="1"/>
  <c r="BJ48" i="1"/>
  <c r="BK48" i="1"/>
  <c r="BL48" i="1"/>
  <c r="BM48" i="1"/>
  <c r="BN48" i="1"/>
  <c r="DB48" i="1" s="1"/>
  <c r="BO48" i="1"/>
  <c r="BG49" i="1"/>
  <c r="BH49" i="1"/>
  <c r="BI49" i="1"/>
  <c r="CW49" i="1" s="1"/>
  <c r="BJ49" i="1"/>
  <c r="BK49" i="1"/>
  <c r="BL49" i="1"/>
  <c r="BM49" i="1"/>
  <c r="BN49" i="1"/>
  <c r="BO49" i="1"/>
  <c r="BG50" i="1"/>
  <c r="BH50" i="1"/>
  <c r="BI50" i="1"/>
  <c r="BJ50" i="1"/>
  <c r="BK50" i="1"/>
  <c r="BL50" i="1"/>
  <c r="BM50" i="1"/>
  <c r="BN50" i="1"/>
  <c r="BO50" i="1"/>
  <c r="BG51" i="1"/>
  <c r="BH51" i="1"/>
  <c r="BI51" i="1"/>
  <c r="BJ51" i="1"/>
  <c r="BK51" i="1"/>
  <c r="BL51" i="1"/>
  <c r="BM51" i="1"/>
  <c r="BN51" i="1"/>
  <c r="BO51" i="1"/>
  <c r="DC51" i="1" s="1"/>
  <c r="BG52" i="1"/>
  <c r="BH52" i="1"/>
  <c r="BI52" i="1"/>
  <c r="BJ52" i="1"/>
  <c r="CX52" i="1" s="1"/>
  <c r="BK52" i="1"/>
  <c r="BL52" i="1"/>
  <c r="BM52" i="1"/>
  <c r="BN52" i="1"/>
  <c r="BO52" i="1"/>
  <c r="BG53" i="1"/>
  <c r="BH53" i="1"/>
  <c r="BI53" i="1"/>
  <c r="BJ53" i="1"/>
  <c r="BK53" i="1"/>
  <c r="BL53" i="1"/>
  <c r="BM53" i="1"/>
  <c r="BN53" i="1"/>
  <c r="BO53" i="1"/>
  <c r="BG54" i="1"/>
  <c r="BH54" i="1"/>
  <c r="BI54" i="1"/>
  <c r="BJ54" i="1"/>
  <c r="BK54" i="1"/>
  <c r="BL54" i="1"/>
  <c r="BM54" i="1"/>
  <c r="BN54" i="1"/>
  <c r="BO54" i="1"/>
  <c r="BG55" i="1"/>
  <c r="BH55" i="1"/>
  <c r="BI55" i="1"/>
  <c r="BJ55" i="1"/>
  <c r="BK55" i="1"/>
  <c r="CY55" i="1" s="1"/>
  <c r="BL55" i="1"/>
  <c r="BM55" i="1"/>
  <c r="BN55" i="1"/>
  <c r="BO55" i="1"/>
  <c r="BG56" i="1"/>
  <c r="BH56" i="1"/>
  <c r="BI56" i="1"/>
  <c r="BJ56" i="1"/>
  <c r="BK56" i="1"/>
  <c r="BL56" i="1"/>
  <c r="CZ56" i="1" s="1"/>
  <c r="BM56" i="1"/>
  <c r="BN56" i="1"/>
  <c r="BO56" i="1"/>
  <c r="BG57" i="1"/>
  <c r="BH57" i="1"/>
  <c r="BI57" i="1"/>
  <c r="BJ57" i="1"/>
  <c r="BK57" i="1"/>
  <c r="BL57" i="1"/>
  <c r="BM57" i="1"/>
  <c r="BN57" i="1"/>
  <c r="BO57" i="1"/>
  <c r="BG58" i="1"/>
  <c r="BH58" i="1"/>
  <c r="BI58" i="1"/>
  <c r="BJ58" i="1"/>
  <c r="BK58" i="1"/>
  <c r="BL58" i="1"/>
  <c r="CZ58" i="1" s="1"/>
  <c r="BM58" i="1"/>
  <c r="BN58" i="1"/>
  <c r="BO58" i="1"/>
  <c r="BG59" i="1"/>
  <c r="CU59" i="1" s="1"/>
  <c r="BH59" i="1"/>
  <c r="BI59" i="1"/>
  <c r="BJ59" i="1"/>
  <c r="BK59" i="1"/>
  <c r="BL59" i="1"/>
  <c r="BM59" i="1"/>
  <c r="DA59" i="1" s="1"/>
  <c r="BN59" i="1"/>
  <c r="BO59" i="1"/>
  <c r="BG60" i="1"/>
  <c r="BH60" i="1"/>
  <c r="CV60" i="1" s="1"/>
  <c r="BI60" i="1"/>
  <c r="BJ60" i="1"/>
  <c r="BK60" i="1"/>
  <c r="BL60" i="1"/>
  <c r="BM60" i="1"/>
  <c r="BN60" i="1"/>
  <c r="BO60" i="1"/>
  <c r="BG61" i="1"/>
  <c r="BH61" i="1"/>
  <c r="BI61" i="1"/>
  <c r="BJ61" i="1"/>
  <c r="BK61" i="1"/>
  <c r="BL61" i="1"/>
  <c r="BM61" i="1"/>
  <c r="DA61" i="1" s="1"/>
  <c r="BN61" i="1"/>
  <c r="BO61" i="1"/>
  <c r="BG62" i="1"/>
  <c r="BH62" i="1"/>
  <c r="BI62" i="1"/>
  <c r="BJ62" i="1"/>
  <c r="BK62" i="1"/>
  <c r="BL62" i="1"/>
  <c r="BM62" i="1"/>
  <c r="BN62" i="1"/>
  <c r="BO62" i="1"/>
  <c r="BG63" i="1"/>
  <c r="BH63" i="1"/>
  <c r="BI63" i="1"/>
  <c r="CW63" i="1" s="1"/>
  <c r="BJ63" i="1"/>
  <c r="BK63" i="1"/>
  <c r="BL63" i="1"/>
  <c r="BM63" i="1"/>
  <c r="BN63" i="1"/>
  <c r="BO63" i="1"/>
  <c r="BG64" i="1"/>
  <c r="BH64" i="1"/>
  <c r="BI64" i="1"/>
  <c r="BJ64" i="1"/>
  <c r="BK64" i="1"/>
  <c r="BL64" i="1"/>
  <c r="BM64" i="1"/>
  <c r="BN64" i="1"/>
  <c r="DB64" i="1" s="1"/>
  <c r="BO64" i="1"/>
  <c r="BG65" i="1"/>
  <c r="BH65" i="1"/>
  <c r="BI65" i="1"/>
  <c r="CW65" i="1" s="1"/>
  <c r="BJ65" i="1"/>
  <c r="BK65" i="1"/>
  <c r="BL65" i="1"/>
  <c r="BM65" i="1"/>
  <c r="BN65" i="1"/>
  <c r="BO65" i="1"/>
  <c r="BG66" i="1"/>
  <c r="BH66" i="1"/>
  <c r="BI66" i="1"/>
  <c r="BJ66" i="1"/>
  <c r="BK66" i="1"/>
  <c r="BL66" i="1"/>
  <c r="BM66" i="1"/>
  <c r="BN66" i="1"/>
  <c r="BO66" i="1"/>
  <c r="BG67" i="1"/>
  <c r="BH67" i="1"/>
  <c r="BI67" i="1"/>
  <c r="BJ67" i="1"/>
  <c r="BK67" i="1"/>
  <c r="BL67" i="1"/>
  <c r="BM67" i="1"/>
  <c r="BN67" i="1"/>
  <c r="BO67" i="1"/>
  <c r="DC67" i="1" s="1"/>
  <c r="BG68" i="1"/>
  <c r="BH68" i="1"/>
  <c r="BI68" i="1"/>
  <c r="BJ68" i="1"/>
  <c r="CX68" i="1" s="1"/>
  <c r="BK68" i="1"/>
  <c r="BL68" i="1"/>
  <c r="BM68" i="1"/>
  <c r="BN68" i="1"/>
  <c r="BO68" i="1"/>
  <c r="BG69" i="1"/>
  <c r="BH69" i="1"/>
  <c r="BI69" i="1"/>
  <c r="BJ69" i="1"/>
  <c r="BK69" i="1"/>
  <c r="BL69" i="1"/>
  <c r="BM69" i="1"/>
  <c r="BN69" i="1"/>
  <c r="BO69" i="1"/>
  <c r="BG70" i="1"/>
  <c r="BH70" i="1"/>
  <c r="BI70" i="1"/>
  <c r="BJ70" i="1"/>
  <c r="BK70" i="1"/>
  <c r="BL70" i="1"/>
  <c r="BM70" i="1"/>
  <c r="BN70" i="1"/>
  <c r="BO70" i="1"/>
  <c r="BG71" i="1"/>
  <c r="BH71" i="1"/>
  <c r="BI71" i="1"/>
  <c r="BJ71" i="1"/>
  <c r="BK71" i="1"/>
  <c r="CY71" i="1" s="1"/>
  <c r="BL71" i="1"/>
  <c r="BM71" i="1"/>
  <c r="BN71" i="1"/>
  <c r="BO71" i="1"/>
  <c r="BG72" i="1"/>
  <c r="BH72" i="1"/>
  <c r="BI72" i="1"/>
  <c r="BJ72" i="1"/>
  <c r="BK72" i="1"/>
  <c r="BL72" i="1"/>
  <c r="CZ72" i="1" s="1"/>
  <c r="BM72" i="1"/>
  <c r="BN72" i="1"/>
  <c r="BO72" i="1"/>
  <c r="BG73" i="1"/>
  <c r="BH73" i="1"/>
  <c r="BI73" i="1"/>
  <c r="BJ73" i="1"/>
  <c r="BK73" i="1"/>
  <c r="BL73" i="1"/>
  <c r="BM73" i="1"/>
  <c r="BN73" i="1"/>
  <c r="BO73" i="1"/>
  <c r="BG74" i="1"/>
  <c r="BH74" i="1"/>
  <c r="BI74" i="1"/>
  <c r="BJ74" i="1"/>
  <c r="BK74" i="1"/>
  <c r="BL74" i="1"/>
  <c r="CZ74" i="1" s="1"/>
  <c r="BM74" i="1"/>
  <c r="BN74" i="1"/>
  <c r="BO74" i="1"/>
  <c r="BG75" i="1"/>
  <c r="CU75" i="1" s="1"/>
  <c r="BH75" i="1"/>
  <c r="BI75" i="1"/>
  <c r="BJ75" i="1"/>
  <c r="BK75" i="1"/>
  <c r="BL75" i="1"/>
  <c r="BM75" i="1"/>
  <c r="DA75" i="1" s="1"/>
  <c r="BN75" i="1"/>
  <c r="BO75" i="1"/>
  <c r="BG76" i="1"/>
  <c r="BH76" i="1"/>
  <c r="CV76" i="1" s="1"/>
  <c r="BI76" i="1"/>
  <c r="BJ76" i="1"/>
  <c r="BK76" i="1"/>
  <c r="BL76" i="1"/>
  <c r="BM76" i="1"/>
  <c r="BN76" i="1"/>
  <c r="BO76" i="1"/>
  <c r="BG77" i="1"/>
  <c r="BH77" i="1"/>
  <c r="BI77" i="1"/>
  <c r="BJ77" i="1"/>
  <c r="BK77" i="1"/>
  <c r="BL77" i="1"/>
  <c r="BM77" i="1"/>
  <c r="DA77" i="1" s="1"/>
  <c r="BN77" i="1"/>
  <c r="BO77" i="1"/>
  <c r="BG78" i="1"/>
  <c r="BH78" i="1"/>
  <c r="CV78" i="1" s="1"/>
  <c r="BI78" i="1"/>
  <c r="BJ78" i="1"/>
  <c r="BK78" i="1"/>
  <c r="BL78" i="1"/>
  <c r="BM78" i="1"/>
  <c r="BN78" i="1"/>
  <c r="BO78" i="1"/>
  <c r="BG79" i="1"/>
  <c r="BH79" i="1"/>
  <c r="BI79" i="1"/>
  <c r="CW79" i="1" s="1"/>
  <c r="BJ79" i="1"/>
  <c r="BK79" i="1"/>
  <c r="BL79" i="1"/>
  <c r="BM79" i="1"/>
  <c r="BN79" i="1"/>
  <c r="BO79" i="1"/>
  <c r="BG80" i="1"/>
  <c r="BH80" i="1"/>
  <c r="BI80" i="1"/>
  <c r="BJ80" i="1"/>
  <c r="BK80" i="1"/>
  <c r="BL80" i="1"/>
  <c r="BM80" i="1"/>
  <c r="BN80" i="1"/>
  <c r="DB80" i="1" s="1"/>
  <c r="BO80" i="1"/>
  <c r="BG81" i="1"/>
  <c r="BH81" i="1"/>
  <c r="BI81" i="1"/>
  <c r="CW81" i="1" s="1"/>
  <c r="BJ81" i="1"/>
  <c r="BK81" i="1"/>
  <c r="BL81" i="1"/>
  <c r="BM81" i="1"/>
  <c r="BN81" i="1"/>
  <c r="BO81" i="1"/>
  <c r="BG82" i="1"/>
  <c r="BH82" i="1"/>
  <c r="BI82" i="1"/>
  <c r="BJ82" i="1"/>
  <c r="BK82" i="1"/>
  <c r="BL82" i="1"/>
  <c r="BM82" i="1"/>
  <c r="BN82" i="1"/>
  <c r="BO82" i="1"/>
  <c r="BG83" i="1"/>
  <c r="BH83" i="1"/>
  <c r="BI83" i="1"/>
  <c r="BJ83" i="1"/>
  <c r="BK83" i="1"/>
  <c r="BL83" i="1"/>
  <c r="BM83" i="1"/>
  <c r="BN83" i="1"/>
  <c r="BO83" i="1"/>
  <c r="DC83" i="1" s="1"/>
  <c r="BG84" i="1"/>
  <c r="BH84" i="1"/>
  <c r="BI84" i="1"/>
  <c r="BJ84" i="1"/>
  <c r="CX84" i="1" s="1"/>
  <c r="BK84" i="1"/>
  <c r="BL84" i="1"/>
  <c r="BM84" i="1"/>
  <c r="BN84" i="1"/>
  <c r="BO84" i="1"/>
  <c r="BG85" i="1"/>
  <c r="BH85" i="1"/>
  <c r="BI85" i="1"/>
  <c r="BJ85" i="1"/>
  <c r="BK85" i="1"/>
  <c r="BL85" i="1"/>
  <c r="BM85" i="1"/>
  <c r="BN85" i="1"/>
  <c r="BO85" i="1"/>
  <c r="BO3" i="1"/>
  <c r="DC3" i="1" s="1"/>
  <c r="BN3" i="1"/>
  <c r="DB3" i="1" s="1"/>
  <c r="BM3" i="1"/>
  <c r="DA3" i="1" s="1"/>
  <c r="BL3" i="1"/>
  <c r="CZ3" i="1" s="1"/>
  <c r="BK3" i="1"/>
  <c r="CY3" i="1" s="1"/>
  <c r="BJ3" i="1"/>
  <c r="CX3" i="1" s="1"/>
  <c r="BI3" i="1"/>
  <c r="CW3" i="1" s="1"/>
  <c r="BH3" i="1"/>
  <c r="CV3" i="1" s="1"/>
  <c r="BG3" i="1"/>
  <c r="CU3" i="1" s="1"/>
  <c r="BF4" i="1"/>
  <c r="CT4" i="1" s="1"/>
  <c r="BF5" i="1"/>
  <c r="BF6" i="1"/>
  <c r="BF7" i="1"/>
  <c r="BF8" i="1"/>
  <c r="BF9" i="1"/>
  <c r="BF10" i="1"/>
  <c r="BF11" i="1"/>
  <c r="BF12" i="1"/>
  <c r="CT12" i="1" s="1"/>
  <c r="BF13" i="1"/>
  <c r="BF14" i="1"/>
  <c r="BF15" i="1"/>
  <c r="BF16" i="1"/>
  <c r="CT16" i="1" s="1"/>
  <c r="BF17" i="1"/>
  <c r="BF18" i="1"/>
  <c r="BF19" i="1"/>
  <c r="BF20" i="1"/>
  <c r="BF21" i="1"/>
  <c r="BF22" i="1"/>
  <c r="BF23" i="1"/>
  <c r="BF24" i="1"/>
  <c r="BF25" i="1"/>
  <c r="BF26" i="1"/>
  <c r="BF27" i="1"/>
  <c r="BF28" i="1"/>
  <c r="CT28" i="1" s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CT44" i="1" s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CT60" i="1" s="1"/>
  <c r="BF61" i="1"/>
  <c r="BF62" i="1"/>
  <c r="BF63" i="1"/>
  <c r="BF64" i="1"/>
  <c r="CT64" i="1" s="1"/>
  <c r="BF65" i="1"/>
  <c r="BF66" i="1"/>
  <c r="BF67" i="1"/>
  <c r="BF68" i="1"/>
  <c r="BF69" i="1"/>
  <c r="BF70" i="1"/>
  <c r="BF71" i="1"/>
  <c r="BF72" i="1"/>
  <c r="BF73" i="1"/>
  <c r="BF74" i="1"/>
  <c r="BF75" i="1"/>
  <c r="BF76" i="1"/>
  <c r="CT76" i="1" s="1"/>
  <c r="BF77" i="1"/>
  <c r="BF78" i="1"/>
  <c r="BF79" i="1"/>
  <c r="BF80" i="1"/>
  <c r="CT80" i="1" s="1"/>
  <c r="BF81" i="1"/>
  <c r="BF82" i="1"/>
  <c r="BF83" i="1"/>
  <c r="BF84" i="1"/>
  <c r="BF85" i="1"/>
  <c r="BZ187" i="2" l="1"/>
  <c r="BZ188" i="2"/>
  <c r="BZ189" i="2"/>
  <c r="BJ337" i="2"/>
  <c r="BJ95" i="2"/>
  <c r="BK81" i="2"/>
  <c r="BJ129" i="2"/>
  <c r="V182" i="2"/>
  <c r="BJ182" i="2" s="1"/>
  <c r="V321" i="2"/>
  <c r="BJ321" i="2" s="1"/>
  <c r="O34" i="2"/>
  <c r="BK208" i="2"/>
  <c r="CT3" i="1"/>
  <c r="V58" i="2"/>
  <c r="BJ58" i="2" s="1"/>
  <c r="V195" i="2"/>
  <c r="BJ195" i="2" s="1"/>
  <c r="V322" i="2"/>
  <c r="O35" i="2"/>
  <c r="BC35" i="2" s="1"/>
  <c r="W52" i="2"/>
  <c r="BK53" i="2" s="1"/>
  <c r="AL17" i="2"/>
  <c r="AL178" i="2"/>
  <c r="DY38" i="1"/>
  <c r="BK323" i="2"/>
  <c r="BJ85" i="2"/>
  <c r="BZ76" i="2"/>
  <c r="V196" i="2"/>
  <c r="V325" i="2"/>
  <c r="DV26" i="1"/>
  <c r="DN14" i="1"/>
  <c r="BJ89" i="2"/>
  <c r="V69" i="2"/>
  <c r="V197" i="2"/>
  <c r="BJ197" i="2" s="1"/>
  <c r="V335" i="2"/>
  <c r="BJ336" i="2" s="1"/>
  <c r="CT53" i="1"/>
  <c r="CT37" i="1"/>
  <c r="CT21" i="1"/>
  <c r="CT5" i="1"/>
  <c r="BJ350" i="2"/>
  <c r="V80" i="2"/>
  <c r="V77" i="2" s="1"/>
  <c r="V209" i="2"/>
  <c r="BJ210" i="2" s="1"/>
  <c r="V347" i="2"/>
  <c r="O88" i="2"/>
  <c r="BC88" i="2" s="1"/>
  <c r="W57" i="2"/>
  <c r="BK57" i="2" s="1"/>
  <c r="AL25" i="2"/>
  <c r="BZ25" i="2" s="1"/>
  <c r="BZ74" i="2"/>
  <c r="FR18" i="1" s="1"/>
  <c r="AL186" i="2"/>
  <c r="BZ186" i="2" s="1"/>
  <c r="AL284" i="2"/>
  <c r="AL339" i="2"/>
  <c r="CV85" i="1"/>
  <c r="CZ81" i="1"/>
  <c r="CW76" i="1"/>
  <c r="DA72" i="1"/>
  <c r="CZ65" i="1"/>
  <c r="CW60" i="1"/>
  <c r="DA56" i="1"/>
  <c r="CV53" i="1"/>
  <c r="CZ49" i="1"/>
  <c r="CW44" i="1"/>
  <c r="DA40" i="1"/>
  <c r="CV37" i="1"/>
  <c r="CZ33" i="1"/>
  <c r="CW28" i="1"/>
  <c r="DA24" i="1"/>
  <c r="CV21" i="1"/>
  <c r="CZ17" i="1"/>
  <c r="DQ36" i="1"/>
  <c r="BZ285" i="2"/>
  <c r="BK228" i="2"/>
  <c r="BJ128" i="2"/>
  <c r="V109" i="2"/>
  <c r="O3" i="2"/>
  <c r="BC4" i="2" s="1"/>
  <c r="O270" i="2"/>
  <c r="W60" i="2"/>
  <c r="BK60" i="2" s="1"/>
  <c r="CW37" i="1"/>
  <c r="CY81" i="1"/>
  <c r="DC77" i="1"/>
  <c r="CY49" i="1"/>
  <c r="DC45" i="1"/>
  <c r="CY33" i="1"/>
  <c r="DC29" i="1"/>
  <c r="CU21" i="1"/>
  <c r="CU5" i="1"/>
  <c r="V112" i="2"/>
  <c r="BJ112" i="2" s="1"/>
  <c r="V244" i="2"/>
  <c r="BJ244" i="2" s="1"/>
  <c r="CU85" i="1"/>
  <c r="CY65" i="1"/>
  <c r="DC61" i="1"/>
  <c r="CU53" i="1"/>
  <c r="CU37" i="1"/>
  <c r="CY17" i="1"/>
  <c r="DC13" i="1"/>
  <c r="CZ8" i="1"/>
  <c r="CT49" i="1"/>
  <c r="CT33" i="1"/>
  <c r="CT17" i="1"/>
  <c r="DB61" i="1"/>
  <c r="CX49" i="1"/>
  <c r="DB45" i="1"/>
  <c r="CX33" i="1"/>
  <c r="DB29" i="1"/>
  <c r="CX17" i="1"/>
  <c r="DH29" i="1"/>
  <c r="BZ233" i="2"/>
  <c r="BJ142" i="2"/>
  <c r="V4" i="2"/>
  <c r="BJ4" i="2" s="1"/>
  <c r="V113" i="2"/>
  <c r="BJ113" i="2" s="1"/>
  <c r="V245" i="2"/>
  <c r="O165" i="2"/>
  <c r="BC165" i="2" s="1"/>
  <c r="BC336" i="2"/>
  <c r="BK64" i="2"/>
  <c r="W236" i="2"/>
  <c r="BK237" i="2" s="1"/>
  <c r="AL353" i="2"/>
  <c r="BZ353" i="2" s="1"/>
  <c r="V257" i="2"/>
  <c r="BJ258" i="2" s="1"/>
  <c r="O12" i="2"/>
  <c r="BC12" i="2" s="1"/>
  <c r="O56" i="2"/>
  <c r="BC56" i="2" s="1"/>
  <c r="O232" i="2"/>
  <c r="BC233" i="2" s="1"/>
  <c r="O340" i="2"/>
  <c r="BC340" i="2" s="1"/>
  <c r="CZ61" i="1"/>
  <c r="CV49" i="1"/>
  <c r="CZ45" i="1"/>
  <c r="CV33" i="1"/>
  <c r="CZ29" i="1"/>
  <c r="CV17" i="1"/>
  <c r="CZ13" i="1"/>
  <c r="DZ84" i="1"/>
  <c r="V119" i="2"/>
  <c r="BJ119" i="2" s="1"/>
  <c r="DN79" i="1"/>
  <c r="BJ363" i="2"/>
  <c r="V126" i="2"/>
  <c r="V278" i="2"/>
  <c r="O16" i="2"/>
  <c r="BC16" i="2" s="1"/>
  <c r="O60" i="2"/>
  <c r="BC60" i="2" s="1"/>
  <c r="BC342" i="2"/>
  <c r="W134" i="2"/>
  <c r="BK134" i="2" s="1"/>
  <c r="AL3" i="2"/>
  <c r="DA66" i="1"/>
  <c r="CX45" i="1"/>
  <c r="CY4" i="1"/>
  <c r="DJ56" i="1"/>
  <c r="DJ24" i="1"/>
  <c r="BC133" i="2"/>
  <c r="V279" i="2"/>
  <c r="W34" i="2"/>
  <c r="W82" i="2"/>
  <c r="BK82" i="2" s="1"/>
  <c r="AL161" i="2"/>
  <c r="AL204" i="2"/>
  <c r="DA73" i="1"/>
  <c r="CW61" i="1"/>
  <c r="DA57" i="1"/>
  <c r="CW45" i="1"/>
  <c r="DA41" i="1"/>
  <c r="CW29" i="1"/>
  <c r="DA25" i="1"/>
  <c r="CW13" i="1"/>
  <c r="CW77" i="1"/>
  <c r="CV61" i="1"/>
  <c r="CZ57" i="1"/>
  <c r="CV45" i="1"/>
  <c r="CZ41" i="1"/>
  <c r="CV29" i="1"/>
  <c r="CZ25" i="1"/>
  <c r="CV13" i="1"/>
  <c r="CZ9" i="1"/>
  <c r="DK83" i="1"/>
  <c r="DK75" i="1"/>
  <c r="DK67" i="1"/>
  <c r="DK59" i="1"/>
  <c r="DK51" i="1"/>
  <c r="DK43" i="1"/>
  <c r="DK35" i="1"/>
  <c r="DK27" i="1"/>
  <c r="DK19" i="1"/>
  <c r="DK11" i="1"/>
  <c r="DP3" i="1"/>
  <c r="DS67" i="1"/>
  <c r="BJ268" i="2"/>
  <c r="V44" i="2"/>
  <c r="BJ44" i="2" s="1"/>
  <c r="V174" i="2"/>
  <c r="BJ174" i="2" s="1"/>
  <c r="V296" i="2"/>
  <c r="BJ297" i="2" s="1"/>
  <c r="W86" i="2"/>
  <c r="BK86" i="2" s="1"/>
  <c r="W204" i="2"/>
  <c r="BK256" i="2"/>
  <c r="BZ208" i="2"/>
  <c r="BC328" i="2"/>
  <c r="BJ72" i="2"/>
  <c r="V277" i="2"/>
  <c r="BJ281" i="2"/>
  <c r="BZ181" i="2"/>
  <c r="AL177" i="2"/>
  <c r="BZ177" i="2" s="1"/>
  <c r="AL170" i="2"/>
  <c r="BZ171" i="2"/>
  <c r="BZ172" i="2"/>
  <c r="AL169" i="2"/>
  <c r="BZ170" i="2" s="1"/>
  <c r="BJ62" i="2"/>
  <c r="BZ220" i="2"/>
  <c r="BJ219" i="2"/>
  <c r="BZ284" i="2"/>
  <c r="BZ231" i="2"/>
  <c r="BZ232" i="2"/>
  <c r="BK18" i="2"/>
  <c r="BK19" i="2"/>
  <c r="BC167" i="2"/>
  <c r="BC166" i="2"/>
  <c r="BZ88" i="2"/>
  <c r="BJ173" i="2"/>
  <c r="BJ200" i="2"/>
  <c r="BC284" i="2"/>
  <c r="BC285" i="2"/>
  <c r="V61" i="2"/>
  <c r="V135" i="2"/>
  <c r="BJ136" i="2" s="1"/>
  <c r="V199" i="2"/>
  <c r="BJ199" i="2" s="1"/>
  <c r="V273" i="2"/>
  <c r="BJ273" i="2" s="1"/>
  <c r="V344" i="2"/>
  <c r="BJ345" i="2" s="1"/>
  <c r="BC160" i="2"/>
  <c r="O244" i="2"/>
  <c r="O283" i="2"/>
  <c r="BC283" i="2" s="1"/>
  <c r="W79" i="2"/>
  <c r="BK80" i="2" s="1"/>
  <c r="W121" i="2"/>
  <c r="BK121" i="2" s="1"/>
  <c r="W357" i="2"/>
  <c r="BZ16" i="2"/>
  <c r="AL114" i="2"/>
  <c r="AL156" i="2"/>
  <c r="BZ156" i="2" s="1"/>
  <c r="AL218" i="2"/>
  <c r="BZ218" i="2" s="1"/>
  <c r="AL340" i="2"/>
  <c r="EC78" i="1"/>
  <c r="DX26" i="1"/>
  <c r="EF22" i="1"/>
  <c r="DX10" i="1"/>
  <c r="EF6" i="1"/>
  <c r="V201" i="2"/>
  <c r="BJ201" i="2" s="1"/>
  <c r="O108" i="2"/>
  <c r="BC108" i="2" s="1"/>
  <c r="W9" i="2"/>
  <c r="W44" i="2"/>
  <c r="BK45" i="2" s="1"/>
  <c r="W122" i="2"/>
  <c r="BK123" i="2" s="1"/>
  <c r="W358" i="2"/>
  <c r="BK359" i="2" s="1"/>
  <c r="AL257" i="2"/>
  <c r="BZ257" i="2" s="1"/>
  <c r="BJ272" i="2"/>
  <c r="BZ237" i="2"/>
  <c r="BZ89" i="2"/>
  <c r="CZ83" i="1"/>
  <c r="CV71" i="1"/>
  <c r="CZ67" i="1"/>
  <c r="CV55" i="1"/>
  <c r="CZ51" i="1"/>
  <c r="CV39" i="1"/>
  <c r="CZ35" i="1"/>
  <c r="CV23" i="1"/>
  <c r="CZ19" i="1"/>
  <c r="CV7" i="1"/>
  <c r="BZ281" i="2"/>
  <c r="BK68" i="2"/>
  <c r="V5" i="2"/>
  <c r="V70" i="2"/>
  <c r="BJ71" i="2" s="1"/>
  <c r="V157" i="2"/>
  <c r="BJ157" i="2" s="1"/>
  <c r="V217" i="2"/>
  <c r="BJ217" i="2" s="1"/>
  <c r="V358" i="2"/>
  <c r="BC112" i="2"/>
  <c r="O286" i="2"/>
  <c r="BC286" i="2" s="1"/>
  <c r="W83" i="2"/>
  <c r="W361" i="2"/>
  <c r="BK361" i="2" s="1"/>
  <c r="AL27" i="2"/>
  <c r="BZ28" i="2" s="1"/>
  <c r="AL122" i="2"/>
  <c r="BZ160" i="2"/>
  <c r="AL260" i="2"/>
  <c r="BZ260" i="2" s="1"/>
  <c r="AL347" i="2"/>
  <c r="BZ347" i="2" s="1"/>
  <c r="DC79" i="1"/>
  <c r="DC6" i="1"/>
  <c r="DJ84" i="1"/>
  <c r="DJ76" i="1"/>
  <c r="DJ68" i="1"/>
  <c r="DJ60" i="1"/>
  <c r="DJ52" i="1"/>
  <c r="DJ44" i="1"/>
  <c r="DJ36" i="1"/>
  <c r="DJ28" i="1"/>
  <c r="DV82" i="1"/>
  <c r="DV74" i="1"/>
  <c r="DN70" i="1"/>
  <c r="DN62" i="1"/>
  <c r="DR20" i="1"/>
  <c r="EF77" i="1"/>
  <c r="EB71" i="1"/>
  <c r="BJ176" i="2"/>
  <c r="BJ156" i="2"/>
  <c r="BJ81" i="2"/>
  <c r="BJ63" i="2"/>
  <c r="V158" i="2"/>
  <c r="V287" i="2"/>
  <c r="V361" i="2"/>
  <c r="BJ362" i="2" s="1"/>
  <c r="O222" i="2"/>
  <c r="BC337" i="2"/>
  <c r="W16" i="2"/>
  <c r="W182" i="2"/>
  <c r="BK182" i="2" s="1"/>
  <c r="W230" i="2"/>
  <c r="W283" i="2"/>
  <c r="W326" i="2"/>
  <c r="BK326" i="2" s="1"/>
  <c r="W362" i="2"/>
  <c r="BK362" i="2" s="1"/>
  <c r="AL123" i="2"/>
  <c r="AL193" i="2"/>
  <c r="CT83" i="1"/>
  <c r="DB31" i="1"/>
  <c r="CX19" i="1"/>
  <c r="DB15" i="1"/>
  <c r="DZ13" i="1"/>
  <c r="DW85" i="1"/>
  <c r="DQ84" i="1"/>
  <c r="DU82" i="1"/>
  <c r="DO81" i="1"/>
  <c r="DS79" i="1"/>
  <c r="DW77" i="1"/>
  <c r="DQ76" i="1"/>
  <c r="DU74" i="1"/>
  <c r="DO73" i="1"/>
  <c r="DS71" i="1"/>
  <c r="DW69" i="1"/>
  <c r="DQ68" i="1"/>
  <c r="DU66" i="1"/>
  <c r="DO65" i="1"/>
  <c r="DS63" i="1"/>
  <c r="DW61" i="1"/>
  <c r="DQ60" i="1"/>
  <c r="DU58" i="1"/>
  <c r="DO57" i="1"/>
  <c r="DS55" i="1"/>
  <c r="DW53" i="1"/>
  <c r="DQ52" i="1"/>
  <c r="DU50" i="1"/>
  <c r="DO49" i="1"/>
  <c r="DS47" i="1"/>
  <c r="DW45" i="1"/>
  <c r="BJ196" i="2"/>
  <c r="BJ115" i="2"/>
  <c r="BK283" i="2"/>
  <c r="CT35" i="1"/>
  <c r="CX67" i="1"/>
  <c r="CX51" i="1"/>
  <c r="CX35" i="1"/>
  <c r="CW35" i="1"/>
  <c r="DA31" i="1"/>
  <c r="CW19" i="1"/>
  <c r="DA15" i="1"/>
  <c r="DR53" i="1"/>
  <c r="DH60" i="1"/>
  <c r="DJ55" i="1"/>
  <c r="DH52" i="1"/>
  <c r="DJ47" i="1"/>
  <c r="DH44" i="1"/>
  <c r="DJ39" i="1"/>
  <c r="DH36" i="1"/>
  <c r="DJ31" i="1"/>
  <c r="DH28" i="1"/>
  <c r="DJ23" i="1"/>
  <c r="DH20" i="1"/>
  <c r="DJ15" i="1"/>
  <c r="DH12" i="1"/>
  <c r="DJ7" i="1"/>
  <c r="DG4" i="1"/>
  <c r="DP84" i="1"/>
  <c r="DT82" i="1"/>
  <c r="DR79" i="1"/>
  <c r="DV77" i="1"/>
  <c r="DP76" i="1"/>
  <c r="DT74" i="1"/>
  <c r="DR71" i="1"/>
  <c r="DP68" i="1"/>
  <c r="DT66" i="1"/>
  <c r="DR63" i="1"/>
  <c r="DP60" i="1"/>
  <c r="DT58" i="1"/>
  <c r="DR55" i="1"/>
  <c r="DP52" i="1"/>
  <c r="DT50" i="1"/>
  <c r="DR47" i="1"/>
  <c r="DP36" i="1"/>
  <c r="DR15" i="1"/>
  <c r="DZ79" i="1"/>
  <c r="EF72" i="1"/>
  <c r="EB66" i="1"/>
  <c r="BJ50" i="2"/>
  <c r="V17" i="2"/>
  <c r="V83" i="2"/>
  <c r="BJ84" i="2" s="1"/>
  <c r="V147" i="2"/>
  <c r="BJ147" i="2" s="1"/>
  <c r="V222" i="2"/>
  <c r="BJ222" i="2" s="1"/>
  <c r="V293" i="2"/>
  <c r="O5" i="2"/>
  <c r="BC5" i="2" s="1"/>
  <c r="O126" i="2"/>
  <c r="O174" i="2"/>
  <c r="O226" i="2"/>
  <c r="BC256" i="2"/>
  <c r="W235" i="2"/>
  <c r="BK236" i="2" s="1"/>
  <c r="W286" i="2"/>
  <c r="BK286" i="2" s="1"/>
  <c r="AL35" i="2"/>
  <c r="BZ35" i="2" s="1"/>
  <c r="AL195" i="2"/>
  <c r="BZ196" i="2" s="1"/>
  <c r="CT67" i="1"/>
  <c r="CW83" i="1"/>
  <c r="DA79" i="1"/>
  <c r="CW67" i="1"/>
  <c r="DA63" i="1"/>
  <c r="CW51" i="1"/>
  <c r="DA47" i="1"/>
  <c r="CV83" i="1"/>
  <c r="CZ79" i="1"/>
  <c r="CV67" i="1"/>
  <c r="CZ63" i="1"/>
  <c r="CV51" i="1"/>
  <c r="CZ47" i="1"/>
  <c r="CV35" i="1"/>
  <c r="CZ31" i="1"/>
  <c r="CV19" i="1"/>
  <c r="CZ15" i="1"/>
  <c r="DB13" i="1"/>
  <c r="DI79" i="1"/>
  <c r="DI71" i="1"/>
  <c r="DI63" i="1"/>
  <c r="DI55" i="1"/>
  <c r="DI47" i="1"/>
  <c r="DI39" i="1"/>
  <c r="DI31" i="1"/>
  <c r="DI23" i="1"/>
  <c r="DI15" i="1"/>
  <c r="DI7" i="1"/>
  <c r="DS82" i="1"/>
  <c r="DU77" i="1"/>
  <c r="V148" i="2"/>
  <c r="V223" i="2"/>
  <c r="CT19" i="1"/>
  <c r="DB79" i="1"/>
  <c r="DB47" i="1"/>
  <c r="CU83" i="1"/>
  <c r="CY79" i="1"/>
  <c r="DC75" i="1"/>
  <c r="CU67" i="1"/>
  <c r="CY63" i="1"/>
  <c r="DC59" i="1"/>
  <c r="CU51" i="1"/>
  <c r="CY47" i="1"/>
  <c r="DC43" i="1"/>
  <c r="CU35" i="1"/>
  <c r="CY31" i="1"/>
  <c r="DC27" i="1"/>
  <c r="CU19" i="1"/>
  <c r="CY15" i="1"/>
  <c r="DC11" i="1"/>
  <c r="CY45" i="1"/>
  <c r="DH71" i="1"/>
  <c r="DH63" i="1"/>
  <c r="DH55" i="1"/>
  <c r="DH47" i="1"/>
  <c r="DH39" i="1"/>
  <c r="DH31" i="1"/>
  <c r="DH23" i="1"/>
  <c r="DH15" i="1"/>
  <c r="DH7" i="1"/>
  <c r="BJ203" i="2"/>
  <c r="BZ137" i="2"/>
  <c r="BJ133" i="2"/>
  <c r="V21" i="2"/>
  <c r="V96" i="2"/>
  <c r="BJ96" i="2" s="1"/>
  <c r="V227" i="2"/>
  <c r="V304" i="2"/>
  <c r="O8" i="2"/>
  <c r="BC8" i="2" s="1"/>
  <c r="O84" i="2"/>
  <c r="BC85" i="2" s="1"/>
  <c r="O178" i="2"/>
  <c r="O348" i="2"/>
  <c r="BC349" i="2" s="1"/>
  <c r="W58" i="2"/>
  <c r="BK58" i="2" s="1"/>
  <c r="BK234" i="2"/>
  <c r="W334" i="2"/>
  <c r="BK334" i="2" s="1"/>
  <c r="AL4" i="2"/>
  <c r="BZ4" i="2" s="1"/>
  <c r="BZ34" i="2"/>
  <c r="AL274" i="2"/>
  <c r="BZ275" i="2" s="1"/>
  <c r="AL361" i="2"/>
  <c r="BZ362" i="2" s="1"/>
  <c r="CT51" i="1"/>
  <c r="CX83" i="1"/>
  <c r="DB63" i="1"/>
  <c r="CT79" i="1"/>
  <c r="CT63" i="1"/>
  <c r="CT47" i="1"/>
  <c r="CT31" i="1"/>
  <c r="CT15" i="1"/>
  <c r="CX79" i="1"/>
  <c r="DB75" i="1"/>
  <c r="CX63" i="1"/>
  <c r="DB59" i="1"/>
  <c r="CX47" i="1"/>
  <c r="DB43" i="1"/>
  <c r="CX31" i="1"/>
  <c r="DB27" i="1"/>
  <c r="CX15" i="1"/>
  <c r="DB11" i="1"/>
  <c r="DY72" i="1"/>
  <c r="EB16" i="1"/>
  <c r="DG79" i="1"/>
  <c r="DG71" i="1"/>
  <c r="DG63" i="1"/>
  <c r="DG55" i="1"/>
  <c r="DG47" i="1"/>
  <c r="DG39" i="1"/>
  <c r="DG31" i="1"/>
  <c r="DG23" i="1"/>
  <c r="DG15" i="1"/>
  <c r="DG7" i="1"/>
  <c r="DS85" i="1"/>
  <c r="BC317" i="2"/>
  <c r="BC237" i="2"/>
  <c r="BK155" i="2"/>
  <c r="BJ80" i="2"/>
  <c r="V97" i="2"/>
  <c r="V236" i="2"/>
  <c r="V306" i="2"/>
  <c r="O230" i="2"/>
  <c r="W22" i="2"/>
  <c r="W336" i="2"/>
  <c r="BK336" i="2" s="1"/>
  <c r="AL87" i="2"/>
  <c r="AL135" i="2"/>
  <c r="BZ135" i="2" s="1"/>
  <c r="AL234" i="2"/>
  <c r="BZ234" i="2" s="1"/>
  <c r="AL321" i="2"/>
  <c r="BZ321" i="2" s="1"/>
  <c r="DN3" i="1"/>
  <c r="DU83" i="1"/>
  <c r="DO82" i="1"/>
  <c r="DS80" i="1"/>
  <c r="DW78" i="1"/>
  <c r="DU75" i="1"/>
  <c r="DO74" i="1"/>
  <c r="DS72" i="1"/>
  <c r="DW70" i="1"/>
  <c r="DU59" i="1"/>
  <c r="DO50" i="1"/>
  <c r="DW46" i="1"/>
  <c r="DU43" i="1"/>
  <c r="O14" i="2"/>
  <c r="BC15" i="2" s="1"/>
  <c r="O54" i="2"/>
  <c r="O187" i="2"/>
  <c r="BC187" i="2" s="1"/>
  <c r="O318" i="2"/>
  <c r="BC318" i="2" s="1"/>
  <c r="W338" i="2"/>
  <c r="BK338" i="2" s="1"/>
  <c r="AL9" i="2"/>
  <c r="AL179" i="2"/>
  <c r="BZ180" i="2" s="1"/>
  <c r="AL282" i="2"/>
  <c r="BZ282" i="2" s="1"/>
  <c r="BC368" i="2"/>
  <c r="CU79" i="1"/>
  <c r="CY75" i="1"/>
  <c r="DC71" i="1"/>
  <c r="CU63" i="1"/>
  <c r="CY59" i="1"/>
  <c r="DC55" i="1"/>
  <c r="CU47" i="1"/>
  <c r="CY43" i="1"/>
  <c r="DC39" i="1"/>
  <c r="CU31" i="1"/>
  <c r="CY27" i="1"/>
  <c r="DC23" i="1"/>
  <c r="CU15" i="1"/>
  <c r="CY11" i="1"/>
  <c r="DA9" i="1"/>
  <c r="DC7" i="1"/>
  <c r="DA76" i="1"/>
  <c r="DD71" i="1"/>
  <c r="DL67" i="1"/>
  <c r="DD63" i="1"/>
  <c r="DL51" i="1"/>
  <c r="DD47" i="1"/>
  <c r="DD39" i="1"/>
  <c r="DO3" i="1"/>
  <c r="DN82" i="1"/>
  <c r="DR80" i="1"/>
  <c r="DV78" i="1"/>
  <c r="DN74" i="1"/>
  <c r="DR72" i="1"/>
  <c r="DV70" i="1"/>
  <c r="DN66" i="1"/>
  <c r="DR64" i="1"/>
  <c r="DV62" i="1"/>
  <c r="DN58" i="1"/>
  <c r="DR56" i="1"/>
  <c r="DV54" i="1"/>
  <c r="V188" i="2"/>
  <c r="O91" i="2"/>
  <c r="O234" i="2"/>
  <c r="BC234" i="2" s="1"/>
  <c r="O274" i="2"/>
  <c r="O319" i="2"/>
  <c r="W108" i="2"/>
  <c r="BK108" i="2" s="1"/>
  <c r="W308" i="2"/>
  <c r="BZ10" i="2"/>
  <c r="AL209" i="2"/>
  <c r="BZ209" i="2" s="1"/>
  <c r="BC350" i="2"/>
  <c r="CT59" i="1"/>
  <c r="CT11" i="1"/>
  <c r="CX75" i="1"/>
  <c r="DB39" i="1"/>
  <c r="CX27" i="1"/>
  <c r="DB7" i="1"/>
  <c r="DQ56" i="1"/>
  <c r="CT75" i="1"/>
  <c r="CT27" i="1"/>
  <c r="CX59" i="1"/>
  <c r="DB23" i="1"/>
  <c r="DA71" i="1"/>
  <c r="O158" i="2"/>
  <c r="BC159" i="2" s="1"/>
  <c r="O322" i="2"/>
  <c r="BC322" i="2" s="1"/>
  <c r="W35" i="2"/>
  <c r="BK112" i="2"/>
  <c r="W166" i="2"/>
  <c r="BK166" i="2" s="1"/>
  <c r="W217" i="2"/>
  <c r="BK217" i="2" s="1"/>
  <c r="W260" i="2"/>
  <c r="BK260" i="2" s="1"/>
  <c r="AL182" i="2"/>
  <c r="BZ182" i="2" s="1"/>
  <c r="CT43" i="1"/>
  <c r="DB71" i="1"/>
  <c r="DB55" i="1"/>
  <c r="CX43" i="1"/>
  <c r="CX11" i="1"/>
  <c r="ED19" i="1"/>
  <c r="CV75" i="1"/>
  <c r="CZ71" i="1"/>
  <c r="CV59" i="1"/>
  <c r="CZ55" i="1"/>
  <c r="CV43" i="1"/>
  <c r="CZ39" i="1"/>
  <c r="CV27" i="1"/>
  <c r="CZ23" i="1"/>
  <c r="CV11" i="1"/>
  <c r="CZ7" i="1"/>
  <c r="BJ341" i="2"/>
  <c r="V270" i="2"/>
  <c r="BJ271" i="2" s="1"/>
  <c r="V338" i="2"/>
  <c r="BJ338" i="2" s="1"/>
  <c r="DC54" i="1"/>
  <c r="DC38" i="1"/>
  <c r="DC22" i="1"/>
  <c r="DN65" i="1"/>
  <c r="DV53" i="1"/>
  <c r="ED85" i="1"/>
  <c r="CW74" i="1"/>
  <c r="CW58" i="1"/>
  <c r="DA54" i="1"/>
  <c r="CW42" i="1"/>
  <c r="DA38" i="1"/>
  <c r="CW26" i="1"/>
  <c r="DA22" i="1"/>
  <c r="CU12" i="1"/>
  <c r="CW10" i="1"/>
  <c r="CY8" i="1"/>
  <c r="DA6" i="1"/>
  <c r="DC4" i="1"/>
  <c r="DG81" i="1"/>
  <c r="DH69" i="1"/>
  <c r="DG65" i="1"/>
  <c r="DG57" i="1"/>
  <c r="DG49" i="1"/>
  <c r="DG84" i="1"/>
  <c r="DG76" i="1"/>
  <c r="DG68" i="1"/>
  <c r="DG60" i="1"/>
  <c r="DG52" i="1"/>
  <c r="DG44" i="1"/>
  <c r="DG36" i="1"/>
  <c r="DG28" i="1"/>
  <c r="DG20" i="1"/>
  <c r="DG12" i="1"/>
  <c r="DF4" i="1"/>
  <c r="DU85" i="1"/>
  <c r="DO84" i="1"/>
  <c r="DW80" i="1"/>
  <c r="DQ79" i="1"/>
  <c r="DO76" i="1"/>
  <c r="DS74" i="1"/>
  <c r="DW72" i="1"/>
  <c r="DQ71" i="1"/>
  <c r="DU69" i="1"/>
  <c r="DO68" i="1"/>
  <c r="DS66" i="1"/>
  <c r="DW64" i="1"/>
  <c r="DQ63" i="1"/>
  <c r="DU61" i="1"/>
  <c r="DO60" i="1"/>
  <c r="DS58" i="1"/>
  <c r="DW56" i="1"/>
  <c r="DQ55" i="1"/>
  <c r="DU53" i="1"/>
  <c r="DO52" i="1"/>
  <c r="DS50" i="1"/>
  <c r="DW48" i="1"/>
  <c r="DQ47" i="1"/>
  <c r="DU45" i="1"/>
  <c r="DO44" i="1"/>
  <c r="DS42" i="1"/>
  <c r="DW40" i="1"/>
  <c r="DQ39" i="1"/>
  <c r="DU37" i="1"/>
  <c r="DO36" i="1"/>
  <c r="DS34" i="1"/>
  <c r="DW32" i="1"/>
  <c r="DQ31" i="1"/>
  <c r="DU29" i="1"/>
  <c r="DO28" i="1"/>
  <c r="DS26" i="1"/>
  <c r="DW24" i="1"/>
  <c r="DQ23" i="1"/>
  <c r="DU21" i="1"/>
  <c r="DO20" i="1"/>
  <c r="DS18" i="1"/>
  <c r="DW16" i="1"/>
  <c r="DQ15" i="1"/>
  <c r="DU13" i="1"/>
  <c r="DO12" i="1"/>
  <c r="DS10" i="1"/>
  <c r="DW8" i="1"/>
  <c r="DQ7" i="1"/>
  <c r="DU5" i="1"/>
  <c r="DO4" i="1"/>
  <c r="EC85" i="1"/>
  <c r="EG83" i="1"/>
  <c r="EA82" i="1"/>
  <c r="EE80" i="1"/>
  <c r="DY79" i="1"/>
  <c r="EC77" i="1"/>
  <c r="EG75" i="1"/>
  <c r="EA74" i="1"/>
  <c r="EE72" i="1"/>
  <c r="DY71" i="1"/>
  <c r="EC69" i="1"/>
  <c r="EG67" i="1"/>
  <c r="EA66" i="1"/>
  <c r="EE64" i="1"/>
  <c r="DY63" i="1"/>
  <c r="EC61" i="1"/>
  <c r="EG59" i="1"/>
  <c r="EA58" i="1"/>
  <c r="EE56" i="1"/>
  <c r="DY55" i="1"/>
  <c r="EC53" i="1"/>
  <c r="EG51" i="1"/>
  <c r="EA50" i="1"/>
  <c r="EE48" i="1"/>
  <c r="DY47" i="1"/>
  <c r="EC45" i="1"/>
  <c r="EG43" i="1"/>
  <c r="EA42" i="1"/>
  <c r="EE40" i="1"/>
  <c r="DY39" i="1"/>
  <c r="EC37" i="1"/>
  <c r="EG35" i="1"/>
  <c r="EA34" i="1"/>
  <c r="EE32" i="1"/>
  <c r="DY31" i="1"/>
  <c r="EC29" i="1"/>
  <c r="EG27" i="1"/>
  <c r="CV62" i="1"/>
  <c r="CU46" i="1"/>
  <c r="DB54" i="1"/>
  <c r="DB38" i="1"/>
  <c r="CX26" i="1"/>
  <c r="CX10" i="1"/>
  <c r="DN73" i="1"/>
  <c r="DV69" i="1"/>
  <c r="DV61" i="1"/>
  <c r="DN49" i="1"/>
  <c r="DN33" i="1"/>
  <c r="DV21" i="1"/>
  <c r="DA70" i="1"/>
  <c r="CT48" i="1"/>
  <c r="CT32" i="1"/>
  <c r="DB84" i="1"/>
  <c r="CV74" i="1"/>
  <c r="CX72" i="1"/>
  <c r="CZ70" i="1"/>
  <c r="DB68" i="1"/>
  <c r="CV58" i="1"/>
  <c r="CX56" i="1"/>
  <c r="CZ54" i="1"/>
  <c r="DB52" i="1"/>
  <c r="CV42" i="1"/>
  <c r="CX40" i="1"/>
  <c r="CZ38" i="1"/>
  <c r="DB36" i="1"/>
  <c r="CV26" i="1"/>
  <c r="CX24" i="1"/>
  <c r="CZ22" i="1"/>
  <c r="DB20" i="1"/>
  <c r="CV10" i="1"/>
  <c r="CX8" i="1"/>
  <c r="CZ6" i="1"/>
  <c r="DB4" i="1"/>
  <c r="DF84" i="1"/>
  <c r="DF76" i="1"/>
  <c r="DF68" i="1"/>
  <c r="DF60" i="1"/>
  <c r="DF52" i="1"/>
  <c r="DF44" i="1"/>
  <c r="DF36" i="1"/>
  <c r="DF28" i="1"/>
  <c r="DF20" i="1"/>
  <c r="DF12" i="1"/>
  <c r="DE4" i="1"/>
  <c r="DT85" i="1"/>
  <c r="DN84" i="1"/>
  <c r="DR82" i="1"/>
  <c r="DV80" i="1"/>
  <c r="DP79" i="1"/>
  <c r="DT77" i="1"/>
  <c r="DN76" i="1"/>
  <c r="DR74" i="1"/>
  <c r="DV72" i="1"/>
  <c r="DP71" i="1"/>
  <c r="DT69" i="1"/>
  <c r="DN68" i="1"/>
  <c r="DR66" i="1"/>
  <c r="DV64" i="1"/>
  <c r="DP63" i="1"/>
  <c r="DT61" i="1"/>
  <c r="DN60" i="1"/>
  <c r="DR58" i="1"/>
  <c r="DV56" i="1"/>
  <c r="DP55" i="1"/>
  <c r="DT53" i="1"/>
  <c r="DN52" i="1"/>
  <c r="DR50" i="1"/>
  <c r="DV48" i="1"/>
  <c r="DP47" i="1"/>
  <c r="DT45" i="1"/>
  <c r="DN44" i="1"/>
  <c r="DR42" i="1"/>
  <c r="DV40" i="1"/>
  <c r="DP39" i="1"/>
  <c r="DT37" i="1"/>
  <c r="DN36" i="1"/>
  <c r="DR34" i="1"/>
  <c r="DV32" i="1"/>
  <c r="DP31" i="1"/>
  <c r="DT29" i="1"/>
  <c r="DN28" i="1"/>
  <c r="DR26" i="1"/>
  <c r="DV24" i="1"/>
  <c r="DP23" i="1"/>
  <c r="DT21" i="1"/>
  <c r="DN20" i="1"/>
  <c r="DR18" i="1"/>
  <c r="DV16" i="1"/>
  <c r="DP15" i="1"/>
  <c r="DT13" i="1"/>
  <c r="DN12" i="1"/>
  <c r="DR10" i="1"/>
  <c r="DV8" i="1"/>
  <c r="DP7" i="1"/>
  <c r="DT5" i="1"/>
  <c r="DN4" i="1"/>
  <c r="EB85" i="1"/>
  <c r="EF83" i="1"/>
  <c r="DZ82" i="1"/>
  <c r="ED80" i="1"/>
  <c r="DX79" i="1"/>
  <c r="EB77" i="1"/>
  <c r="EF75" i="1"/>
  <c r="DZ74" i="1"/>
  <c r="ED72" i="1"/>
  <c r="DX71" i="1"/>
  <c r="EB69" i="1"/>
  <c r="EF67" i="1"/>
  <c r="DZ66" i="1"/>
  <c r="ED64" i="1"/>
  <c r="DX63" i="1"/>
  <c r="EB61" i="1"/>
  <c r="EF59" i="1"/>
  <c r="DZ58" i="1"/>
  <c r="ED56" i="1"/>
  <c r="DX55" i="1"/>
  <c r="EB53" i="1"/>
  <c r="EF51" i="1"/>
  <c r="DZ50" i="1"/>
  <c r="ED48" i="1"/>
  <c r="DX47" i="1"/>
  <c r="EB45" i="1"/>
  <c r="EF43" i="1"/>
  <c r="DZ42" i="1"/>
  <c r="ED40" i="1"/>
  <c r="DX39" i="1"/>
  <c r="EB37" i="1"/>
  <c r="EF35" i="1"/>
  <c r="DZ34" i="1"/>
  <c r="ED32" i="1"/>
  <c r="DX31" i="1"/>
  <c r="EB29" i="1"/>
  <c r="EF27" i="1"/>
  <c r="DZ26" i="1"/>
  <c r="ED24" i="1"/>
  <c r="DX23" i="1"/>
  <c r="EB21" i="1"/>
  <c r="EF19" i="1"/>
  <c r="DZ18" i="1"/>
  <c r="ED16" i="1"/>
  <c r="DX15" i="1"/>
  <c r="EB13" i="1"/>
  <c r="EF11" i="1"/>
  <c r="DZ10" i="1"/>
  <c r="ED8" i="1"/>
  <c r="DX7" i="1"/>
  <c r="EB5" i="1"/>
  <c r="CX42" i="1"/>
  <c r="DB6" i="1"/>
  <c r="DN81" i="1"/>
  <c r="CY70" i="1"/>
  <c r="DC66" i="1"/>
  <c r="CY54" i="1"/>
  <c r="DC50" i="1"/>
  <c r="CU26" i="1"/>
  <c r="CY22" i="1"/>
  <c r="CU10" i="1"/>
  <c r="CY6" i="1"/>
  <c r="DA4" i="1"/>
  <c r="DE84" i="1"/>
  <c r="DM80" i="1"/>
  <c r="DE76" i="1"/>
  <c r="DM72" i="1"/>
  <c r="DE68" i="1"/>
  <c r="DM64" i="1"/>
  <c r="DE60" i="1"/>
  <c r="DM56" i="1"/>
  <c r="DE52" i="1"/>
  <c r="DM48" i="1"/>
  <c r="DE44" i="1"/>
  <c r="DM40" i="1"/>
  <c r="DE36" i="1"/>
  <c r="DM32" i="1"/>
  <c r="DE28" i="1"/>
  <c r="DM24" i="1"/>
  <c r="DE20" i="1"/>
  <c r="DM16" i="1"/>
  <c r="DE12" i="1"/>
  <c r="DM8" i="1"/>
  <c r="DD4" i="1"/>
  <c r="DW83" i="1"/>
  <c r="DQ82" i="1"/>
  <c r="DU80" i="1"/>
  <c r="DO79" i="1"/>
  <c r="DS77" i="1"/>
  <c r="DW75" i="1"/>
  <c r="DQ74" i="1"/>
  <c r="DU72" i="1"/>
  <c r="DO71" i="1"/>
  <c r="DS69" i="1"/>
  <c r="DW67" i="1"/>
  <c r="DQ66" i="1"/>
  <c r="DU64" i="1"/>
  <c r="DO63" i="1"/>
  <c r="DS61" i="1"/>
  <c r="DW59" i="1"/>
  <c r="DQ58" i="1"/>
  <c r="DU56" i="1"/>
  <c r="DO55" i="1"/>
  <c r="DS53" i="1"/>
  <c r="DW51" i="1"/>
  <c r="DQ50" i="1"/>
  <c r="DU48" i="1"/>
  <c r="DO47" i="1"/>
  <c r="DS45" i="1"/>
  <c r="DW43" i="1"/>
  <c r="DQ42" i="1"/>
  <c r="DU40" i="1"/>
  <c r="DO39" i="1"/>
  <c r="DS37" i="1"/>
  <c r="DW35" i="1"/>
  <c r="DQ34" i="1"/>
  <c r="DU32" i="1"/>
  <c r="DO31" i="1"/>
  <c r="DS29" i="1"/>
  <c r="DW27" i="1"/>
  <c r="DQ26" i="1"/>
  <c r="DU24" i="1"/>
  <c r="DO23" i="1"/>
  <c r="DS21" i="1"/>
  <c r="DW19" i="1"/>
  <c r="DQ18" i="1"/>
  <c r="DU16" i="1"/>
  <c r="DO15" i="1"/>
  <c r="DS13" i="1"/>
  <c r="DW11" i="1"/>
  <c r="DQ10" i="1"/>
  <c r="CX74" i="1"/>
  <c r="DV85" i="1"/>
  <c r="DN57" i="1"/>
  <c r="DC82" i="1"/>
  <c r="CU74" i="1"/>
  <c r="CU58" i="1"/>
  <c r="CU42" i="1"/>
  <c r="CY38" i="1"/>
  <c r="DC34" i="1"/>
  <c r="DC18" i="1"/>
  <c r="CT78" i="1"/>
  <c r="CT62" i="1"/>
  <c r="CT46" i="1"/>
  <c r="CT30" i="1"/>
  <c r="CT14" i="1"/>
  <c r="DB82" i="1"/>
  <c r="CX70" i="1"/>
  <c r="DB66" i="1"/>
  <c r="CX54" i="1"/>
  <c r="DB50" i="1"/>
  <c r="CX38" i="1"/>
  <c r="DB34" i="1"/>
  <c r="CX22" i="1"/>
  <c r="DB18" i="1"/>
  <c r="CX6" i="1"/>
  <c r="CZ4" i="1"/>
  <c r="DD84" i="1"/>
  <c r="DL80" i="1"/>
  <c r="DD76" i="1"/>
  <c r="DL72" i="1"/>
  <c r="DD68" i="1"/>
  <c r="DL64" i="1"/>
  <c r="DD60" i="1"/>
  <c r="DL56" i="1"/>
  <c r="DD52" i="1"/>
  <c r="DL48" i="1"/>
  <c r="DD44" i="1"/>
  <c r="DL40" i="1"/>
  <c r="DD36" i="1"/>
  <c r="DL32" i="1"/>
  <c r="DD28" i="1"/>
  <c r="DL24" i="1"/>
  <c r="DD20" i="1"/>
  <c r="DL16" i="1"/>
  <c r="DD12" i="1"/>
  <c r="DL8" i="1"/>
  <c r="DR85" i="1"/>
  <c r="DV83" i="1"/>
  <c r="DP82" i="1"/>
  <c r="DT80" i="1"/>
  <c r="DR77" i="1"/>
  <c r="DV75" i="1"/>
  <c r="DP74" i="1"/>
  <c r="DT72" i="1"/>
  <c r="DN71" i="1"/>
  <c r="DP66" i="1"/>
  <c r="DV59" i="1"/>
  <c r="DT56" i="1"/>
  <c r="DP50" i="1"/>
  <c r="DN47" i="1"/>
  <c r="EB64" i="1"/>
  <c r="ED35" i="1"/>
  <c r="CY74" i="1"/>
  <c r="CT34" i="1"/>
  <c r="CZ50" i="1"/>
  <c r="DA8" i="1"/>
  <c r="DJ72" i="1"/>
  <c r="DJ48" i="1"/>
  <c r="DP85" i="1"/>
  <c r="DT83" i="1"/>
  <c r="DP77" i="1"/>
  <c r="DT75" i="1"/>
  <c r="DP69" i="1"/>
  <c r="DT67" i="1"/>
  <c r="DP61" i="1"/>
  <c r="DT59" i="1"/>
  <c r="DP53" i="1"/>
  <c r="DT51" i="1"/>
  <c r="CZ82" i="1"/>
  <c r="CU6" i="1"/>
  <c r="DD3" i="1"/>
  <c r="DG85" i="1"/>
  <c r="DI80" i="1"/>
  <c r="DG77" i="1"/>
  <c r="DI72" i="1"/>
  <c r="DG69" i="1"/>
  <c r="DI64" i="1"/>
  <c r="DI56" i="1"/>
  <c r="DI48" i="1"/>
  <c r="DI40" i="1"/>
  <c r="DI32" i="1"/>
  <c r="DI24" i="1"/>
  <c r="DI16" i="1"/>
  <c r="DI8" i="1"/>
  <c r="DO85" i="1"/>
  <c r="DS83" i="1"/>
  <c r="DW81" i="1"/>
  <c r="DQ80" i="1"/>
  <c r="DU78" i="1"/>
  <c r="DO77" i="1"/>
  <c r="DS75" i="1"/>
  <c r="DW73" i="1"/>
  <c r="DQ72" i="1"/>
  <c r="DU70" i="1"/>
  <c r="DO69" i="1"/>
  <c r="DW65" i="1"/>
  <c r="DQ64" i="1"/>
  <c r="DU62" i="1"/>
  <c r="DO61" i="1"/>
  <c r="DS59" i="1"/>
  <c r="DW57" i="1"/>
  <c r="DU54" i="1"/>
  <c r="DO53" i="1"/>
  <c r="DS51" i="1"/>
  <c r="DW49" i="1"/>
  <c r="DQ48" i="1"/>
  <c r="DU46" i="1"/>
  <c r="DO45" i="1"/>
  <c r="DS43" i="1"/>
  <c r="DW41" i="1"/>
  <c r="DQ40" i="1"/>
  <c r="DU38" i="1"/>
  <c r="DO37" i="1"/>
  <c r="DS35" i="1"/>
  <c r="DW33" i="1"/>
  <c r="DQ32" i="1"/>
  <c r="DU30" i="1"/>
  <c r="DO29" i="1"/>
  <c r="DS27" i="1"/>
  <c r="DW25" i="1"/>
  <c r="DQ24" i="1"/>
  <c r="DO21" i="1"/>
  <c r="DU14" i="1"/>
  <c r="EG84" i="1"/>
  <c r="DC70" i="1"/>
  <c r="CY26" i="1"/>
  <c r="CX58" i="1"/>
  <c r="DI44" i="1"/>
  <c r="DQ85" i="1"/>
  <c r="DQ69" i="1"/>
  <c r="CV70" i="1"/>
  <c r="CZ34" i="1"/>
  <c r="CV22" i="1"/>
  <c r="DC46" i="1"/>
  <c r="CT42" i="1"/>
  <c r="DB30" i="1"/>
  <c r="DB14" i="1"/>
  <c r="CV4" i="1"/>
  <c r="DE3" i="1"/>
  <c r="DH80" i="1"/>
  <c r="DH72" i="1"/>
  <c r="DH64" i="1"/>
  <c r="DH56" i="1"/>
  <c r="DH48" i="1"/>
  <c r="DH40" i="1"/>
  <c r="DH32" i="1"/>
  <c r="DH24" i="1"/>
  <c r="DH16" i="1"/>
  <c r="DP80" i="1"/>
  <c r="DR75" i="1"/>
  <c r="DR67" i="1"/>
  <c r="DT62" i="1"/>
  <c r="DR43" i="1"/>
  <c r="DP40" i="1"/>
  <c r="DP32" i="1"/>
  <c r="DR27" i="1"/>
  <c r="DI76" i="1"/>
  <c r="DC78" i="1"/>
  <c r="DC14" i="1"/>
  <c r="DA78" i="1"/>
  <c r="CW66" i="1"/>
  <c r="DA62" i="1"/>
  <c r="CW50" i="1"/>
  <c r="DA46" i="1"/>
  <c r="CW34" i="1"/>
  <c r="DA30" i="1"/>
  <c r="CW18" i="1"/>
  <c r="DA14" i="1"/>
  <c r="CU4" i="1"/>
  <c r="DL83" i="1"/>
  <c r="DK71" i="1"/>
  <c r="DL59" i="1"/>
  <c r="DL43" i="1"/>
  <c r="DF3" i="1"/>
  <c r="DG80" i="1"/>
  <c r="DG72" i="1"/>
  <c r="DG64" i="1"/>
  <c r="DG56" i="1"/>
  <c r="DG48" i="1"/>
  <c r="DG40" i="1"/>
  <c r="CU78" i="1"/>
  <c r="CU62" i="1"/>
  <c r="CT18" i="1"/>
  <c r="DB70" i="1"/>
  <c r="CV54" i="1"/>
  <c r="CU38" i="1"/>
  <c r="CT58" i="1"/>
  <c r="CX82" i="1"/>
  <c r="DB62" i="1"/>
  <c r="CX34" i="1"/>
  <c r="CW82" i="1"/>
  <c r="CZ78" i="1"/>
  <c r="CZ62" i="1"/>
  <c r="CV50" i="1"/>
  <c r="CZ46" i="1"/>
  <c r="CV34" i="1"/>
  <c r="CZ30" i="1"/>
  <c r="CV18" i="1"/>
  <c r="CZ14" i="1"/>
  <c r="DA83" i="1"/>
  <c r="CV15" i="1"/>
  <c r="DG3" i="1"/>
  <c r="DF80" i="1"/>
  <c r="DF72" i="1"/>
  <c r="DF64" i="1"/>
  <c r="DF56" i="1"/>
  <c r="DF48" i="1"/>
  <c r="DF40" i="1"/>
  <c r="DF32" i="1"/>
  <c r="DF24" i="1"/>
  <c r="DF16" i="1"/>
  <c r="DF8" i="1"/>
  <c r="DS3" i="1"/>
  <c r="DV84" i="1"/>
  <c r="DP83" i="1"/>
  <c r="DT81" i="1"/>
  <c r="DN80" i="1"/>
  <c r="DR78" i="1"/>
  <c r="DV76" i="1"/>
  <c r="DP75" i="1"/>
  <c r="DT73" i="1"/>
  <c r="DN72" i="1"/>
  <c r="DR70" i="1"/>
  <c r="DV68" i="1"/>
  <c r="DP67" i="1"/>
  <c r="DT65" i="1"/>
  <c r="DN64" i="1"/>
  <c r="DR62" i="1"/>
  <c r="DV60" i="1"/>
  <c r="DP59" i="1"/>
  <c r="DT57" i="1"/>
  <c r="DN56" i="1"/>
  <c r="DR54" i="1"/>
  <c r="DV52" i="1"/>
  <c r="DP51" i="1"/>
  <c r="DT49" i="1"/>
  <c r="DN48" i="1"/>
  <c r="DR46" i="1"/>
  <c r="DV44" i="1"/>
  <c r="DP43" i="1"/>
  <c r="DT41" i="1"/>
  <c r="DN40" i="1"/>
  <c r="DR38" i="1"/>
  <c r="DV36" i="1"/>
  <c r="DP35" i="1"/>
  <c r="DT33" i="1"/>
  <c r="DN32" i="1"/>
  <c r="DR30" i="1"/>
  <c r="DV28" i="1"/>
  <c r="DP27" i="1"/>
  <c r="DT25" i="1"/>
  <c r="DN24" i="1"/>
  <c r="DR22" i="1"/>
  <c r="DV20" i="1"/>
  <c r="DP19" i="1"/>
  <c r="DT17" i="1"/>
  <c r="DN16" i="1"/>
  <c r="DR14" i="1"/>
  <c r="DV12" i="1"/>
  <c r="DP11" i="1"/>
  <c r="DT9" i="1"/>
  <c r="EB65" i="1"/>
  <c r="CY42" i="1"/>
  <c r="CU14" i="1"/>
  <c r="CT50" i="1"/>
  <c r="CZ66" i="1"/>
  <c r="CZ18" i="1"/>
  <c r="CV6" i="1"/>
  <c r="CY66" i="1"/>
  <c r="CY50" i="1"/>
  <c r="CU22" i="1"/>
  <c r="CT74" i="1"/>
  <c r="DB78" i="1"/>
  <c r="CX66" i="1"/>
  <c r="DT3" i="1"/>
  <c r="DU84" i="1"/>
  <c r="DO83" i="1"/>
  <c r="DS81" i="1"/>
  <c r="DW79" i="1"/>
  <c r="DQ78" i="1"/>
  <c r="DU76" i="1"/>
  <c r="DO75" i="1"/>
  <c r="DS73" i="1"/>
  <c r="DW71" i="1"/>
  <c r="DQ70" i="1"/>
  <c r="DU68" i="1"/>
  <c r="DO67" i="1"/>
  <c r="DS65" i="1"/>
  <c r="DW63" i="1"/>
  <c r="DQ62" i="1"/>
  <c r="DU60" i="1"/>
  <c r="DO59" i="1"/>
  <c r="DS57" i="1"/>
  <c r="DW55" i="1"/>
  <c r="DQ54" i="1"/>
  <c r="DU52" i="1"/>
  <c r="DO51" i="1"/>
  <c r="DS49" i="1"/>
  <c r="DW47" i="1"/>
  <c r="DQ46" i="1"/>
  <c r="DU44" i="1"/>
  <c r="DO43" i="1"/>
  <c r="DS41" i="1"/>
  <c r="DW39" i="1"/>
  <c r="DQ38" i="1"/>
  <c r="DU36" i="1"/>
  <c r="DO35" i="1"/>
  <c r="DS33" i="1"/>
  <c r="DW31" i="1"/>
  <c r="DQ30" i="1"/>
  <c r="DU28" i="1"/>
  <c r="DO27" i="1"/>
  <c r="DS25" i="1"/>
  <c r="DW23" i="1"/>
  <c r="DQ22" i="1"/>
  <c r="DU20" i="1"/>
  <c r="DO19" i="1"/>
  <c r="DS17" i="1"/>
  <c r="DW15" i="1"/>
  <c r="DQ14" i="1"/>
  <c r="DU12" i="1"/>
  <c r="DO11" i="1"/>
  <c r="DS9" i="1"/>
  <c r="DW7" i="1"/>
  <c r="DQ6" i="1"/>
  <c r="DU4" i="1"/>
  <c r="EF3" i="1"/>
  <c r="EC84" i="1"/>
  <c r="EG82" i="1"/>
  <c r="EA81" i="1"/>
  <c r="EE79" i="1"/>
  <c r="DY78" i="1"/>
  <c r="EC76" i="1"/>
  <c r="EG74" i="1"/>
  <c r="EA73" i="1"/>
  <c r="EE71" i="1"/>
  <c r="DY70" i="1"/>
  <c r="EC68" i="1"/>
  <c r="EC12" i="1"/>
  <c r="CT82" i="1"/>
  <c r="DM3" i="1"/>
  <c r="DI60" i="1"/>
  <c r="DQ77" i="1"/>
  <c r="CY82" i="1"/>
  <c r="CU70" i="1"/>
  <c r="DC30" i="1"/>
  <c r="CY18" i="1"/>
  <c r="CT10" i="1"/>
  <c r="DB46" i="1"/>
  <c r="CV82" i="1"/>
  <c r="CV66" i="1"/>
  <c r="CT70" i="1"/>
  <c r="CT54" i="1"/>
  <c r="CT38" i="1"/>
  <c r="CT22" i="1"/>
  <c r="CT6" i="1"/>
  <c r="DU3" i="1"/>
  <c r="DT84" i="1"/>
  <c r="DN83" i="1"/>
  <c r="DR81" i="1"/>
  <c r="DV79" i="1"/>
  <c r="DP78" i="1"/>
  <c r="DT76" i="1"/>
  <c r="DN75" i="1"/>
  <c r="DR73" i="1"/>
  <c r="DV71" i="1"/>
  <c r="DP70" i="1"/>
  <c r="DT68" i="1"/>
  <c r="DN67" i="1"/>
  <c r="DR65" i="1"/>
  <c r="DV63" i="1"/>
  <c r="DP62" i="1"/>
  <c r="DT60" i="1"/>
  <c r="CY58" i="1"/>
  <c r="CU30" i="1"/>
  <c r="CT66" i="1"/>
  <c r="DB22" i="1"/>
  <c r="DQ53" i="1"/>
  <c r="CV38" i="1"/>
  <c r="DC62" i="1"/>
  <c r="CU54" i="1"/>
  <c r="CY34" i="1"/>
  <c r="CW4" i="1"/>
  <c r="CT26" i="1"/>
  <c r="CX50" i="1"/>
  <c r="CX18" i="1"/>
  <c r="CT85" i="1"/>
  <c r="CX85" i="1"/>
  <c r="DB81" i="1"/>
  <c r="CU80" i="1"/>
  <c r="CW78" i="1"/>
  <c r="CY76" i="1"/>
  <c r="DA74" i="1"/>
  <c r="DC72" i="1"/>
  <c r="DB65" i="1"/>
  <c r="CU64" i="1"/>
  <c r="CW62" i="1"/>
  <c r="CY60" i="1"/>
  <c r="DA58" i="1"/>
  <c r="DC56" i="1"/>
  <c r="CX53" i="1"/>
  <c r="DB49" i="1"/>
  <c r="CU48" i="1"/>
  <c r="CW46" i="1"/>
  <c r="CY44" i="1"/>
  <c r="DA42" i="1"/>
  <c r="DC40" i="1"/>
  <c r="CX37" i="1"/>
  <c r="DB33" i="1"/>
  <c r="CU32" i="1"/>
  <c r="CW30" i="1"/>
  <c r="CY28" i="1"/>
  <c r="DA26" i="1"/>
  <c r="DC24" i="1"/>
  <c r="CX21" i="1"/>
  <c r="DB17" i="1"/>
  <c r="CU16" i="1"/>
  <c r="CW14" i="1"/>
  <c r="CY12" i="1"/>
  <c r="DA10" i="1"/>
  <c r="DC8" i="1"/>
  <c r="CX5" i="1"/>
  <c r="DM82" i="1"/>
  <c r="DE70" i="1"/>
  <c r="DM66" i="1"/>
  <c r="DE46" i="1"/>
  <c r="DF42" i="1"/>
  <c r="DF18" i="1"/>
  <c r="DM6" i="1"/>
  <c r="DJ3" i="1"/>
  <c r="DK84" i="1"/>
  <c r="DE83" i="1"/>
  <c r="DI81" i="1"/>
  <c r="DM79" i="1"/>
  <c r="DK76" i="1"/>
  <c r="DE75" i="1"/>
  <c r="DI73" i="1"/>
  <c r="DM71" i="1"/>
  <c r="DK68" i="1"/>
  <c r="DE67" i="1"/>
  <c r="DI65" i="1"/>
  <c r="DM63" i="1"/>
  <c r="DK60" i="1"/>
  <c r="DE59" i="1"/>
  <c r="DM55" i="1"/>
  <c r="DK52" i="1"/>
  <c r="DE51" i="1"/>
  <c r="DM47" i="1"/>
  <c r="DK44" i="1"/>
  <c r="DE43" i="1"/>
  <c r="DM39" i="1"/>
  <c r="DK36" i="1"/>
  <c r="DE35" i="1"/>
  <c r="DM31" i="1"/>
  <c r="DK28" i="1"/>
  <c r="DE27" i="1"/>
  <c r="DM23" i="1"/>
  <c r="DK20" i="1"/>
  <c r="DE19" i="1"/>
  <c r="DM15" i="1"/>
  <c r="DK12" i="1"/>
  <c r="DE11" i="1"/>
  <c r="DM7" i="1"/>
  <c r="DV3" i="1"/>
  <c r="DS84" i="1"/>
  <c r="DW82" i="1"/>
  <c r="DQ81" i="1"/>
  <c r="DU79" i="1"/>
  <c r="DO78" i="1"/>
  <c r="DS76" i="1"/>
  <c r="DW74" i="1"/>
  <c r="DQ73" i="1"/>
  <c r="DU71" i="1"/>
  <c r="DO70" i="1"/>
  <c r="DW66" i="1"/>
  <c r="DQ65" i="1"/>
  <c r="DU63" i="1"/>
  <c r="DO62" i="1"/>
  <c r="DS60" i="1"/>
  <c r="DW58" i="1"/>
  <c r="DQ57" i="1"/>
  <c r="DU55" i="1"/>
  <c r="DO54" i="1"/>
  <c r="DS52" i="1"/>
  <c r="DW50" i="1"/>
  <c r="DQ49" i="1"/>
  <c r="DU47" i="1"/>
  <c r="DU39" i="1"/>
  <c r="EC55" i="1"/>
  <c r="DY33" i="1"/>
  <c r="DR69" i="1"/>
  <c r="DV67" i="1"/>
  <c r="DT64" i="1"/>
  <c r="DN63" i="1"/>
  <c r="DR61" i="1"/>
  <c r="DP58" i="1"/>
  <c r="DN55" i="1"/>
  <c r="DV51" i="1"/>
  <c r="DT48" i="1"/>
  <c r="DR45" i="1"/>
  <c r="DV43" i="1"/>
  <c r="DP42" i="1"/>
  <c r="DT40" i="1"/>
  <c r="DN39" i="1"/>
  <c r="DR37" i="1"/>
  <c r="DV35" i="1"/>
  <c r="DP34" i="1"/>
  <c r="DT32" i="1"/>
  <c r="DN31" i="1"/>
  <c r="DR29" i="1"/>
  <c r="DV27" i="1"/>
  <c r="DP26" i="1"/>
  <c r="DT24" i="1"/>
  <c r="DN23" i="1"/>
  <c r="DR21" i="1"/>
  <c r="DV19" i="1"/>
  <c r="DP18" i="1"/>
  <c r="DT16" i="1"/>
  <c r="DN15" i="1"/>
  <c r="DR13" i="1"/>
  <c r="DV11" i="1"/>
  <c r="DP10" i="1"/>
  <c r="DT8" i="1"/>
  <c r="DN7" i="1"/>
  <c r="DR5" i="1"/>
  <c r="DY3" i="1"/>
  <c r="DZ85" i="1"/>
  <c r="ED83" i="1"/>
  <c r="DX82" i="1"/>
  <c r="EB80" i="1"/>
  <c r="EF78" i="1"/>
  <c r="DZ77" i="1"/>
  <c r="ED75" i="1"/>
  <c r="DX74" i="1"/>
  <c r="EB72" i="1"/>
  <c r="EF70" i="1"/>
  <c r="DZ69" i="1"/>
  <c r="ED67" i="1"/>
  <c r="DX66" i="1"/>
  <c r="EF62" i="1"/>
  <c r="DZ61" i="1"/>
  <c r="ED59" i="1"/>
  <c r="DX58" i="1"/>
  <c r="EB56" i="1"/>
  <c r="EF54" i="1"/>
  <c r="DZ53" i="1"/>
  <c r="ED51" i="1"/>
  <c r="DX50" i="1"/>
  <c r="EB48" i="1"/>
  <c r="EF46" i="1"/>
  <c r="DZ45" i="1"/>
  <c r="ED43" i="1"/>
  <c r="DX42" i="1"/>
  <c r="EB40" i="1"/>
  <c r="EF38" i="1"/>
  <c r="DZ37" i="1"/>
  <c r="DX34" i="1"/>
  <c r="EB32" i="1"/>
  <c r="EF30" i="1"/>
  <c r="DZ29" i="1"/>
  <c r="ED27" i="1"/>
  <c r="EB24" i="1"/>
  <c r="DZ21" i="1"/>
  <c r="DX18" i="1"/>
  <c r="EF14" i="1"/>
  <c r="ED11" i="1"/>
  <c r="EB8" i="1"/>
  <c r="DZ5" i="1"/>
  <c r="DO66" i="1"/>
  <c r="DS64" i="1"/>
  <c r="DW62" i="1"/>
  <c r="DQ61" i="1"/>
  <c r="DO58" i="1"/>
  <c r="DW54" i="1"/>
  <c r="DU51" i="1"/>
  <c r="DS48" i="1"/>
  <c r="DQ45" i="1"/>
  <c r="DO42" i="1"/>
  <c r="DS40" i="1"/>
  <c r="DW38" i="1"/>
  <c r="DQ37" i="1"/>
  <c r="DU35" i="1"/>
  <c r="DO34" i="1"/>
  <c r="DS32" i="1"/>
  <c r="DW30" i="1"/>
  <c r="DQ29" i="1"/>
  <c r="DU27" i="1"/>
  <c r="DO26" i="1"/>
  <c r="DS24" i="1"/>
  <c r="DW22" i="1"/>
  <c r="DQ21" i="1"/>
  <c r="DU19" i="1"/>
  <c r="DO18" i="1"/>
  <c r="DS16" i="1"/>
  <c r="DW14" i="1"/>
  <c r="DQ13" i="1"/>
  <c r="DU11" i="1"/>
  <c r="DO10" i="1"/>
  <c r="DS8" i="1"/>
  <c r="DW6" i="1"/>
  <c r="DQ5" i="1"/>
  <c r="DZ3" i="1"/>
  <c r="DY85" i="1"/>
  <c r="EC83" i="1"/>
  <c r="EG81" i="1"/>
  <c r="EA80" i="1"/>
  <c r="EE78" i="1"/>
  <c r="DY77" i="1"/>
  <c r="EC75" i="1"/>
  <c r="EG73" i="1"/>
  <c r="EA72" i="1"/>
  <c r="EE70" i="1"/>
  <c r="DY69" i="1"/>
  <c r="EC67" i="1"/>
  <c r="EG65" i="1"/>
  <c r="EA64" i="1"/>
  <c r="EE62" i="1"/>
  <c r="DY61" i="1"/>
  <c r="EC59" i="1"/>
  <c r="EG57" i="1"/>
  <c r="EA56" i="1"/>
  <c r="EE54" i="1"/>
  <c r="DY53" i="1"/>
  <c r="EC51" i="1"/>
  <c r="EG49" i="1"/>
  <c r="EA48" i="1"/>
  <c r="DN50" i="1"/>
  <c r="DR48" i="1"/>
  <c r="DV46" i="1"/>
  <c r="DP45" i="1"/>
  <c r="DT43" i="1"/>
  <c r="DN42" i="1"/>
  <c r="DR40" i="1"/>
  <c r="DV38" i="1"/>
  <c r="DP37" i="1"/>
  <c r="DT35" i="1"/>
  <c r="DN34" i="1"/>
  <c r="DR32" i="1"/>
  <c r="DV30" i="1"/>
  <c r="DP29" i="1"/>
  <c r="DT27" i="1"/>
  <c r="DN26" i="1"/>
  <c r="DR24" i="1"/>
  <c r="DV22" i="1"/>
  <c r="DP21" i="1"/>
  <c r="DT19" i="1"/>
  <c r="DN18" i="1"/>
  <c r="DR16" i="1"/>
  <c r="DV14" i="1"/>
  <c r="DP13" i="1"/>
  <c r="DT11" i="1"/>
  <c r="DN10" i="1"/>
  <c r="DR8" i="1"/>
  <c r="DV6" i="1"/>
  <c r="DP5" i="1"/>
  <c r="EA3" i="1"/>
  <c r="DX85" i="1"/>
  <c r="EB83" i="1"/>
  <c r="EF81" i="1"/>
  <c r="DZ80" i="1"/>
  <c r="ED78" i="1"/>
  <c r="DX77" i="1"/>
  <c r="EB75" i="1"/>
  <c r="EF73" i="1"/>
  <c r="DZ72" i="1"/>
  <c r="ED70" i="1"/>
  <c r="DX69" i="1"/>
  <c r="EB67" i="1"/>
  <c r="DZ64" i="1"/>
  <c r="DU22" i="1"/>
  <c r="DS19" i="1"/>
  <c r="DW17" i="1"/>
  <c r="DQ16" i="1"/>
  <c r="DO13" i="1"/>
  <c r="DS11" i="1"/>
  <c r="DW9" i="1"/>
  <c r="DU6" i="1"/>
  <c r="DO5" i="1"/>
  <c r="EB3" i="1"/>
  <c r="EA83" i="1"/>
  <c r="EE81" i="1"/>
  <c r="DY80" i="1"/>
  <c r="EG76" i="1"/>
  <c r="EA75" i="1"/>
  <c r="EE73" i="1"/>
  <c r="EC70" i="1"/>
  <c r="EG68" i="1"/>
  <c r="EA67" i="1"/>
  <c r="DH8" i="1"/>
  <c r="DQ3" i="1"/>
  <c r="DN85" i="1"/>
  <c r="DR83" i="1"/>
  <c r="DV81" i="1"/>
  <c r="DT78" i="1"/>
  <c r="DN77" i="1"/>
  <c r="DV73" i="1"/>
  <c r="DP72" i="1"/>
  <c r="DT70" i="1"/>
  <c r="DN69" i="1"/>
  <c r="DV65" i="1"/>
  <c r="DP64" i="1"/>
  <c r="DN61" i="1"/>
  <c r="DR59" i="1"/>
  <c r="DV57" i="1"/>
  <c r="DP56" i="1"/>
  <c r="DT54" i="1"/>
  <c r="DN53" i="1"/>
  <c r="DR51" i="1"/>
  <c r="DV49" i="1"/>
  <c r="DP48" i="1"/>
  <c r="DT46" i="1"/>
  <c r="DN45" i="1"/>
  <c r="DV41" i="1"/>
  <c r="DT38" i="1"/>
  <c r="DN37" i="1"/>
  <c r="DR35" i="1"/>
  <c r="DV33" i="1"/>
  <c r="DT30" i="1"/>
  <c r="DN29" i="1"/>
  <c r="DV25" i="1"/>
  <c r="DP24" i="1"/>
  <c r="DT22" i="1"/>
  <c r="DN21" i="1"/>
  <c r="DR19" i="1"/>
  <c r="DV17" i="1"/>
  <c r="DP16" i="1"/>
  <c r="DT14" i="1"/>
  <c r="DN13" i="1"/>
  <c r="DR11" i="1"/>
  <c r="DV9" i="1"/>
  <c r="DR3" i="1"/>
  <c r="DW84" i="1"/>
  <c r="DQ83" i="1"/>
  <c r="DU81" i="1"/>
  <c r="DO80" i="1"/>
  <c r="DS78" i="1"/>
  <c r="DW76" i="1"/>
  <c r="DQ75" i="1"/>
  <c r="DU73" i="1"/>
  <c r="DO72" i="1"/>
  <c r="DS70" i="1"/>
  <c r="DW68" i="1"/>
  <c r="DQ67" i="1"/>
  <c r="DU65" i="1"/>
  <c r="DO64" i="1"/>
  <c r="DS62" i="1"/>
  <c r="DW60" i="1"/>
  <c r="DQ59" i="1"/>
  <c r="DU57" i="1"/>
  <c r="DO56" i="1"/>
  <c r="DS54" i="1"/>
  <c r="DW52" i="1"/>
  <c r="DQ51" i="1"/>
  <c r="DU49" i="1"/>
  <c r="DO48" i="1"/>
  <c r="DS46" i="1"/>
  <c r="DW44" i="1"/>
  <c r="DQ43" i="1"/>
  <c r="DU41" i="1"/>
  <c r="DO40" i="1"/>
  <c r="DS38" i="1"/>
  <c r="DW36" i="1"/>
  <c r="DQ35" i="1"/>
  <c r="DU33" i="1"/>
  <c r="DO32" i="1"/>
  <c r="DS30" i="1"/>
  <c r="DW28" i="1"/>
  <c r="DQ27" i="1"/>
  <c r="DU25" i="1"/>
  <c r="DO24" i="1"/>
  <c r="DS22" i="1"/>
  <c r="DW20" i="1"/>
  <c r="DQ19" i="1"/>
  <c r="DU17" i="1"/>
  <c r="DO16" i="1"/>
  <c r="DS14" i="1"/>
  <c r="DW12" i="1"/>
  <c r="DQ11" i="1"/>
  <c r="DU9" i="1"/>
  <c r="DO8" i="1"/>
  <c r="DS6" i="1"/>
  <c r="DW4" i="1"/>
  <c r="ED3" i="1"/>
  <c r="EE84" i="1"/>
  <c r="DY83" i="1"/>
  <c r="EC81" i="1"/>
  <c r="DN8" i="1"/>
  <c r="DR6" i="1"/>
  <c r="DV4" i="1"/>
  <c r="EE3" i="1"/>
  <c r="ED84" i="1"/>
  <c r="DX83" i="1"/>
  <c r="EB81" i="1"/>
  <c r="EF79" i="1"/>
  <c r="DZ78" i="1"/>
  <c r="ED76" i="1"/>
  <c r="DX75" i="1"/>
  <c r="EB73" i="1"/>
  <c r="EF71" i="1"/>
  <c r="DZ70" i="1"/>
  <c r="ED68" i="1"/>
  <c r="DX67" i="1"/>
  <c r="EF63" i="1"/>
  <c r="DZ62" i="1"/>
  <c r="ED60" i="1"/>
  <c r="DX59" i="1"/>
  <c r="EB57" i="1"/>
  <c r="EF55" i="1"/>
  <c r="DZ54" i="1"/>
  <c r="ED52" i="1"/>
  <c r="DX51" i="1"/>
  <c r="EB49" i="1"/>
  <c r="EF47" i="1"/>
  <c r="DZ46" i="1"/>
  <c r="ED44" i="1"/>
  <c r="DX43" i="1"/>
  <c r="EB41" i="1"/>
  <c r="EF39" i="1"/>
  <c r="EG66" i="1"/>
  <c r="EA65" i="1"/>
  <c r="EE63" i="1"/>
  <c r="DY62" i="1"/>
  <c r="EC60" i="1"/>
  <c r="EG58" i="1"/>
  <c r="EA57" i="1"/>
  <c r="EE55" i="1"/>
  <c r="EC52" i="1"/>
  <c r="EG50" i="1"/>
  <c r="EA49" i="1"/>
  <c r="EE47" i="1"/>
  <c r="DY46" i="1"/>
  <c r="EC44" i="1"/>
  <c r="EG42" i="1"/>
  <c r="EA41" i="1"/>
  <c r="EE39" i="1"/>
  <c r="EC36" i="1"/>
  <c r="EG34" i="1"/>
  <c r="EA33" i="1"/>
  <c r="EE31" i="1"/>
  <c r="DY30" i="1"/>
  <c r="EC28" i="1"/>
  <c r="EG26" i="1"/>
  <c r="EA25" i="1"/>
  <c r="EE23" i="1"/>
  <c r="DY22" i="1"/>
  <c r="EC20" i="1"/>
  <c r="EG18" i="1"/>
  <c r="EA17" i="1"/>
  <c r="EE15" i="1"/>
  <c r="DY14" i="1"/>
  <c r="EG10" i="1"/>
  <c r="EA9" i="1"/>
  <c r="EE7" i="1"/>
  <c r="DY6" i="1"/>
  <c r="EC4" i="1"/>
  <c r="DN59" i="1"/>
  <c r="DR57" i="1"/>
  <c r="DV55" i="1"/>
  <c r="DP54" i="1"/>
  <c r="DT52" i="1"/>
  <c r="DN51" i="1"/>
  <c r="DR49" i="1"/>
  <c r="DV47" i="1"/>
  <c r="DP46" i="1"/>
  <c r="DT44" i="1"/>
  <c r="DN43" i="1"/>
  <c r="DR41" i="1"/>
  <c r="DV39" i="1"/>
  <c r="DP38" i="1"/>
  <c r="DT36" i="1"/>
  <c r="DN35" i="1"/>
  <c r="DR33" i="1"/>
  <c r="DV31" i="1"/>
  <c r="DP30" i="1"/>
  <c r="DT28" i="1"/>
  <c r="DN27" i="1"/>
  <c r="DR25" i="1"/>
  <c r="DV23" i="1"/>
  <c r="DP22" i="1"/>
  <c r="DT20" i="1"/>
  <c r="DN19" i="1"/>
  <c r="DR17" i="1"/>
  <c r="DV15" i="1"/>
  <c r="DP14" i="1"/>
  <c r="DT12" i="1"/>
  <c r="DN11" i="1"/>
  <c r="DR9" i="1"/>
  <c r="DV7" i="1"/>
  <c r="DP6" i="1"/>
  <c r="DT4" i="1"/>
  <c r="EG3" i="1"/>
  <c r="EB84" i="1"/>
  <c r="EF82" i="1"/>
  <c r="DZ81" i="1"/>
  <c r="ED79" i="1"/>
  <c r="DX78" i="1"/>
  <c r="EB76" i="1"/>
  <c r="EF74" i="1"/>
  <c r="DZ73" i="1"/>
  <c r="ED71" i="1"/>
  <c r="DX70" i="1"/>
  <c r="EB68" i="1"/>
  <c r="EF66" i="1"/>
  <c r="DZ65" i="1"/>
  <c r="ED63" i="1"/>
  <c r="DX62" i="1"/>
  <c r="EB60" i="1"/>
  <c r="EF58" i="1"/>
  <c r="DZ57" i="1"/>
  <c r="ED55" i="1"/>
  <c r="DX54" i="1"/>
  <c r="EB52" i="1"/>
  <c r="EF50" i="1"/>
  <c r="DZ49" i="1"/>
  <c r="ED47" i="1"/>
  <c r="DX46" i="1"/>
  <c r="EB44" i="1"/>
  <c r="EF42" i="1"/>
  <c r="DZ41" i="1"/>
  <c r="ED39" i="1"/>
  <c r="DX38" i="1"/>
  <c r="EB36" i="1"/>
  <c r="EF34" i="1"/>
  <c r="DZ33" i="1"/>
  <c r="ED31" i="1"/>
  <c r="DX30" i="1"/>
  <c r="EB28" i="1"/>
  <c r="EF26" i="1"/>
  <c r="DZ25" i="1"/>
  <c r="ED23" i="1"/>
  <c r="DX22" i="1"/>
  <c r="EB20" i="1"/>
  <c r="EF18" i="1"/>
  <c r="DZ17" i="1"/>
  <c r="ED15" i="1"/>
  <c r="DX14" i="1"/>
  <c r="EB12" i="1"/>
  <c r="EF10" i="1"/>
  <c r="DZ9" i="1"/>
  <c r="ED7" i="1"/>
  <c r="DX6" i="1"/>
  <c r="EB4" i="1"/>
  <c r="DO46" i="1"/>
  <c r="DS44" i="1"/>
  <c r="DW42" i="1"/>
  <c r="DQ41" i="1"/>
  <c r="DO38" i="1"/>
  <c r="DS36" i="1"/>
  <c r="DW34" i="1"/>
  <c r="DQ33" i="1"/>
  <c r="DU31" i="1"/>
  <c r="DO30" i="1"/>
  <c r="DS28" i="1"/>
  <c r="DW26" i="1"/>
  <c r="DQ25" i="1"/>
  <c r="DU23" i="1"/>
  <c r="DO22" i="1"/>
  <c r="DS20" i="1"/>
  <c r="DW18" i="1"/>
  <c r="DQ17" i="1"/>
  <c r="DU15" i="1"/>
  <c r="DO14" i="1"/>
  <c r="DS12" i="1"/>
  <c r="DW10" i="1"/>
  <c r="DQ9" i="1"/>
  <c r="DU7" i="1"/>
  <c r="DO6" i="1"/>
  <c r="DS4" i="1"/>
  <c r="EG85" i="1"/>
  <c r="EA84" i="1"/>
  <c r="EE82" i="1"/>
  <c r="DY81" i="1"/>
  <c r="EC79" i="1"/>
  <c r="EG77" i="1"/>
  <c r="EA76" i="1"/>
  <c r="EE74" i="1"/>
  <c r="DY73" i="1"/>
  <c r="EC71" i="1"/>
  <c r="EG69" i="1"/>
  <c r="EA68" i="1"/>
  <c r="EE66" i="1"/>
  <c r="DY65" i="1"/>
  <c r="EC63" i="1"/>
  <c r="EG61" i="1"/>
  <c r="EA60" i="1"/>
  <c r="EE58" i="1"/>
  <c r="DY57" i="1"/>
  <c r="EG53" i="1"/>
  <c r="EA52" i="1"/>
  <c r="EE50" i="1"/>
  <c r="DY49" i="1"/>
  <c r="EC47" i="1"/>
  <c r="EG45" i="1"/>
  <c r="EA44" i="1"/>
  <c r="EE42" i="1"/>
  <c r="DY41" i="1"/>
  <c r="EC39" i="1"/>
  <c r="EG37" i="1"/>
  <c r="EA36" i="1"/>
  <c r="EE34" i="1"/>
  <c r="EC31" i="1"/>
  <c r="EG29" i="1"/>
  <c r="EA28" i="1"/>
  <c r="EE26" i="1"/>
  <c r="DY25" i="1"/>
  <c r="EC23" i="1"/>
  <c r="EG21" i="1"/>
  <c r="EA20" i="1"/>
  <c r="EE18" i="1"/>
  <c r="DY17" i="1"/>
  <c r="EC15" i="1"/>
  <c r="EG13" i="1"/>
  <c r="EA12" i="1"/>
  <c r="EE10" i="1"/>
  <c r="DY9" i="1"/>
  <c r="EG5" i="1"/>
  <c r="EA4" i="1"/>
  <c r="DW3" i="1"/>
  <c r="DR84" i="1"/>
  <c r="DP81" i="1"/>
  <c r="DT79" i="1"/>
  <c r="DN78" i="1"/>
  <c r="DR76" i="1"/>
  <c r="DP73" i="1"/>
  <c r="DT71" i="1"/>
  <c r="DR68" i="1"/>
  <c r="DV66" i="1"/>
  <c r="DP65" i="1"/>
  <c r="DT63" i="1"/>
  <c r="DR60" i="1"/>
  <c r="DV58" i="1"/>
  <c r="DP57" i="1"/>
  <c r="DT55" i="1"/>
  <c r="DN54" i="1"/>
  <c r="DR52" i="1"/>
  <c r="DV50" i="1"/>
  <c r="DP49" i="1"/>
  <c r="DT47" i="1"/>
  <c r="DN46" i="1"/>
  <c r="DR44" i="1"/>
  <c r="DV42" i="1"/>
  <c r="DP41" i="1"/>
  <c r="DN38" i="1"/>
  <c r="DV34" i="1"/>
  <c r="DP33" i="1"/>
  <c r="DT31" i="1"/>
  <c r="DN30" i="1"/>
  <c r="DR28" i="1"/>
  <c r="DP25" i="1"/>
  <c r="DT23" i="1"/>
  <c r="DN22" i="1"/>
  <c r="DV18" i="1"/>
  <c r="DP17" i="1"/>
  <c r="DT15" i="1"/>
  <c r="DR12" i="1"/>
  <c r="DV10" i="1"/>
  <c r="DP9" i="1"/>
  <c r="DN6" i="1"/>
  <c r="DR4" i="1"/>
  <c r="EF85" i="1"/>
  <c r="ED82" i="1"/>
  <c r="DX81" i="1"/>
  <c r="EB79" i="1"/>
  <c r="DZ76" i="1"/>
  <c r="ED74" i="1"/>
  <c r="DX73" i="1"/>
  <c r="EF69" i="1"/>
  <c r="DZ68" i="1"/>
  <c r="ED66" i="1"/>
  <c r="ED58" i="1"/>
  <c r="DQ44" i="1"/>
  <c r="DU42" i="1"/>
  <c r="DO41" i="1"/>
  <c r="DS39" i="1"/>
  <c r="DW37" i="1"/>
  <c r="DU34" i="1"/>
  <c r="DO33" i="1"/>
  <c r="DS31" i="1"/>
  <c r="DW29" i="1"/>
  <c r="DQ28" i="1"/>
  <c r="DU26" i="1"/>
  <c r="DO25" i="1"/>
  <c r="DS23" i="1"/>
  <c r="DW21" i="1"/>
  <c r="DQ20" i="1"/>
  <c r="DU18" i="1"/>
  <c r="DO17" i="1"/>
  <c r="DS15" i="1"/>
  <c r="DW13" i="1"/>
  <c r="DQ12" i="1"/>
  <c r="DU10" i="1"/>
  <c r="DO9" i="1"/>
  <c r="DS7" i="1"/>
  <c r="DW5" i="1"/>
  <c r="DQ4" i="1"/>
  <c r="EE85" i="1"/>
  <c r="DY84" i="1"/>
  <c r="EC82" i="1"/>
  <c r="EG80" i="1"/>
  <c r="EA79" i="1"/>
  <c r="EE77" i="1"/>
  <c r="DY76" i="1"/>
  <c r="EC74" i="1"/>
  <c r="EG72" i="1"/>
  <c r="EA71" i="1"/>
  <c r="EE69" i="1"/>
  <c r="DY68" i="1"/>
  <c r="EC66" i="1"/>
  <c r="EG64" i="1"/>
  <c r="EA63" i="1"/>
  <c r="EE61" i="1"/>
  <c r="DY60" i="1"/>
  <c r="EC58" i="1"/>
  <c r="EG56" i="1"/>
  <c r="EA55" i="1"/>
  <c r="DV45" i="1"/>
  <c r="DP44" i="1"/>
  <c r="DT42" i="1"/>
  <c r="DN41" i="1"/>
  <c r="DR39" i="1"/>
  <c r="DV37" i="1"/>
  <c r="DT34" i="1"/>
  <c r="DR31" i="1"/>
  <c r="DV29" i="1"/>
  <c r="DP28" i="1"/>
  <c r="DT26" i="1"/>
  <c r="DN25" i="1"/>
  <c r="DR23" i="1"/>
  <c r="DP20" i="1"/>
  <c r="DT18" i="1"/>
  <c r="DN17" i="1"/>
  <c r="DV13" i="1"/>
  <c r="DP12" i="1"/>
  <c r="DT10" i="1"/>
  <c r="DR7" i="1"/>
  <c r="DV5" i="1"/>
  <c r="DP4" i="1"/>
  <c r="DX84" i="1"/>
  <c r="EB82" i="1"/>
  <c r="EF80" i="1"/>
  <c r="ED77" i="1"/>
  <c r="DX76" i="1"/>
  <c r="EB74" i="1"/>
  <c r="DZ71" i="1"/>
  <c r="ED69" i="1"/>
  <c r="DX68" i="1"/>
  <c r="EF64" i="1"/>
  <c r="DZ63" i="1"/>
  <c r="ED61" i="1"/>
  <c r="DX60" i="1"/>
  <c r="EB58" i="1"/>
  <c r="EF56" i="1"/>
  <c r="DZ55" i="1"/>
  <c r="ED53" i="1"/>
  <c r="DX52" i="1"/>
  <c r="EB50" i="1"/>
  <c r="EF48" i="1"/>
  <c r="DZ47" i="1"/>
  <c r="ED45" i="1"/>
  <c r="DX44" i="1"/>
  <c r="EB42" i="1"/>
  <c r="EF40" i="1"/>
  <c r="DZ39" i="1"/>
  <c r="DX65" i="1"/>
  <c r="EB63" i="1"/>
  <c r="EF61" i="1"/>
  <c r="DZ60" i="1"/>
  <c r="DX57" i="1"/>
  <c r="EB55" i="1"/>
  <c r="EF53" i="1"/>
  <c r="DZ52" i="1"/>
  <c r="ED50" i="1"/>
  <c r="DX49" i="1"/>
  <c r="EB47" i="1"/>
  <c r="EF45" i="1"/>
  <c r="DZ44" i="1"/>
  <c r="ED42" i="1"/>
  <c r="DX41" i="1"/>
  <c r="EB39" i="1"/>
  <c r="EF37" i="1"/>
  <c r="DZ36" i="1"/>
  <c r="ED34" i="1"/>
  <c r="DX33" i="1"/>
  <c r="EB31" i="1"/>
  <c r="EF29" i="1"/>
  <c r="DZ28" i="1"/>
  <c r="ED26" i="1"/>
  <c r="DX25" i="1"/>
  <c r="EB23" i="1"/>
  <c r="EF21" i="1"/>
  <c r="DZ20" i="1"/>
  <c r="ED18" i="1"/>
  <c r="DX17" i="1"/>
  <c r="EB15" i="1"/>
  <c r="EF13" i="1"/>
  <c r="DZ12" i="1"/>
  <c r="ED10" i="1"/>
  <c r="DX9" i="1"/>
  <c r="EB7" i="1"/>
  <c r="EF5" i="1"/>
  <c r="DZ4" i="1"/>
  <c r="EE53" i="1"/>
  <c r="DY52" i="1"/>
  <c r="EC50" i="1"/>
  <c r="EG48" i="1"/>
  <c r="EA47" i="1"/>
  <c r="EE45" i="1"/>
  <c r="DY44" i="1"/>
  <c r="EC42" i="1"/>
  <c r="EG40" i="1"/>
  <c r="EA39" i="1"/>
  <c r="EE37" i="1"/>
  <c r="DY36" i="1"/>
  <c r="EC34" i="1"/>
  <c r="EG32" i="1"/>
  <c r="EA31" i="1"/>
  <c r="EE29" i="1"/>
  <c r="DY28" i="1"/>
  <c r="EC26" i="1"/>
  <c r="EG24" i="1"/>
  <c r="EA23" i="1"/>
  <c r="EE21" i="1"/>
  <c r="DY20" i="1"/>
  <c r="EC18" i="1"/>
  <c r="EG16" i="1"/>
  <c r="EA15" i="1"/>
  <c r="EE13" i="1"/>
  <c r="DY12" i="1"/>
  <c r="EC10" i="1"/>
  <c r="EG8" i="1"/>
  <c r="EA7" i="1"/>
  <c r="EE5" i="1"/>
  <c r="DY4" i="1"/>
  <c r="ED37" i="1"/>
  <c r="DX36" i="1"/>
  <c r="EB34" i="1"/>
  <c r="EF32" i="1"/>
  <c r="DZ31" i="1"/>
  <c r="ED29" i="1"/>
  <c r="DX28" i="1"/>
  <c r="EB26" i="1"/>
  <c r="EF24" i="1"/>
  <c r="DZ23" i="1"/>
  <c r="ED21" i="1"/>
  <c r="DX20" i="1"/>
  <c r="EB18" i="1"/>
  <c r="EF16" i="1"/>
  <c r="DZ15" i="1"/>
  <c r="ED13" i="1"/>
  <c r="DX12" i="1"/>
  <c r="EB10" i="1"/>
  <c r="EF8" i="1"/>
  <c r="EA26" i="1"/>
  <c r="EE24" i="1"/>
  <c r="DY23" i="1"/>
  <c r="EC21" i="1"/>
  <c r="EG19" i="1"/>
  <c r="EA18" i="1"/>
  <c r="EE16" i="1"/>
  <c r="DY15" i="1"/>
  <c r="EC13" i="1"/>
  <c r="EG11" i="1"/>
  <c r="EA10" i="1"/>
  <c r="EE8" i="1"/>
  <c r="DY7" i="1"/>
  <c r="EC5" i="1"/>
  <c r="FO71" i="1"/>
  <c r="EX71" i="1"/>
  <c r="DU8" i="1"/>
  <c r="DO7" i="1"/>
  <c r="DS5" i="1"/>
  <c r="DX3" i="1"/>
  <c r="EA85" i="1"/>
  <c r="EE83" i="1"/>
  <c r="DY82" i="1"/>
  <c r="EC80" i="1"/>
  <c r="EG78" i="1"/>
  <c r="EA77" i="1"/>
  <c r="EE75" i="1"/>
  <c r="DY74" i="1"/>
  <c r="EC72" i="1"/>
  <c r="EG70" i="1"/>
  <c r="EA69" i="1"/>
  <c r="EE67" i="1"/>
  <c r="DY66" i="1"/>
  <c r="EC64" i="1"/>
  <c r="EG62" i="1"/>
  <c r="EA61" i="1"/>
  <c r="EE59" i="1"/>
  <c r="DY58" i="1"/>
  <c r="EC56" i="1"/>
  <c r="EG54" i="1"/>
  <c r="EA53" i="1"/>
  <c r="EE51" i="1"/>
  <c r="DY50" i="1"/>
  <c r="EC48" i="1"/>
  <c r="EG46" i="1"/>
  <c r="EA45" i="1"/>
  <c r="EE43" i="1"/>
  <c r="DY42" i="1"/>
  <c r="EC40" i="1"/>
  <c r="EG38" i="1"/>
  <c r="EA37" i="1"/>
  <c r="EE35" i="1"/>
  <c r="DY34" i="1"/>
  <c r="EC32" i="1"/>
  <c r="EG30" i="1"/>
  <c r="EA29" i="1"/>
  <c r="EE27" i="1"/>
  <c r="DY26" i="1"/>
  <c r="EC24" i="1"/>
  <c r="EG22" i="1"/>
  <c r="EA21" i="1"/>
  <c r="EE19" i="1"/>
  <c r="DY18" i="1"/>
  <c r="EC16" i="1"/>
  <c r="EG14" i="1"/>
  <c r="EA13" i="1"/>
  <c r="EE11" i="1"/>
  <c r="DY10" i="1"/>
  <c r="EC8" i="1"/>
  <c r="EG6" i="1"/>
  <c r="EA5" i="1"/>
  <c r="EE46" i="1"/>
  <c r="DY45" i="1"/>
  <c r="EC43" i="1"/>
  <c r="EG41" i="1"/>
  <c r="EA40" i="1"/>
  <c r="EE38" i="1"/>
  <c r="DY37" i="1"/>
  <c r="EC35" i="1"/>
  <c r="EG33" i="1"/>
  <c r="EA32" i="1"/>
  <c r="EE30" i="1"/>
  <c r="DY29" i="1"/>
  <c r="EC27" i="1"/>
  <c r="EG25" i="1"/>
  <c r="EA24" i="1"/>
  <c r="EE22" i="1"/>
  <c r="DY21" i="1"/>
  <c r="EC19" i="1"/>
  <c r="EG17" i="1"/>
  <c r="EA16" i="1"/>
  <c r="EE14" i="1"/>
  <c r="DY13" i="1"/>
  <c r="EC11" i="1"/>
  <c r="EG9" i="1"/>
  <c r="EA8" i="1"/>
  <c r="EE6" i="1"/>
  <c r="DY5" i="1"/>
  <c r="EF65" i="1"/>
  <c r="ED62" i="1"/>
  <c r="DX61" i="1"/>
  <c r="EB59" i="1"/>
  <c r="EF57" i="1"/>
  <c r="DZ56" i="1"/>
  <c r="ED54" i="1"/>
  <c r="EB51" i="1"/>
  <c r="EF49" i="1"/>
  <c r="DZ48" i="1"/>
  <c r="ED46" i="1"/>
  <c r="DX45" i="1"/>
  <c r="EB43" i="1"/>
  <c r="EF41" i="1"/>
  <c r="DZ40" i="1"/>
  <c r="ED38" i="1"/>
  <c r="DX37" i="1"/>
  <c r="EB35" i="1"/>
  <c r="EF33" i="1"/>
  <c r="DZ32" i="1"/>
  <c r="ED30" i="1"/>
  <c r="DX29" i="1"/>
  <c r="EB27" i="1"/>
  <c r="EF25" i="1"/>
  <c r="DZ24" i="1"/>
  <c r="ED22" i="1"/>
  <c r="DX21" i="1"/>
  <c r="EB19" i="1"/>
  <c r="EF17" i="1"/>
  <c r="DZ16" i="1"/>
  <c r="ED14" i="1"/>
  <c r="DX13" i="1"/>
  <c r="EB11" i="1"/>
  <c r="EF9" i="1"/>
  <c r="DZ8" i="1"/>
  <c r="ED6" i="1"/>
  <c r="DX5" i="1"/>
  <c r="EE65" i="1"/>
  <c r="DY64" i="1"/>
  <c r="EC62" i="1"/>
  <c r="EG60" i="1"/>
  <c r="EA59" i="1"/>
  <c r="EE57" i="1"/>
  <c r="DY56" i="1"/>
  <c r="EC54" i="1"/>
  <c r="EG52" i="1"/>
  <c r="EA51" i="1"/>
  <c r="EE49" i="1"/>
  <c r="DY48" i="1"/>
  <c r="EC46" i="1"/>
  <c r="EG44" i="1"/>
  <c r="EA43" i="1"/>
  <c r="EE41" i="1"/>
  <c r="DY40" i="1"/>
  <c r="EC38" i="1"/>
  <c r="EG36" i="1"/>
  <c r="EA35" i="1"/>
  <c r="EE33" i="1"/>
  <c r="DY32" i="1"/>
  <c r="EC30" i="1"/>
  <c r="EG28" i="1"/>
  <c r="EA27" i="1"/>
  <c r="EE25" i="1"/>
  <c r="DY24" i="1"/>
  <c r="EC22" i="1"/>
  <c r="EG20" i="1"/>
  <c r="EA19" i="1"/>
  <c r="EE17" i="1"/>
  <c r="DY16" i="1"/>
  <c r="DP8" i="1"/>
  <c r="DT6" i="1"/>
  <c r="DN5" i="1"/>
  <c r="EC3" i="1"/>
  <c r="EF84" i="1"/>
  <c r="DZ83" i="1"/>
  <c r="ED81" i="1"/>
  <c r="DX80" i="1"/>
  <c r="EB78" i="1"/>
  <c r="EF76" i="1"/>
  <c r="DZ75" i="1"/>
  <c r="ED73" i="1"/>
  <c r="DX72" i="1"/>
  <c r="EB70" i="1"/>
  <c r="EF68" i="1"/>
  <c r="DZ67" i="1"/>
  <c r="ED65" i="1"/>
  <c r="DX64" i="1"/>
  <c r="EB62" i="1"/>
  <c r="EF60" i="1"/>
  <c r="DZ59" i="1"/>
  <c r="ED57" i="1"/>
  <c r="DX56" i="1"/>
  <c r="EB54" i="1"/>
  <c r="EF52" i="1"/>
  <c r="DZ51" i="1"/>
  <c r="ED49" i="1"/>
  <c r="DX48" i="1"/>
  <c r="EB46" i="1"/>
  <c r="EF44" i="1"/>
  <c r="DZ43" i="1"/>
  <c r="ED41" i="1"/>
  <c r="DX40" i="1"/>
  <c r="EB38" i="1"/>
  <c r="EF36" i="1"/>
  <c r="DZ35" i="1"/>
  <c r="ED33" i="1"/>
  <c r="DX32" i="1"/>
  <c r="EB30" i="1"/>
  <c r="EF28" i="1"/>
  <c r="DZ27" i="1"/>
  <c r="ED25" i="1"/>
  <c r="DX24" i="1"/>
  <c r="EB22" i="1"/>
  <c r="EF20" i="1"/>
  <c r="DZ19" i="1"/>
  <c r="ED17" i="1"/>
  <c r="DX16" i="1"/>
  <c r="EB14" i="1"/>
  <c r="EF12" i="1"/>
  <c r="EG79" i="1"/>
  <c r="EA78" i="1"/>
  <c r="EE76" i="1"/>
  <c r="DY75" i="1"/>
  <c r="EC73" i="1"/>
  <c r="EG71" i="1"/>
  <c r="EA70" i="1"/>
  <c r="EE68" i="1"/>
  <c r="DY67" i="1"/>
  <c r="EC65" i="1"/>
  <c r="EG63" i="1"/>
  <c r="EA62" i="1"/>
  <c r="EE60" i="1"/>
  <c r="DY59" i="1"/>
  <c r="EC57" i="1"/>
  <c r="EG55" i="1"/>
  <c r="EA54" i="1"/>
  <c r="EE52" i="1"/>
  <c r="DY51" i="1"/>
  <c r="EC49" i="1"/>
  <c r="EG47" i="1"/>
  <c r="EA46" i="1"/>
  <c r="EE44" i="1"/>
  <c r="DY43" i="1"/>
  <c r="EC41" i="1"/>
  <c r="EG39" i="1"/>
  <c r="EA38" i="1"/>
  <c r="EE36" i="1"/>
  <c r="DY35" i="1"/>
  <c r="EC33" i="1"/>
  <c r="EG31" i="1"/>
  <c r="EA30" i="1"/>
  <c r="EE28" i="1"/>
  <c r="DY27" i="1"/>
  <c r="EC25" i="1"/>
  <c r="DZ38" i="1"/>
  <c r="ED36" i="1"/>
  <c r="DX35" i="1"/>
  <c r="EB33" i="1"/>
  <c r="EF31" i="1"/>
  <c r="DZ30" i="1"/>
  <c r="ED28" i="1"/>
  <c r="DX27" i="1"/>
  <c r="EB25" i="1"/>
  <c r="EF23" i="1"/>
  <c r="DZ22" i="1"/>
  <c r="ED20" i="1"/>
  <c r="DX19" i="1"/>
  <c r="EB17" i="1"/>
  <c r="FL85" i="1"/>
  <c r="FE77" i="1"/>
  <c r="DZ7" i="1"/>
  <c r="ED5" i="1"/>
  <c r="DX4" i="1"/>
  <c r="EH83" i="1"/>
  <c r="EH72" i="1"/>
  <c r="EH61" i="1"/>
  <c r="EH50" i="1"/>
  <c r="EH39" i="1"/>
  <c r="EH28" i="1"/>
  <c r="EH10" i="1"/>
  <c r="EH57" i="1"/>
  <c r="EH46" i="1"/>
  <c r="EH35" i="1"/>
  <c r="EH24" i="1"/>
  <c r="EH6" i="1"/>
  <c r="EL85" i="1"/>
  <c r="EI78" i="1"/>
  <c r="FU85" i="1"/>
  <c r="FD85" i="1"/>
  <c r="FJ80" i="1"/>
  <c r="EC14" i="1"/>
  <c r="EG12" i="1"/>
  <c r="EA11" i="1"/>
  <c r="EE9" i="1"/>
  <c r="DY8" i="1"/>
  <c r="EC6" i="1"/>
  <c r="EG4" i="1"/>
  <c r="DZ11" i="1"/>
  <c r="ED9" i="1"/>
  <c r="DX8" i="1"/>
  <c r="EB6" i="1"/>
  <c r="EF4" i="1"/>
  <c r="EG23" i="1"/>
  <c r="EA22" i="1"/>
  <c r="EE20" i="1"/>
  <c r="DY19" i="1"/>
  <c r="EC17" i="1"/>
  <c r="EG15" i="1"/>
  <c r="EA14" i="1"/>
  <c r="EE12" i="1"/>
  <c r="DY11" i="1"/>
  <c r="EC9" i="1"/>
  <c r="EG7" i="1"/>
  <c r="EA6" i="1"/>
  <c r="EE4" i="1"/>
  <c r="FS83" i="1"/>
  <c r="EF15" i="1"/>
  <c r="DZ14" i="1"/>
  <c r="ED12" i="1"/>
  <c r="DX11" i="1"/>
  <c r="EB9" i="1"/>
  <c r="EF7" i="1"/>
  <c r="DZ6" i="1"/>
  <c r="ED4" i="1"/>
  <c r="FQ84" i="1"/>
  <c r="FA84" i="1"/>
  <c r="FN74" i="1"/>
  <c r="EW74" i="1"/>
  <c r="EV85" i="1"/>
  <c r="FJ75" i="1"/>
  <c r="ES75" i="1"/>
  <c r="ES85" i="1"/>
  <c r="FP84" i="1"/>
  <c r="EZ84" i="1"/>
  <c r="FA83" i="1"/>
  <c r="FE81" i="1"/>
  <c r="EM81" i="1"/>
  <c r="EV80" i="1"/>
  <c r="FJ79" i="1"/>
  <c r="FU77" i="1"/>
  <c r="FD77" i="1"/>
  <c r="EM77" i="1"/>
  <c r="FD73" i="1"/>
  <c r="EL73" i="1"/>
  <c r="FI72" i="1"/>
  <c r="ER72" i="1"/>
  <c r="FE67" i="1"/>
  <c r="EH79" i="1"/>
  <c r="EH68" i="1"/>
  <c r="EH20" i="1"/>
  <c r="EN85" i="1"/>
  <c r="FJ85" i="1"/>
  <c r="ER85" i="1"/>
  <c r="FO84" i="1"/>
  <c r="EY84" i="1"/>
  <c r="FQ83" i="1"/>
  <c r="FU82" i="1"/>
  <c r="FD82" i="1"/>
  <c r="EK82" i="1"/>
  <c r="FD81" i="1"/>
  <c r="EL81" i="1"/>
  <c r="FG80" i="1"/>
  <c r="EN80" i="1"/>
  <c r="ER79" i="1"/>
  <c r="FM78" i="1"/>
  <c r="EW78" i="1"/>
  <c r="FK77" i="1"/>
  <c r="FT77" i="1"/>
  <c r="EL77" i="1"/>
  <c r="FU76" i="1"/>
  <c r="FD76" i="1"/>
  <c r="EL76" i="1"/>
  <c r="FG75" i="1"/>
  <c r="EP75" i="1"/>
  <c r="ET74" i="1"/>
  <c r="FS73" i="1"/>
  <c r="EK73" i="1"/>
  <c r="EK72" i="1"/>
  <c r="FH72" i="1"/>
  <c r="FM71" i="1"/>
  <c r="EV71" i="1"/>
  <c r="EY68" i="1"/>
  <c r="FU67" i="1"/>
  <c r="FD67" i="1"/>
  <c r="EN67" i="1"/>
  <c r="FT65" i="1"/>
  <c r="FA65" i="1"/>
  <c r="FH56" i="1"/>
  <c r="EP56" i="1"/>
  <c r="EM50" i="1"/>
  <c r="EH75" i="1"/>
  <c r="EH64" i="1"/>
  <c r="EH53" i="1"/>
  <c r="EH42" i="1"/>
  <c r="EH31" i="1"/>
  <c r="EH13" i="1"/>
  <c r="FI85" i="1"/>
  <c r="FN84" i="1"/>
  <c r="EX84" i="1"/>
  <c r="ES83" i="1"/>
  <c r="FP83" i="1"/>
  <c r="EY83" i="1"/>
  <c r="EL82" i="1"/>
  <c r="FT82" i="1"/>
  <c r="FA82" i="1"/>
  <c r="FS81" i="1"/>
  <c r="EK81" i="1"/>
  <c r="EM80" i="1"/>
  <c r="FH79" i="1"/>
  <c r="EQ79" i="1"/>
  <c r="EV78" i="1"/>
  <c r="FS77" i="1"/>
  <c r="EK77" i="1"/>
  <c r="FT76" i="1"/>
  <c r="EK76" i="1"/>
  <c r="FF75" i="1"/>
  <c r="EO75" i="1"/>
  <c r="FK74" i="1"/>
  <c r="FJ74" i="1"/>
  <c r="ES74" i="1"/>
  <c r="FA73" i="1"/>
  <c r="FG72" i="1"/>
  <c r="EP72" i="1"/>
  <c r="EV70" i="1"/>
  <c r="FM69" i="1"/>
  <c r="EV69" i="1"/>
  <c r="FP68" i="1"/>
  <c r="EX68" i="1"/>
  <c r="FL66" i="1"/>
  <c r="EV66" i="1"/>
  <c r="EL62" i="1"/>
  <c r="FE50" i="1"/>
  <c r="EH60" i="1"/>
  <c r="EH49" i="1"/>
  <c r="EH38" i="1"/>
  <c r="EH27" i="1"/>
  <c r="EH16" i="1"/>
  <c r="EH9" i="1"/>
  <c r="FH85" i="1"/>
  <c r="EP85" i="1"/>
  <c r="FM84" i="1"/>
  <c r="EW84" i="1"/>
  <c r="FO83" i="1"/>
  <c r="EX83" i="1"/>
  <c r="FK82" i="1"/>
  <c r="FS82" i="1"/>
  <c r="EZ82" i="1"/>
  <c r="FA81" i="1"/>
  <c r="FE80" i="1"/>
  <c r="EL80" i="1"/>
  <c r="FG79" i="1"/>
  <c r="EP79" i="1"/>
  <c r="FK78" i="1"/>
  <c r="ET78" i="1"/>
  <c r="FI77" i="1"/>
  <c r="FQ77" i="1"/>
  <c r="FA77" i="1"/>
  <c r="FS76" i="1"/>
  <c r="FE75" i="1"/>
  <c r="EN75" i="1"/>
  <c r="FI74" i="1"/>
  <c r="ER74" i="1"/>
  <c r="FQ73" i="1"/>
  <c r="EZ73" i="1"/>
  <c r="FJ72" i="1"/>
  <c r="EO72" i="1"/>
  <c r="FO68" i="1"/>
  <c r="EW68" i="1"/>
  <c r="FS62" i="1"/>
  <c r="EH2" i="1"/>
  <c r="EH82" i="1"/>
  <c r="EH71" i="1"/>
  <c r="FG85" i="1"/>
  <c r="EO85" i="1"/>
  <c r="FL84" i="1"/>
  <c r="EV84" i="1"/>
  <c r="FN83" i="1"/>
  <c r="EW83" i="1"/>
  <c r="FQ82" i="1"/>
  <c r="EY82" i="1"/>
  <c r="FQ81" i="1"/>
  <c r="EZ81" i="1"/>
  <c r="FU80" i="1"/>
  <c r="FD80" i="1"/>
  <c r="EK80" i="1"/>
  <c r="EO79" i="1"/>
  <c r="FJ78" i="1"/>
  <c r="ES78" i="1"/>
  <c r="FP77" i="1"/>
  <c r="EZ77" i="1"/>
  <c r="FQ76" i="1"/>
  <c r="EI76" i="1"/>
  <c r="FU75" i="1"/>
  <c r="FD75" i="1"/>
  <c r="EM75" i="1"/>
  <c r="FH74" i="1"/>
  <c r="FP73" i="1"/>
  <c r="EY73" i="1"/>
  <c r="FU72" i="1"/>
  <c r="EN72" i="1"/>
  <c r="FA70" i="1"/>
  <c r="EO70" i="1"/>
  <c r="FL70" i="1"/>
  <c r="FK69" i="1"/>
  <c r="ES69" i="1"/>
  <c r="FQ67" i="1"/>
  <c r="FA67" i="1"/>
  <c r="EK67" i="1"/>
  <c r="FP65" i="1"/>
  <c r="EX65" i="1"/>
  <c r="EH56" i="1"/>
  <c r="EH45" i="1"/>
  <c r="EH5" i="1"/>
  <c r="FA85" i="1"/>
  <c r="FF85" i="1"/>
  <c r="FK84" i="1"/>
  <c r="ET84" i="1"/>
  <c r="FM83" i="1"/>
  <c r="EV83" i="1"/>
  <c r="FP82" i="1"/>
  <c r="EX82" i="1"/>
  <c r="FP81" i="1"/>
  <c r="FT80" i="1"/>
  <c r="FA80" i="1"/>
  <c r="FE79" i="1"/>
  <c r="FI78" i="1"/>
  <c r="ER78" i="1"/>
  <c r="FO77" i="1"/>
  <c r="EY77" i="1"/>
  <c r="FP76" i="1"/>
  <c r="EY76" i="1"/>
  <c r="FT75" i="1"/>
  <c r="FC75" i="1"/>
  <c r="FG74" i="1"/>
  <c r="EP74" i="1"/>
  <c r="FO73" i="1"/>
  <c r="EX73" i="1"/>
  <c r="ES70" i="1"/>
  <c r="FI66" i="1"/>
  <c r="FQ62" i="1"/>
  <c r="EZ62" i="1"/>
  <c r="EZ51" i="1"/>
  <c r="EH74" i="1"/>
  <c r="EH63" i="1"/>
  <c r="EH52" i="1"/>
  <c r="EH41" i="1"/>
  <c r="EH30" i="1"/>
  <c r="EH19" i="1"/>
  <c r="EH12" i="1"/>
  <c r="FE85" i="1"/>
  <c r="EM85" i="1"/>
  <c r="FD84" i="1"/>
  <c r="FJ84" i="1"/>
  <c r="ES84" i="1"/>
  <c r="FL83" i="1"/>
  <c r="ET83" i="1"/>
  <c r="FO82" i="1"/>
  <c r="EW82" i="1"/>
  <c r="EN81" i="1"/>
  <c r="FO81" i="1"/>
  <c r="EX81" i="1"/>
  <c r="FS80" i="1"/>
  <c r="EZ80" i="1"/>
  <c r="FU79" i="1"/>
  <c r="FD79" i="1"/>
  <c r="EM79" i="1"/>
  <c r="FT78" i="1"/>
  <c r="FH78" i="1"/>
  <c r="FN77" i="1"/>
  <c r="EX77" i="1"/>
  <c r="FO76" i="1"/>
  <c r="EX76" i="1"/>
  <c r="FS75" i="1"/>
  <c r="EK75" i="1"/>
  <c r="EO74" i="1"/>
  <c r="FN73" i="1"/>
  <c r="EW73" i="1"/>
  <c r="FS72" i="1"/>
  <c r="EL72" i="1"/>
  <c r="FH71" i="1"/>
  <c r="EP71" i="1"/>
  <c r="FJ70" i="1"/>
  <c r="ES68" i="1"/>
  <c r="FK65" i="1"/>
  <c r="FN65" i="1"/>
  <c r="ES53" i="1"/>
  <c r="FM77" i="1"/>
  <c r="EW77" i="1"/>
  <c r="FN76" i="1"/>
  <c r="EW76" i="1"/>
  <c r="FM73" i="1"/>
  <c r="EV73" i="1"/>
  <c r="FG71" i="1"/>
  <c r="EO71" i="1"/>
  <c r="FT70" i="1"/>
  <c r="EH81" i="1"/>
  <c r="EH70" i="1"/>
  <c r="EH59" i="1"/>
  <c r="EH48" i="1"/>
  <c r="EH8" i="1"/>
  <c r="FK85" i="1"/>
  <c r="FT85" i="1"/>
  <c r="EK85" i="1"/>
  <c r="FH84" i="1"/>
  <c r="EQ84" i="1"/>
  <c r="FJ83" i="1"/>
  <c r="ER83" i="1"/>
  <c r="FM82" i="1"/>
  <c r="ET82" i="1"/>
  <c r="FM81" i="1"/>
  <c r="EV81" i="1"/>
  <c r="FP80" i="1"/>
  <c r="EX80" i="1"/>
  <c r="FS79" i="1"/>
  <c r="EK79" i="1"/>
  <c r="FL78" i="1"/>
  <c r="FF78" i="1"/>
  <c r="EO78" i="1"/>
  <c r="FL77" i="1"/>
  <c r="EV77" i="1"/>
  <c r="FM76" i="1"/>
  <c r="EV76" i="1"/>
  <c r="FP75" i="1"/>
  <c r="EZ75" i="1"/>
  <c r="FU74" i="1"/>
  <c r="FD74" i="1"/>
  <c r="FT73" i="1"/>
  <c r="ET73" i="1"/>
  <c r="FQ72" i="1"/>
  <c r="FA72" i="1"/>
  <c r="EN71" i="1"/>
  <c r="EP70" i="1"/>
  <c r="FL63" i="1"/>
  <c r="FN62" i="1"/>
  <c r="EW62" i="1"/>
  <c r="EO54" i="1"/>
  <c r="EH66" i="1"/>
  <c r="EH55" i="1"/>
  <c r="EH44" i="1"/>
  <c r="EH33" i="1"/>
  <c r="EH22" i="1"/>
  <c r="EH4" i="1"/>
  <c r="FS85" i="1"/>
  <c r="EJ85" i="1"/>
  <c r="FG84" i="1"/>
  <c r="EP84" i="1"/>
  <c r="FI83" i="1"/>
  <c r="FL82" i="1"/>
  <c r="ES82" i="1"/>
  <c r="FL81" i="1"/>
  <c r="ET81" i="1"/>
  <c r="FO80" i="1"/>
  <c r="EW80" i="1"/>
  <c r="FQ79" i="1"/>
  <c r="FA79" i="1"/>
  <c r="EJ79" i="1"/>
  <c r="FE78" i="1"/>
  <c r="EN78" i="1"/>
  <c r="ET77" i="1"/>
  <c r="FL76" i="1"/>
  <c r="ET76" i="1"/>
  <c r="FO75" i="1"/>
  <c r="EY75" i="1"/>
  <c r="EM74" i="1"/>
  <c r="FT74" i="1"/>
  <c r="EL74" i="1"/>
  <c r="FK73" i="1"/>
  <c r="ES73" i="1"/>
  <c r="FP72" i="1"/>
  <c r="EZ72" i="1"/>
  <c r="FE71" i="1"/>
  <c r="EM71" i="1"/>
  <c r="FG70" i="1"/>
  <c r="FL67" i="1"/>
  <c r="EH77" i="1"/>
  <c r="EH51" i="1"/>
  <c r="EH29" i="1"/>
  <c r="EH18" i="1"/>
  <c r="EH11" i="1"/>
  <c r="FQ85" i="1"/>
  <c r="EZ85" i="1"/>
  <c r="EI85" i="1"/>
  <c r="FF84" i="1"/>
  <c r="EO84" i="1"/>
  <c r="FH83" i="1"/>
  <c r="EP83" i="1"/>
  <c r="ES81" i="1"/>
  <c r="FN80" i="1"/>
  <c r="FP79" i="1"/>
  <c r="EZ79" i="1"/>
  <c r="FU78" i="1"/>
  <c r="FD78" i="1"/>
  <c r="EM78" i="1"/>
  <c r="FJ77" i="1"/>
  <c r="ES77" i="1"/>
  <c r="FK76" i="1"/>
  <c r="ES76" i="1"/>
  <c r="FN75" i="1"/>
  <c r="EX75" i="1"/>
  <c r="FS74" i="1"/>
  <c r="FA74" i="1"/>
  <c r="EK74" i="1"/>
  <c r="FJ73" i="1"/>
  <c r="ER73" i="1"/>
  <c r="FO72" i="1"/>
  <c r="EY72" i="1"/>
  <c r="FU71" i="1"/>
  <c r="FE69" i="1"/>
  <c r="EM69" i="1"/>
  <c r="FI64" i="1"/>
  <c r="ER64" i="1"/>
  <c r="FP43" i="1"/>
  <c r="EY43" i="1"/>
  <c r="EH84" i="1"/>
  <c r="EH73" i="1"/>
  <c r="EH62" i="1"/>
  <c r="EH40" i="1"/>
  <c r="EH14" i="1"/>
  <c r="FP85" i="1"/>
  <c r="EY85" i="1"/>
  <c r="FU84" i="1"/>
  <c r="FE84" i="1"/>
  <c r="EN84" i="1"/>
  <c r="FG83" i="1"/>
  <c r="EO83" i="1"/>
  <c r="FJ82" i="1"/>
  <c r="EQ82" i="1"/>
  <c r="FJ81" i="1"/>
  <c r="ER81" i="1"/>
  <c r="FM80" i="1"/>
  <c r="ET80" i="1"/>
  <c r="EN79" i="1"/>
  <c r="ES79" i="1"/>
  <c r="FO79" i="1"/>
  <c r="EY79" i="1"/>
  <c r="EL78" i="1"/>
  <c r="ER77" i="1"/>
  <c r="FJ76" i="1"/>
  <c r="ER76" i="1"/>
  <c r="EL75" i="1"/>
  <c r="FM75" i="1"/>
  <c r="EW75" i="1"/>
  <c r="FQ74" i="1"/>
  <c r="EZ74" i="1"/>
  <c r="FL73" i="1"/>
  <c r="FI73" i="1"/>
  <c r="EQ73" i="1"/>
  <c r="FN72" i="1"/>
  <c r="EX72" i="1"/>
  <c r="FT71" i="1"/>
  <c r="EK71" i="1"/>
  <c r="EM70" i="1"/>
  <c r="FG68" i="1"/>
  <c r="EN68" i="1"/>
  <c r="FI65" i="1"/>
  <c r="EP65" i="1"/>
  <c r="EH69" i="1"/>
  <c r="EH58" i="1"/>
  <c r="EH47" i="1"/>
  <c r="EH36" i="1"/>
  <c r="EH25" i="1"/>
  <c r="EH7" i="1"/>
  <c r="FO85" i="1"/>
  <c r="EX85" i="1"/>
  <c r="FT84" i="1"/>
  <c r="EM84" i="1"/>
  <c r="FF83" i="1"/>
  <c r="EN83" i="1"/>
  <c r="ER82" i="1"/>
  <c r="FI82" i="1"/>
  <c r="EP82" i="1"/>
  <c r="FI81" i="1"/>
  <c r="FL80" i="1"/>
  <c r="ES80" i="1"/>
  <c r="FN79" i="1"/>
  <c r="EX79" i="1"/>
  <c r="FS78" i="1"/>
  <c r="EK78" i="1"/>
  <c r="FH77" i="1"/>
  <c r="EZ76" i="1"/>
  <c r="FI76" i="1"/>
  <c r="FL75" i="1"/>
  <c r="EV75" i="1"/>
  <c r="FP74" i="1"/>
  <c r="EY74" i="1"/>
  <c r="FH73" i="1"/>
  <c r="EP73" i="1"/>
  <c r="FM72" i="1"/>
  <c r="EW72" i="1"/>
  <c r="FS71" i="1"/>
  <c r="FA71" i="1"/>
  <c r="FD70" i="1"/>
  <c r="FT69" i="1"/>
  <c r="EK69" i="1"/>
  <c r="FH65" i="1"/>
  <c r="EH80" i="1"/>
  <c r="FN85" i="1"/>
  <c r="EW85" i="1"/>
  <c r="FS84" i="1"/>
  <c r="EL84" i="1"/>
  <c r="FU83" i="1"/>
  <c r="FE83" i="1"/>
  <c r="EM83" i="1"/>
  <c r="FH82" i="1"/>
  <c r="EO82" i="1"/>
  <c r="FT81" i="1"/>
  <c r="FH81" i="1"/>
  <c r="EP81" i="1"/>
  <c r="FK80" i="1"/>
  <c r="ER80" i="1"/>
  <c r="FM79" i="1"/>
  <c r="EW79" i="1"/>
  <c r="FQ78" i="1"/>
  <c r="FA78" i="1"/>
  <c r="FG77" i="1"/>
  <c r="EP77" i="1"/>
  <c r="FH76" i="1"/>
  <c r="EP76" i="1"/>
  <c r="FK75" i="1"/>
  <c r="ET75" i="1"/>
  <c r="FO74" i="1"/>
  <c r="EX74" i="1"/>
  <c r="FG73" i="1"/>
  <c r="EO73" i="1"/>
  <c r="FQ66" i="1"/>
  <c r="EO67" i="1"/>
  <c r="EZ66" i="1"/>
  <c r="FG65" i="1"/>
  <c r="EN65" i="1"/>
  <c r="FJ64" i="1"/>
  <c r="ES64" i="1"/>
  <c r="FK63" i="1"/>
  <c r="ES63" i="1"/>
  <c r="FA62" i="1"/>
  <c r="FG61" i="1"/>
  <c r="EP61" i="1"/>
  <c r="FF59" i="1"/>
  <c r="FO59" i="1"/>
  <c r="EX59" i="1"/>
  <c r="FD58" i="1"/>
  <c r="FP58" i="1"/>
  <c r="EY58" i="1"/>
  <c r="FQ57" i="1"/>
  <c r="EZ57" i="1"/>
  <c r="FF56" i="1"/>
  <c r="EN56" i="1"/>
  <c r="EX55" i="1"/>
  <c r="FT54" i="1"/>
  <c r="EM54" i="1"/>
  <c r="FI53" i="1"/>
  <c r="ER53" i="1"/>
  <c r="FJ52" i="1"/>
  <c r="ER52" i="1"/>
  <c r="FN51" i="1"/>
  <c r="EX51" i="1"/>
  <c r="FT50" i="1"/>
  <c r="EK50" i="1"/>
  <c r="FT49" i="1"/>
  <c r="EK49" i="1"/>
  <c r="FI48" i="1"/>
  <c r="ER48" i="1"/>
  <c r="FJ47" i="1"/>
  <c r="ER47" i="1"/>
  <c r="FK46" i="1"/>
  <c r="ES46" i="1"/>
  <c r="FP45" i="1"/>
  <c r="EY45" i="1"/>
  <c r="ER44" i="1"/>
  <c r="FN43" i="1"/>
  <c r="EW43" i="1"/>
  <c r="EN42" i="1"/>
  <c r="EN41" i="1"/>
  <c r="BJ69" i="2"/>
  <c r="BJ70" i="2"/>
  <c r="FH60" i="1"/>
  <c r="EP60" i="1"/>
  <c r="FN59" i="1"/>
  <c r="EW59" i="1"/>
  <c r="FE56" i="1"/>
  <c r="EM56" i="1"/>
  <c r="EW55" i="1"/>
  <c r="FE54" i="1"/>
  <c r="EL54" i="1"/>
  <c r="FH53" i="1"/>
  <c r="EQ53" i="1"/>
  <c r="EW51" i="1"/>
  <c r="FS50" i="1"/>
  <c r="FA50" i="1"/>
  <c r="FH48" i="1"/>
  <c r="FO45" i="1"/>
  <c r="EX45" i="1"/>
  <c r="FE42" i="1"/>
  <c r="EM42" i="1"/>
  <c r="W280" i="2"/>
  <c r="W278" i="2"/>
  <c r="FD71" i="1"/>
  <c r="EL71" i="1"/>
  <c r="FI70" i="1"/>
  <c r="ER70" i="1"/>
  <c r="ER69" i="1"/>
  <c r="FS68" i="1"/>
  <c r="ER68" i="1"/>
  <c r="FN68" i="1"/>
  <c r="EV68" i="1"/>
  <c r="FT67" i="1"/>
  <c r="EM67" i="1"/>
  <c r="FN66" i="1"/>
  <c r="EX66" i="1"/>
  <c r="FE65" i="1"/>
  <c r="EL65" i="1"/>
  <c r="FH64" i="1"/>
  <c r="EQ64" i="1"/>
  <c r="EV63" i="1"/>
  <c r="FI63" i="1"/>
  <c r="FP62" i="1"/>
  <c r="FU61" i="1"/>
  <c r="FE61" i="1"/>
  <c r="EN61" i="1"/>
  <c r="FG60" i="1"/>
  <c r="EO60" i="1"/>
  <c r="FM59" i="1"/>
  <c r="EV59" i="1"/>
  <c r="FN58" i="1"/>
  <c r="EW58" i="1"/>
  <c r="FO57" i="1"/>
  <c r="EX57" i="1"/>
  <c r="EL56" i="1"/>
  <c r="FU56" i="1"/>
  <c r="FD56" i="1"/>
  <c r="FM55" i="1"/>
  <c r="EV55" i="1"/>
  <c r="FU54" i="1"/>
  <c r="FD54" i="1"/>
  <c r="EK54" i="1"/>
  <c r="FG53" i="1"/>
  <c r="EP53" i="1"/>
  <c r="FH52" i="1"/>
  <c r="EP52" i="1"/>
  <c r="FL51" i="1"/>
  <c r="EV51" i="1"/>
  <c r="FQ50" i="1"/>
  <c r="EZ50" i="1"/>
  <c r="FQ49" i="1"/>
  <c r="EZ49" i="1"/>
  <c r="FS48" i="1"/>
  <c r="FG48" i="1"/>
  <c r="EP48" i="1"/>
  <c r="FH47" i="1"/>
  <c r="EP47" i="1"/>
  <c r="FI46" i="1"/>
  <c r="EQ46" i="1"/>
  <c r="FN45" i="1"/>
  <c r="EW45" i="1"/>
  <c r="FG44" i="1"/>
  <c r="EP44" i="1"/>
  <c r="EV43" i="1"/>
  <c r="FU42" i="1"/>
  <c r="FD42" i="1"/>
  <c r="EL42" i="1"/>
  <c r="FP41" i="1"/>
  <c r="FU41" i="1"/>
  <c r="FD41" i="1"/>
  <c r="EL41" i="1"/>
  <c r="FL39" i="1"/>
  <c r="ET39" i="1"/>
  <c r="EX36" i="1"/>
  <c r="V30" i="2"/>
  <c r="V29" i="2"/>
  <c r="BJ29" i="2" s="1"/>
  <c r="BJ33" i="2"/>
  <c r="V31" i="2"/>
  <c r="BJ32" i="2" s="1"/>
  <c r="V105" i="2"/>
  <c r="BJ106" i="2" s="1"/>
  <c r="V104" i="2"/>
  <c r="V103" i="2"/>
  <c r="BJ103" i="2" s="1"/>
  <c r="V314" i="2"/>
  <c r="V313" i="2"/>
  <c r="BJ313" i="2" s="1"/>
  <c r="V312" i="2"/>
  <c r="BJ312" i="2" s="1"/>
  <c r="BK17" i="2"/>
  <c r="BK16" i="2"/>
  <c r="BZ27" i="2"/>
  <c r="FI69" i="1"/>
  <c r="ET68" i="1"/>
  <c r="FS67" i="1"/>
  <c r="EL67" i="1"/>
  <c r="FM66" i="1"/>
  <c r="EW66" i="1"/>
  <c r="FU65" i="1"/>
  <c r="FD65" i="1"/>
  <c r="EK65" i="1"/>
  <c r="FG64" i="1"/>
  <c r="EP64" i="1"/>
  <c r="FH63" i="1"/>
  <c r="EP63" i="1"/>
  <c r="FO62" i="1"/>
  <c r="EX62" i="1"/>
  <c r="FT61" i="1"/>
  <c r="FD61" i="1"/>
  <c r="EM61" i="1"/>
  <c r="FF60" i="1"/>
  <c r="EN60" i="1"/>
  <c r="FL59" i="1"/>
  <c r="FM58" i="1"/>
  <c r="EV58" i="1"/>
  <c r="FN57" i="1"/>
  <c r="EW57" i="1"/>
  <c r="FT56" i="1"/>
  <c r="FL55" i="1"/>
  <c r="FA54" i="1"/>
  <c r="FK53" i="1"/>
  <c r="EO53" i="1"/>
  <c r="FG52" i="1"/>
  <c r="EO52" i="1"/>
  <c r="FK51" i="1"/>
  <c r="FP50" i="1"/>
  <c r="EY50" i="1"/>
  <c r="FP49" i="1"/>
  <c r="EY49" i="1"/>
  <c r="FF48" i="1"/>
  <c r="ES47" i="1"/>
  <c r="EK47" i="1"/>
  <c r="FG47" i="1"/>
  <c r="FH46" i="1"/>
  <c r="EP46" i="1"/>
  <c r="FM45" i="1"/>
  <c r="EV45" i="1"/>
  <c r="EO44" i="1"/>
  <c r="EI43" i="1"/>
  <c r="FK43" i="1"/>
  <c r="ET43" i="1"/>
  <c r="FT42" i="1"/>
  <c r="EK42" i="1"/>
  <c r="EK41" i="1"/>
  <c r="FJ40" i="1"/>
  <c r="FH38" i="1"/>
  <c r="EP38" i="1"/>
  <c r="FJ37" i="1"/>
  <c r="EW36" i="1"/>
  <c r="BC37" i="2"/>
  <c r="BC36" i="2"/>
  <c r="O77" i="2"/>
  <c r="BC81" i="2"/>
  <c r="O253" i="2"/>
  <c r="BC254" i="2" s="1"/>
  <c r="O251" i="2"/>
  <c r="O293" i="2"/>
  <c r="O292" i="2"/>
  <c r="O291" i="2"/>
  <c r="BZ121" i="2"/>
  <c r="BZ122" i="2"/>
  <c r="FS61" i="1"/>
  <c r="EL61" i="1"/>
  <c r="FK59" i="1"/>
  <c r="ET59" i="1"/>
  <c r="FM57" i="1"/>
  <c r="EV57" i="1"/>
  <c r="FS56" i="1"/>
  <c r="FA56" i="1"/>
  <c r="FK55" i="1"/>
  <c r="ET55" i="1"/>
  <c r="FS54" i="1"/>
  <c r="EZ54" i="1"/>
  <c r="EI54" i="1"/>
  <c r="FU53" i="1"/>
  <c r="FE53" i="1"/>
  <c r="EN53" i="1"/>
  <c r="FJ51" i="1"/>
  <c r="ES51" i="1"/>
  <c r="FO50" i="1"/>
  <c r="EX50" i="1"/>
  <c r="EY48" i="1"/>
  <c r="FE48" i="1"/>
  <c r="EN48" i="1"/>
  <c r="FG46" i="1"/>
  <c r="EO46" i="1"/>
  <c r="FL45" i="1"/>
  <c r="ET45" i="1"/>
  <c r="FU44" i="1"/>
  <c r="FE44" i="1"/>
  <c r="EN44" i="1"/>
  <c r="FJ43" i="1"/>
  <c r="ES43" i="1"/>
  <c r="FS42" i="1"/>
  <c r="FA42" i="1"/>
  <c r="EJ42" i="1"/>
  <c r="FS41" i="1"/>
  <c r="FA41" i="1"/>
  <c r="FN36" i="1"/>
  <c r="BJ46" i="2"/>
  <c r="BJ45" i="2"/>
  <c r="V253" i="2"/>
  <c r="V252" i="2"/>
  <c r="V251" i="2"/>
  <c r="BJ251" i="2" s="1"/>
  <c r="FL72" i="1"/>
  <c r="EV72" i="1"/>
  <c r="FQ71" i="1"/>
  <c r="EZ71" i="1"/>
  <c r="FG69" i="1"/>
  <c r="EO69" i="1"/>
  <c r="FK68" i="1"/>
  <c r="FP67" i="1"/>
  <c r="EZ67" i="1"/>
  <c r="FK66" i="1"/>
  <c r="FS65" i="1"/>
  <c r="EZ65" i="1"/>
  <c r="FE64" i="1"/>
  <c r="EN64" i="1"/>
  <c r="EN63" i="1"/>
  <c r="FM62" i="1"/>
  <c r="EV62" i="1"/>
  <c r="EK61" i="1"/>
  <c r="FU60" i="1"/>
  <c r="FD60" i="1"/>
  <c r="EL60" i="1"/>
  <c r="FJ59" i="1"/>
  <c r="ES59" i="1"/>
  <c r="FK58" i="1"/>
  <c r="ES58" i="1"/>
  <c r="FL57" i="1"/>
  <c r="FQ56" i="1"/>
  <c r="EZ56" i="1"/>
  <c r="FJ55" i="1"/>
  <c r="ES55" i="1"/>
  <c r="FQ54" i="1"/>
  <c r="EY54" i="1"/>
  <c r="FT53" i="1"/>
  <c r="FD53" i="1"/>
  <c r="EM53" i="1"/>
  <c r="FE52" i="1"/>
  <c r="EM52" i="1"/>
  <c r="FI51" i="1"/>
  <c r="ER51" i="1"/>
  <c r="FN50" i="1"/>
  <c r="EW50" i="1"/>
  <c r="FN49" i="1"/>
  <c r="EW49" i="1"/>
  <c r="FU48" i="1"/>
  <c r="FD48" i="1"/>
  <c r="EM48" i="1"/>
  <c r="FE47" i="1"/>
  <c r="EM47" i="1"/>
  <c r="EN46" i="1"/>
  <c r="FK45" i="1"/>
  <c r="ES45" i="1"/>
  <c r="FT44" i="1"/>
  <c r="FD44" i="1"/>
  <c r="EM44" i="1"/>
  <c r="FI43" i="1"/>
  <c r="ER43" i="1"/>
  <c r="FQ42" i="1"/>
  <c r="EZ42" i="1"/>
  <c r="FQ41" i="1"/>
  <c r="EZ41" i="1"/>
  <c r="FH40" i="1"/>
  <c r="EO40" i="1"/>
  <c r="FP71" i="1"/>
  <c r="EY71" i="1"/>
  <c r="FU70" i="1"/>
  <c r="FE70" i="1"/>
  <c r="EN70" i="1"/>
  <c r="EN69" i="1"/>
  <c r="FJ68" i="1"/>
  <c r="FO67" i="1"/>
  <c r="EY67" i="1"/>
  <c r="EI67" i="1"/>
  <c r="ET66" i="1"/>
  <c r="FQ65" i="1"/>
  <c r="EY65" i="1"/>
  <c r="FU64" i="1"/>
  <c r="FD64" i="1"/>
  <c r="EM64" i="1"/>
  <c r="EZ63" i="1"/>
  <c r="FE63" i="1"/>
  <c r="EM63" i="1"/>
  <c r="FT62" i="1"/>
  <c r="FL62" i="1"/>
  <c r="ET62" i="1"/>
  <c r="FQ61" i="1"/>
  <c r="FA61" i="1"/>
  <c r="FT60" i="1"/>
  <c r="EK60" i="1"/>
  <c r="FI59" i="1"/>
  <c r="ER59" i="1"/>
  <c r="FJ58" i="1"/>
  <c r="ER58" i="1"/>
  <c r="FK57" i="1"/>
  <c r="ET57" i="1"/>
  <c r="FP56" i="1"/>
  <c r="EY56" i="1"/>
  <c r="FI55" i="1"/>
  <c r="ER55" i="1"/>
  <c r="FP54" i="1"/>
  <c r="FS53" i="1"/>
  <c r="FC53" i="1"/>
  <c r="EL53" i="1"/>
  <c r="FU52" i="1"/>
  <c r="FD52" i="1"/>
  <c r="EL52" i="1"/>
  <c r="FH51" i="1"/>
  <c r="FM50" i="1"/>
  <c r="EV50" i="1"/>
  <c r="FM49" i="1"/>
  <c r="EV49" i="1"/>
  <c r="FT48" i="1"/>
  <c r="EL48" i="1"/>
  <c r="FU47" i="1"/>
  <c r="FD47" i="1"/>
  <c r="EL47" i="1"/>
  <c r="FE46" i="1"/>
  <c r="EM46" i="1"/>
  <c r="FJ45" i="1"/>
  <c r="ER45" i="1"/>
  <c r="FF44" i="1"/>
  <c r="FM44" i="1"/>
  <c r="FS44" i="1"/>
  <c r="EL44" i="1"/>
  <c r="FH43" i="1"/>
  <c r="FP42" i="1"/>
  <c r="EY42" i="1"/>
  <c r="FG40" i="1"/>
  <c r="EN40" i="1"/>
  <c r="EP39" i="1"/>
  <c r="FE38" i="1"/>
  <c r="EM38" i="1"/>
  <c r="FG37" i="1"/>
  <c r="FK33" i="1"/>
  <c r="ES33" i="1"/>
  <c r="FJ22" i="1"/>
  <c r="FK62" i="1"/>
  <c r="ES62" i="1"/>
  <c r="FS60" i="1"/>
  <c r="FA60" i="1"/>
  <c r="EL59" i="1"/>
  <c r="FH59" i="1"/>
  <c r="FI58" i="1"/>
  <c r="FJ57" i="1"/>
  <c r="EK56" i="1"/>
  <c r="FG56" i="1"/>
  <c r="FO56" i="1"/>
  <c r="EX56" i="1"/>
  <c r="FH55" i="1"/>
  <c r="EW54" i="1"/>
  <c r="EK53" i="1"/>
  <c r="FT52" i="1"/>
  <c r="EK52" i="1"/>
  <c r="EP51" i="1"/>
  <c r="FL50" i="1"/>
  <c r="ET50" i="1"/>
  <c r="ET49" i="1"/>
  <c r="FT47" i="1"/>
  <c r="FU46" i="1"/>
  <c r="FD46" i="1"/>
  <c r="EL46" i="1"/>
  <c r="FI45" i="1"/>
  <c r="FR44" i="1"/>
  <c r="FA44" i="1"/>
  <c r="EK44" i="1"/>
  <c r="EP43" i="1"/>
  <c r="FO42" i="1"/>
  <c r="EX42" i="1"/>
  <c r="EO41" i="1"/>
  <c r="FO41" i="1"/>
  <c r="EX41" i="1"/>
  <c r="FG39" i="1"/>
  <c r="EY38" i="1"/>
  <c r="FU38" i="1"/>
  <c r="FD38" i="1"/>
  <c r="EL38" i="1"/>
  <c r="FF37" i="1"/>
  <c r="FN31" i="1"/>
  <c r="FN71" i="1"/>
  <c r="EW71" i="1"/>
  <c r="FS70" i="1"/>
  <c r="EL70" i="1"/>
  <c r="FU69" i="1"/>
  <c r="FD69" i="1"/>
  <c r="EL69" i="1"/>
  <c r="FH68" i="1"/>
  <c r="FM67" i="1"/>
  <c r="FH66" i="1"/>
  <c r="ER66" i="1"/>
  <c r="FO65" i="1"/>
  <c r="EW65" i="1"/>
  <c r="EK64" i="1"/>
  <c r="FT63" i="1"/>
  <c r="EK63" i="1"/>
  <c r="FJ62" i="1"/>
  <c r="ER62" i="1"/>
  <c r="FO61" i="1"/>
  <c r="EY61" i="1"/>
  <c r="FQ60" i="1"/>
  <c r="EZ60" i="1"/>
  <c r="FG59" i="1"/>
  <c r="EP59" i="1"/>
  <c r="FH58" i="1"/>
  <c r="FI57" i="1"/>
  <c r="ER57" i="1"/>
  <c r="FN56" i="1"/>
  <c r="EW56" i="1"/>
  <c r="FG55" i="1"/>
  <c r="EP55" i="1"/>
  <c r="FN54" i="1"/>
  <c r="EV54" i="1"/>
  <c r="FQ53" i="1"/>
  <c r="FA53" i="1"/>
  <c r="EJ53" i="1"/>
  <c r="FS52" i="1"/>
  <c r="FA52" i="1"/>
  <c r="EO51" i="1"/>
  <c r="FK50" i="1"/>
  <c r="ES50" i="1"/>
  <c r="FK49" i="1"/>
  <c r="ES49" i="1"/>
  <c r="FQ48" i="1"/>
  <c r="EZ48" i="1"/>
  <c r="FS47" i="1"/>
  <c r="FA47" i="1"/>
  <c r="EK46" i="1"/>
  <c r="FH45" i="1"/>
  <c r="EP45" i="1"/>
  <c r="FQ44" i="1"/>
  <c r="EZ44" i="1"/>
  <c r="FL43" i="1"/>
  <c r="FF43" i="1"/>
  <c r="FN42" i="1"/>
  <c r="EW42" i="1"/>
  <c r="EW41" i="1"/>
  <c r="EO34" i="1"/>
  <c r="FI29" i="1"/>
  <c r="FQ64" i="1"/>
  <c r="FA64" i="1"/>
  <c r="EJ64" i="1"/>
  <c r="FS63" i="1"/>
  <c r="FA63" i="1"/>
  <c r="FI62" i="1"/>
  <c r="EX61" i="1"/>
  <c r="FP60" i="1"/>
  <c r="EY60" i="1"/>
  <c r="EO59" i="1"/>
  <c r="FG58" i="1"/>
  <c r="EO58" i="1"/>
  <c r="EQ57" i="1"/>
  <c r="FM56" i="1"/>
  <c r="EV56" i="1"/>
  <c r="ET54" i="1"/>
  <c r="FP53" i="1"/>
  <c r="EZ53" i="1"/>
  <c r="FQ52" i="1"/>
  <c r="EZ52" i="1"/>
  <c r="EY51" i="1"/>
  <c r="FU51" i="1"/>
  <c r="FE51" i="1"/>
  <c r="EN51" i="1"/>
  <c r="FJ50" i="1"/>
  <c r="ER50" i="1"/>
  <c r="FJ49" i="1"/>
  <c r="ER49" i="1"/>
  <c r="ET48" i="1"/>
  <c r="FP48" i="1"/>
  <c r="FQ47" i="1"/>
  <c r="EZ47" i="1"/>
  <c r="EI47" i="1"/>
  <c r="FS46" i="1"/>
  <c r="FA46" i="1"/>
  <c r="FG45" i="1"/>
  <c r="EO45" i="1"/>
  <c r="FP44" i="1"/>
  <c r="EY44" i="1"/>
  <c r="FU43" i="1"/>
  <c r="FE43" i="1"/>
  <c r="EN43" i="1"/>
  <c r="FM42" i="1"/>
  <c r="EV42" i="1"/>
  <c r="FM41" i="1"/>
  <c r="EV41" i="1"/>
  <c r="FG34" i="1"/>
  <c r="EN34" i="1"/>
  <c r="FL71" i="1"/>
  <c r="ET71" i="1"/>
  <c r="FQ70" i="1"/>
  <c r="EZ70" i="1"/>
  <c r="FN69" i="1"/>
  <c r="FS69" i="1"/>
  <c r="FA69" i="1"/>
  <c r="EM68" i="1"/>
  <c r="FK67" i="1"/>
  <c r="EP66" i="1"/>
  <c r="EV65" i="1"/>
  <c r="FM65" i="1"/>
  <c r="ET65" i="1"/>
  <c r="FK64" i="1"/>
  <c r="FP64" i="1"/>
  <c r="EZ64" i="1"/>
  <c r="FQ63" i="1"/>
  <c r="FH62" i="1"/>
  <c r="EP62" i="1"/>
  <c r="FM61" i="1"/>
  <c r="EW61" i="1"/>
  <c r="FO60" i="1"/>
  <c r="EX60" i="1"/>
  <c r="EY59" i="1"/>
  <c r="FE59" i="1"/>
  <c r="EN59" i="1"/>
  <c r="FF58" i="1"/>
  <c r="EN58" i="1"/>
  <c r="FG57" i="1"/>
  <c r="EP57" i="1"/>
  <c r="FL56" i="1"/>
  <c r="ET56" i="1"/>
  <c r="FU55" i="1"/>
  <c r="FE55" i="1"/>
  <c r="EN55" i="1"/>
  <c r="FL54" i="1"/>
  <c r="ES54" i="1"/>
  <c r="FO53" i="1"/>
  <c r="EY53" i="1"/>
  <c r="FP52" i="1"/>
  <c r="EY52" i="1"/>
  <c r="FT51" i="1"/>
  <c r="FD51" i="1"/>
  <c r="EM51" i="1"/>
  <c r="FI50" i="1"/>
  <c r="FI49" i="1"/>
  <c r="FO48" i="1"/>
  <c r="EX48" i="1"/>
  <c r="FP47" i="1"/>
  <c r="EY47" i="1"/>
  <c r="FQ46" i="1"/>
  <c r="EZ46" i="1"/>
  <c r="EI46" i="1"/>
  <c r="FF45" i="1"/>
  <c r="EN45" i="1"/>
  <c r="FO44" i="1"/>
  <c r="EX44" i="1"/>
  <c r="FT43" i="1"/>
  <c r="FD43" i="1"/>
  <c r="EM43" i="1"/>
  <c r="FL42" i="1"/>
  <c r="ET42" i="1"/>
  <c r="FL41" i="1"/>
  <c r="FA40" i="1"/>
  <c r="FF39" i="1"/>
  <c r="FD39" i="1"/>
  <c r="EL39" i="1"/>
  <c r="EO36" i="1"/>
  <c r="FG35" i="1"/>
  <c r="EO35" i="1"/>
  <c r="FF34" i="1"/>
  <c r="FH30" i="1"/>
  <c r="EX13" i="1"/>
  <c r="FK71" i="1"/>
  <c r="ES71" i="1"/>
  <c r="FP70" i="1"/>
  <c r="EY70" i="1"/>
  <c r="FQ69" i="1"/>
  <c r="EZ69" i="1"/>
  <c r="EI69" i="1"/>
  <c r="FE68" i="1"/>
  <c r="EL68" i="1"/>
  <c r="FJ67" i="1"/>
  <c r="ET67" i="1"/>
  <c r="FU66" i="1"/>
  <c r="FE66" i="1"/>
  <c r="EO66" i="1"/>
  <c r="FL65" i="1"/>
  <c r="ES65" i="1"/>
  <c r="FO64" i="1"/>
  <c r="EY64" i="1"/>
  <c r="FP63" i="1"/>
  <c r="EY63" i="1"/>
  <c r="FG62" i="1"/>
  <c r="EO62" i="1"/>
  <c r="FL61" i="1"/>
  <c r="EV61" i="1"/>
  <c r="FN60" i="1"/>
  <c r="EW60" i="1"/>
  <c r="FU59" i="1"/>
  <c r="FD59" i="1"/>
  <c r="EM59" i="1"/>
  <c r="FE58" i="1"/>
  <c r="EM58" i="1"/>
  <c r="EO57" i="1"/>
  <c r="FK56" i="1"/>
  <c r="ES56" i="1"/>
  <c r="FT55" i="1"/>
  <c r="FD55" i="1"/>
  <c r="EM55" i="1"/>
  <c r="EX54" i="1"/>
  <c r="FK54" i="1"/>
  <c r="ER54" i="1"/>
  <c r="FN53" i="1"/>
  <c r="EX53" i="1"/>
  <c r="FO52" i="1"/>
  <c r="EX52" i="1"/>
  <c r="EL51" i="1"/>
  <c r="FS51" i="1"/>
  <c r="EP50" i="1"/>
  <c r="FH50" i="1"/>
  <c r="FL49" i="1"/>
  <c r="FH49" i="1"/>
  <c r="EP49" i="1"/>
  <c r="FN48" i="1"/>
  <c r="EW48" i="1"/>
  <c r="FO47" i="1"/>
  <c r="EX47" i="1"/>
  <c r="FP46" i="1"/>
  <c r="EY46" i="1"/>
  <c r="FE45" i="1"/>
  <c r="EM45" i="1"/>
  <c r="FN44" i="1"/>
  <c r="EW44" i="1"/>
  <c r="FS43" i="1"/>
  <c r="EL43" i="1"/>
  <c r="FK42" i="1"/>
  <c r="ES42" i="1"/>
  <c r="FK41" i="1"/>
  <c r="FT39" i="1"/>
  <c r="EJ37" i="1"/>
  <c r="EK36" i="1"/>
  <c r="FG36" i="1"/>
  <c r="EN36" i="1"/>
  <c r="FF35" i="1"/>
  <c r="EN35" i="1"/>
  <c r="EP32" i="1"/>
  <c r="ES19" i="1"/>
  <c r="FO13" i="1"/>
  <c r="EW13" i="1"/>
  <c r="BJ76" i="2"/>
  <c r="FJ71" i="1"/>
  <c r="ER71" i="1"/>
  <c r="FO70" i="1"/>
  <c r="EX70" i="1"/>
  <c r="FP69" i="1"/>
  <c r="EY69" i="1"/>
  <c r="FU68" i="1"/>
  <c r="FD68" i="1"/>
  <c r="EW67" i="1"/>
  <c r="FI67" i="1"/>
  <c r="ES67" i="1"/>
  <c r="FT66" i="1"/>
  <c r="FD66" i="1"/>
  <c r="EN66" i="1"/>
  <c r="ER65" i="1"/>
  <c r="FN64" i="1"/>
  <c r="EX64" i="1"/>
  <c r="FO63" i="1"/>
  <c r="EX63" i="1"/>
  <c r="EN62" i="1"/>
  <c r="FK61" i="1"/>
  <c r="ET61" i="1"/>
  <c r="FM60" i="1"/>
  <c r="EV60" i="1"/>
  <c r="FT59" i="1"/>
  <c r="FU58" i="1"/>
  <c r="EL58" i="1"/>
  <c r="FE57" i="1"/>
  <c r="EN57" i="1"/>
  <c r="FJ56" i="1"/>
  <c r="ER56" i="1"/>
  <c r="FS55" i="1"/>
  <c r="EL55" i="1"/>
  <c r="FJ54" i="1"/>
  <c r="FM53" i="1"/>
  <c r="EW53" i="1"/>
  <c r="FN52" i="1"/>
  <c r="EW52" i="1"/>
  <c r="EK51" i="1"/>
  <c r="EO50" i="1"/>
  <c r="FG50" i="1"/>
  <c r="FG49" i="1"/>
  <c r="EO49" i="1"/>
  <c r="FM48" i="1"/>
  <c r="EV48" i="1"/>
  <c r="FN47" i="1"/>
  <c r="EW47" i="1"/>
  <c r="FF46" i="1"/>
  <c r="FO46" i="1"/>
  <c r="EX46" i="1"/>
  <c r="FU45" i="1"/>
  <c r="FD45" i="1"/>
  <c r="EL45" i="1"/>
  <c r="EV44" i="1"/>
  <c r="FA43" i="1"/>
  <c r="EK43" i="1"/>
  <c r="FJ42" i="1"/>
  <c r="ER42" i="1"/>
  <c r="FJ41" i="1"/>
  <c r="ER41" i="1"/>
  <c r="FS39" i="1"/>
  <c r="EZ37" i="1"/>
  <c r="EI37" i="1"/>
  <c r="FF36" i="1"/>
  <c r="FE27" i="1"/>
  <c r="EN20" i="1"/>
  <c r="ER19" i="1"/>
  <c r="FJ14" i="1"/>
  <c r="ER14" i="1"/>
  <c r="V116" i="2"/>
  <c r="BJ120" i="2"/>
  <c r="FT72" i="1"/>
  <c r="FD72" i="1"/>
  <c r="EM72" i="1"/>
  <c r="FI71" i="1"/>
  <c r="EQ71" i="1"/>
  <c r="FN70" i="1"/>
  <c r="EW70" i="1"/>
  <c r="FO69" i="1"/>
  <c r="EX69" i="1"/>
  <c r="FT68" i="1"/>
  <c r="FA68" i="1"/>
  <c r="EV67" i="1"/>
  <c r="FH67" i="1"/>
  <c r="ER67" i="1"/>
  <c r="FS66" i="1"/>
  <c r="EM66" i="1"/>
  <c r="FJ65" i="1"/>
  <c r="FM64" i="1"/>
  <c r="EW64" i="1"/>
  <c r="FN63" i="1"/>
  <c r="EW63" i="1"/>
  <c r="FU62" i="1"/>
  <c r="FE62" i="1"/>
  <c r="EM62" i="1"/>
  <c r="FJ61" i="1"/>
  <c r="ES61" i="1"/>
  <c r="FL60" i="1"/>
  <c r="ET60" i="1"/>
  <c r="FS59" i="1"/>
  <c r="FA59" i="1"/>
  <c r="EK59" i="1"/>
  <c r="EX58" i="1"/>
  <c r="FT58" i="1"/>
  <c r="EK58" i="1"/>
  <c r="FU57" i="1"/>
  <c r="FD57" i="1"/>
  <c r="EM57" i="1"/>
  <c r="FI56" i="1"/>
  <c r="FA55" i="1"/>
  <c r="EK55" i="1"/>
  <c r="FI54" i="1"/>
  <c r="EP54" i="1"/>
  <c r="FL53" i="1"/>
  <c r="EV53" i="1"/>
  <c r="FM52" i="1"/>
  <c r="EV52" i="1"/>
  <c r="FQ51" i="1"/>
  <c r="FA51" i="1"/>
  <c r="FF50" i="1"/>
  <c r="EN50" i="1"/>
  <c r="EN49" i="1"/>
  <c r="FL48" i="1"/>
  <c r="FM47" i="1"/>
  <c r="EV47" i="1"/>
  <c r="FN46" i="1"/>
  <c r="EW46" i="1"/>
  <c r="FT45" i="1"/>
  <c r="EK45" i="1"/>
  <c r="FL44" i="1"/>
  <c r="EO43" i="1"/>
  <c r="FQ43" i="1"/>
  <c r="EZ43" i="1"/>
  <c r="FI42" i="1"/>
  <c r="EQ42" i="1"/>
  <c r="FI41" i="1"/>
  <c r="EX40" i="1"/>
  <c r="FP37" i="1"/>
  <c r="EY37" i="1"/>
  <c r="EN32" i="1"/>
  <c r="EM25" i="1"/>
  <c r="FE20" i="1"/>
  <c r="EP15" i="1"/>
  <c r="EL2" i="1"/>
  <c r="BJ127" i="2"/>
  <c r="ET41" i="1"/>
  <c r="FU40" i="1"/>
  <c r="FE40" i="1"/>
  <c r="EM40" i="1"/>
  <c r="FJ39" i="1"/>
  <c r="ES39" i="1"/>
  <c r="FK38" i="1"/>
  <c r="ES38" i="1"/>
  <c r="FM37" i="1"/>
  <c r="EW37" i="1"/>
  <c r="FE36" i="1"/>
  <c r="EM36" i="1"/>
  <c r="FE35" i="1"/>
  <c r="EM35" i="1"/>
  <c r="FE34" i="1"/>
  <c r="EM34" i="1"/>
  <c r="FM32" i="1"/>
  <c r="FT31" i="1"/>
  <c r="EK31" i="1"/>
  <c r="EK30" i="1"/>
  <c r="FG29" i="1"/>
  <c r="FK28" i="1"/>
  <c r="ER28" i="1"/>
  <c r="FJ27" i="1"/>
  <c r="ER27" i="1"/>
  <c r="FJ26" i="1"/>
  <c r="ET26" i="1"/>
  <c r="FS25" i="1"/>
  <c r="FA25" i="1"/>
  <c r="FS24" i="1"/>
  <c r="FT23" i="1"/>
  <c r="EK23" i="1"/>
  <c r="FI22" i="1"/>
  <c r="FN21" i="1"/>
  <c r="EX21" i="1"/>
  <c r="FS20" i="1"/>
  <c r="FJ19" i="1"/>
  <c r="FL18" i="1"/>
  <c r="EV18" i="1"/>
  <c r="FM17" i="1"/>
  <c r="EV17" i="1"/>
  <c r="FS16" i="1"/>
  <c r="FA16" i="1"/>
  <c r="FT15" i="1"/>
  <c r="FD15" i="1"/>
  <c r="EM15" i="1"/>
  <c r="FG14" i="1"/>
  <c r="FN13" i="1"/>
  <c r="EV13" i="1"/>
  <c r="FM12" i="1"/>
  <c r="FM11" i="1"/>
  <c r="EV11" i="1"/>
  <c r="FK10" i="1"/>
  <c r="FO10" i="1"/>
  <c r="EX10" i="1"/>
  <c r="FN8" i="1"/>
  <c r="FK7" i="1"/>
  <c r="ER5" i="1"/>
  <c r="O301" i="2"/>
  <c r="O300" i="2"/>
  <c r="O299" i="2"/>
  <c r="BC299" i="2" s="1"/>
  <c r="W188" i="2"/>
  <c r="W187" i="2"/>
  <c r="W186" i="2"/>
  <c r="BK187" i="2" s="1"/>
  <c r="AL265" i="2"/>
  <c r="BZ265" i="2" s="1"/>
  <c r="FR62" i="1" s="1"/>
  <c r="AL266" i="2"/>
  <c r="BZ267" i="2" s="1"/>
  <c r="AL313" i="2"/>
  <c r="BZ314" i="2" s="1"/>
  <c r="AL314" i="2"/>
  <c r="BZ315" i="2" s="1"/>
  <c r="AL312" i="2"/>
  <c r="BZ312" i="2" s="1"/>
  <c r="ES41" i="1"/>
  <c r="FT40" i="1"/>
  <c r="FD40" i="1"/>
  <c r="EL40" i="1"/>
  <c r="FI39" i="1"/>
  <c r="ER39" i="1"/>
  <c r="FJ38" i="1"/>
  <c r="ER38" i="1"/>
  <c r="FL37" i="1"/>
  <c r="EV37" i="1"/>
  <c r="FU36" i="1"/>
  <c r="FD36" i="1"/>
  <c r="EL36" i="1"/>
  <c r="FU35" i="1"/>
  <c r="FD35" i="1"/>
  <c r="EL35" i="1"/>
  <c r="FU34" i="1"/>
  <c r="FD34" i="1"/>
  <c r="EL34" i="1"/>
  <c r="FH33" i="1"/>
  <c r="EP33" i="1"/>
  <c r="EV32" i="1"/>
  <c r="EN31" i="1"/>
  <c r="FS31" i="1"/>
  <c r="FA31" i="1"/>
  <c r="EJ31" i="1"/>
  <c r="FS30" i="1"/>
  <c r="FA30" i="1"/>
  <c r="FF29" i="1"/>
  <c r="EO29" i="1"/>
  <c r="FJ28" i="1"/>
  <c r="FI27" i="1"/>
  <c r="FI26" i="1"/>
  <c r="ES26" i="1"/>
  <c r="FQ25" i="1"/>
  <c r="EZ25" i="1"/>
  <c r="EI25" i="1"/>
  <c r="FS23" i="1"/>
  <c r="FA23" i="1"/>
  <c r="FH22" i="1"/>
  <c r="EP22" i="1"/>
  <c r="FM21" i="1"/>
  <c r="EW21" i="1"/>
  <c r="FQ20" i="1"/>
  <c r="FA20" i="1"/>
  <c r="FI19" i="1"/>
  <c r="EP19" i="1"/>
  <c r="FK18" i="1"/>
  <c r="FL17" i="1"/>
  <c r="ET17" i="1"/>
  <c r="FQ16" i="1"/>
  <c r="EZ16" i="1"/>
  <c r="FS15" i="1"/>
  <c r="EL15" i="1"/>
  <c r="FP14" i="1"/>
  <c r="FF14" i="1"/>
  <c r="EO14" i="1"/>
  <c r="FM13" i="1"/>
  <c r="ET13" i="1"/>
  <c r="FL12" i="1"/>
  <c r="ET12" i="1"/>
  <c r="FL11" i="1"/>
  <c r="ET11" i="1"/>
  <c r="FN10" i="1"/>
  <c r="ET9" i="1"/>
  <c r="V53" i="2"/>
  <c r="V52" i="2"/>
  <c r="V123" i="2"/>
  <c r="V122" i="2"/>
  <c r="V121" i="2"/>
  <c r="BJ121" i="2" s="1"/>
  <c r="V193" i="2"/>
  <c r="V192" i="2"/>
  <c r="V191" i="2"/>
  <c r="V261" i="2"/>
  <c r="V262" i="2"/>
  <c r="V331" i="2"/>
  <c r="V329" i="2"/>
  <c r="BJ329" i="2" s="1"/>
  <c r="O45" i="2"/>
  <c r="BC46" i="2" s="1"/>
  <c r="O44" i="2"/>
  <c r="O43" i="2"/>
  <c r="BC43" i="2" s="1"/>
  <c r="O129" i="2"/>
  <c r="BC130" i="2" s="1"/>
  <c r="O131" i="2"/>
  <c r="BC132" i="2" s="1"/>
  <c r="O130" i="2"/>
  <c r="W331" i="2"/>
  <c r="W330" i="2"/>
  <c r="BK330" i="2" s="1"/>
  <c r="AL130" i="2"/>
  <c r="AL129" i="2"/>
  <c r="BZ129" i="2" s="1"/>
  <c r="EW40" i="1"/>
  <c r="EK40" i="1"/>
  <c r="FH39" i="1"/>
  <c r="FI38" i="1"/>
  <c r="FT36" i="1"/>
  <c r="FT35" i="1"/>
  <c r="EK35" i="1"/>
  <c r="EK34" i="1"/>
  <c r="FG33" i="1"/>
  <c r="EO33" i="1"/>
  <c r="FK32" i="1"/>
  <c r="ET32" i="1"/>
  <c r="FQ31" i="1"/>
  <c r="EZ31" i="1"/>
  <c r="FQ30" i="1"/>
  <c r="EZ30" i="1"/>
  <c r="FU29" i="1"/>
  <c r="FE29" i="1"/>
  <c r="EN29" i="1"/>
  <c r="FI28" i="1"/>
  <c r="FH27" i="1"/>
  <c r="EP27" i="1"/>
  <c r="FH26" i="1"/>
  <c r="ER26" i="1"/>
  <c r="FH25" i="1"/>
  <c r="FP25" i="1"/>
  <c r="EY25" i="1"/>
  <c r="FQ24" i="1"/>
  <c r="EZ24" i="1"/>
  <c r="EI24" i="1"/>
  <c r="EZ23" i="1"/>
  <c r="FG22" i="1"/>
  <c r="EO22" i="1"/>
  <c r="EV21" i="1"/>
  <c r="EK20" i="1"/>
  <c r="FP20" i="1"/>
  <c r="EZ20" i="1"/>
  <c r="FH19" i="1"/>
  <c r="EO19" i="1"/>
  <c r="ET18" i="1"/>
  <c r="FJ18" i="1"/>
  <c r="ES18" i="1"/>
  <c r="FK17" i="1"/>
  <c r="ES17" i="1"/>
  <c r="FP16" i="1"/>
  <c r="EY16" i="1"/>
  <c r="ES14" i="1"/>
  <c r="FU14" i="1"/>
  <c r="FE14" i="1"/>
  <c r="EN14" i="1"/>
  <c r="FL13" i="1"/>
  <c r="ES13" i="1"/>
  <c r="FK12" i="1"/>
  <c r="ES12" i="1"/>
  <c r="FK11" i="1"/>
  <c r="ES11" i="1"/>
  <c r="FL8" i="1"/>
  <c r="V266" i="2"/>
  <c r="V264" i="2"/>
  <c r="V260" i="2"/>
  <c r="BJ260" i="2" s="1"/>
  <c r="O310" i="2"/>
  <c r="O309" i="2"/>
  <c r="O308" i="2"/>
  <c r="BC308" i="2" s="1"/>
  <c r="FS35" i="1"/>
  <c r="EJ35" i="1"/>
  <c r="FS34" i="1"/>
  <c r="FA34" i="1"/>
  <c r="FF33" i="1"/>
  <c r="EN33" i="1"/>
  <c r="FJ32" i="1"/>
  <c r="ES32" i="1"/>
  <c r="FP31" i="1"/>
  <c r="EY31" i="1"/>
  <c r="FP30" i="1"/>
  <c r="EY30" i="1"/>
  <c r="FT29" i="1"/>
  <c r="FD29" i="1"/>
  <c r="EM29" i="1"/>
  <c r="EO28" i="1"/>
  <c r="EO27" i="1"/>
  <c r="FG26" i="1"/>
  <c r="FO25" i="1"/>
  <c r="EX25" i="1"/>
  <c r="FP24" i="1"/>
  <c r="EY24" i="1"/>
  <c r="FP23" i="1"/>
  <c r="EY23" i="1"/>
  <c r="FF22" i="1"/>
  <c r="EN22" i="1"/>
  <c r="FK21" i="1"/>
  <c r="ET21" i="1"/>
  <c r="FO20" i="1"/>
  <c r="EY20" i="1"/>
  <c r="FG19" i="1"/>
  <c r="EN19" i="1"/>
  <c r="FI18" i="1"/>
  <c r="ER18" i="1"/>
  <c r="FJ17" i="1"/>
  <c r="ER17" i="1"/>
  <c r="FG16" i="1"/>
  <c r="FO16" i="1"/>
  <c r="EX16" i="1"/>
  <c r="FQ15" i="1"/>
  <c r="FD14" i="1"/>
  <c r="EM14" i="1"/>
  <c r="FK13" i="1"/>
  <c r="ER13" i="1"/>
  <c r="FJ12" i="1"/>
  <c r="ER9" i="1"/>
  <c r="FL5" i="1"/>
  <c r="V130" i="2"/>
  <c r="BJ130" i="2" s="1"/>
  <c r="V131" i="2"/>
  <c r="O183" i="2"/>
  <c r="O184" i="2"/>
  <c r="BC185" i="2" s="1"/>
  <c r="O182" i="2"/>
  <c r="BC182" i="2" s="1"/>
  <c r="FQ40" i="1"/>
  <c r="EZ40" i="1"/>
  <c r="EO39" i="1"/>
  <c r="FG38" i="1"/>
  <c r="EO38" i="1"/>
  <c r="FI37" i="1"/>
  <c r="ES37" i="1"/>
  <c r="FQ36" i="1"/>
  <c r="EZ36" i="1"/>
  <c r="FQ34" i="1"/>
  <c r="EZ34" i="1"/>
  <c r="FE33" i="1"/>
  <c r="EM33" i="1"/>
  <c r="FI32" i="1"/>
  <c r="ER32" i="1"/>
  <c r="FO31" i="1"/>
  <c r="EX31" i="1"/>
  <c r="FO30" i="1"/>
  <c r="EX30" i="1"/>
  <c r="FS29" i="1"/>
  <c r="EL29" i="1"/>
  <c r="EP28" i="1"/>
  <c r="FG28" i="1"/>
  <c r="EN28" i="1"/>
  <c r="FF27" i="1"/>
  <c r="FF26" i="1"/>
  <c r="EP26" i="1"/>
  <c r="FN25" i="1"/>
  <c r="EW25" i="1"/>
  <c r="FO24" i="1"/>
  <c r="FO23" i="1"/>
  <c r="EX23" i="1"/>
  <c r="FE22" i="1"/>
  <c r="FJ21" i="1"/>
  <c r="ES21" i="1"/>
  <c r="FN20" i="1"/>
  <c r="EX20" i="1"/>
  <c r="FF19" i="1"/>
  <c r="EM19" i="1"/>
  <c r="FT18" i="1"/>
  <c r="FH18" i="1"/>
  <c r="FI17" i="1"/>
  <c r="FN16" i="1"/>
  <c r="EW16" i="1"/>
  <c r="FP15" i="1"/>
  <c r="EZ15" i="1"/>
  <c r="EI15" i="1"/>
  <c r="FI14" i="1"/>
  <c r="FS14" i="1"/>
  <c r="EL14" i="1"/>
  <c r="EQ13" i="1"/>
  <c r="FI12" i="1"/>
  <c r="EK6" i="1"/>
  <c r="EN5" i="1"/>
  <c r="V66" i="2"/>
  <c r="V64" i="2"/>
  <c r="BJ64" i="2" s="1"/>
  <c r="AL45" i="2"/>
  <c r="AL44" i="2"/>
  <c r="BZ45" i="2" s="1"/>
  <c r="AL43" i="2"/>
  <c r="BZ43" i="2" s="1"/>
  <c r="FP40" i="1"/>
  <c r="EY40" i="1"/>
  <c r="FN39" i="1"/>
  <c r="FU39" i="1"/>
  <c r="FE39" i="1"/>
  <c r="EN39" i="1"/>
  <c r="FF38" i="1"/>
  <c r="EN38" i="1"/>
  <c r="FH37" i="1"/>
  <c r="ER37" i="1"/>
  <c r="FP36" i="1"/>
  <c r="EY36" i="1"/>
  <c r="FP35" i="1"/>
  <c r="EY35" i="1"/>
  <c r="FP34" i="1"/>
  <c r="EY34" i="1"/>
  <c r="FU33" i="1"/>
  <c r="FD33" i="1"/>
  <c r="EL33" i="1"/>
  <c r="FH32" i="1"/>
  <c r="EW31" i="1"/>
  <c r="FN30" i="1"/>
  <c r="EW30" i="1"/>
  <c r="EK29" i="1"/>
  <c r="FF28" i="1"/>
  <c r="EM28" i="1"/>
  <c r="EM27" i="1"/>
  <c r="FU26" i="1"/>
  <c r="EO26" i="1"/>
  <c r="FM25" i="1"/>
  <c r="EV25" i="1"/>
  <c r="FN24" i="1"/>
  <c r="EW24" i="1"/>
  <c r="FN23" i="1"/>
  <c r="EW23" i="1"/>
  <c r="FU22" i="1"/>
  <c r="FD22" i="1"/>
  <c r="EL22" i="1"/>
  <c r="FI21" i="1"/>
  <c r="ER21" i="1"/>
  <c r="EW20" i="1"/>
  <c r="FE19" i="1"/>
  <c r="EL19" i="1"/>
  <c r="FG18" i="1"/>
  <c r="EP18" i="1"/>
  <c r="FH17" i="1"/>
  <c r="FM16" i="1"/>
  <c r="EV16" i="1"/>
  <c r="FF15" i="1"/>
  <c r="FO15" i="1"/>
  <c r="EY15" i="1"/>
  <c r="EK14" i="1"/>
  <c r="FI13" i="1"/>
  <c r="EP13" i="1"/>
  <c r="FH12" i="1"/>
  <c r="EP12" i="1"/>
  <c r="FT11" i="1"/>
  <c r="FH11" i="1"/>
  <c r="EP11" i="1"/>
  <c r="EP9" i="1"/>
  <c r="FI8" i="1"/>
  <c r="FE5" i="1"/>
  <c r="V140" i="2"/>
  <c r="V138" i="2"/>
  <c r="V151" i="2"/>
  <c r="BJ151" i="2" s="1"/>
  <c r="V153" i="2"/>
  <c r="V152" i="2"/>
  <c r="V330" i="2"/>
  <c r="BJ330" i="2" s="1"/>
  <c r="W158" i="2"/>
  <c r="W156" i="2"/>
  <c r="BK156" i="2" s="1"/>
  <c r="FM31" i="1"/>
  <c r="EV31" i="1"/>
  <c r="FM30" i="1"/>
  <c r="FA29" i="1"/>
  <c r="FU27" i="1"/>
  <c r="FD27" i="1"/>
  <c r="EL27" i="1"/>
  <c r="FD26" i="1"/>
  <c r="FL25" i="1"/>
  <c r="ET25" i="1"/>
  <c r="FM24" i="1"/>
  <c r="EV24" i="1"/>
  <c r="FM23" i="1"/>
  <c r="EV23" i="1"/>
  <c r="EK22" i="1"/>
  <c r="FH21" i="1"/>
  <c r="FL20" i="1"/>
  <c r="FU19" i="1"/>
  <c r="FD19" i="1"/>
  <c r="EK19" i="1"/>
  <c r="FF18" i="1"/>
  <c r="FT17" i="1"/>
  <c r="FG17" i="1"/>
  <c r="FL16" i="1"/>
  <c r="ET16" i="1"/>
  <c r="FN15" i="1"/>
  <c r="FT14" i="1"/>
  <c r="FH13" i="1"/>
  <c r="FT12" i="1"/>
  <c r="FG12" i="1"/>
  <c r="EO12" i="1"/>
  <c r="FN11" i="1"/>
  <c r="FG11" i="1"/>
  <c r="EO11" i="1"/>
  <c r="EV10" i="1"/>
  <c r="FH9" i="1"/>
  <c r="V74" i="2"/>
  <c r="BJ75" i="2" s="1"/>
  <c r="V73" i="2"/>
  <c r="BJ73" i="2" s="1"/>
  <c r="V145" i="2"/>
  <c r="V144" i="2"/>
  <c r="V143" i="2"/>
  <c r="BJ143" i="2" s="1"/>
  <c r="V214" i="2"/>
  <c r="V213" i="2"/>
  <c r="BJ213" i="2" s="1"/>
  <c r="V212" i="2"/>
  <c r="BJ212" i="2" s="1"/>
  <c r="V283" i="2"/>
  <c r="V284" i="2"/>
  <c r="V353" i="2"/>
  <c r="V352" i="2"/>
  <c r="V39" i="2"/>
  <c r="BJ42" i="2"/>
  <c r="V40" i="2"/>
  <c r="O358" i="2"/>
  <c r="BC359" i="2" s="1"/>
  <c r="W32" i="2"/>
  <c r="BK34" i="2"/>
  <c r="FS33" i="1"/>
  <c r="FF32" i="1"/>
  <c r="EO32" i="1"/>
  <c r="FL31" i="1"/>
  <c r="ET31" i="1"/>
  <c r="FL30" i="1"/>
  <c r="ET30" i="1"/>
  <c r="ES29" i="1"/>
  <c r="FP29" i="1"/>
  <c r="EZ29" i="1"/>
  <c r="EK28" i="1"/>
  <c r="FG27" i="1"/>
  <c r="FT27" i="1"/>
  <c r="EK27" i="1"/>
  <c r="FL26" i="1"/>
  <c r="EM26" i="1"/>
  <c r="FK25" i="1"/>
  <c r="EK24" i="1"/>
  <c r="FL24" i="1"/>
  <c r="FL23" i="1"/>
  <c r="ET23" i="1"/>
  <c r="FS22" i="1"/>
  <c r="FA22" i="1"/>
  <c r="FG21" i="1"/>
  <c r="EP21" i="1"/>
  <c r="FK20" i="1"/>
  <c r="ET20" i="1"/>
  <c r="FT19" i="1"/>
  <c r="FA19" i="1"/>
  <c r="FU18" i="1"/>
  <c r="FE18" i="1"/>
  <c r="EN18" i="1"/>
  <c r="FF17" i="1"/>
  <c r="EN17" i="1"/>
  <c r="FK16" i="1"/>
  <c r="ES16" i="1"/>
  <c r="FM15" i="1"/>
  <c r="EW15" i="1"/>
  <c r="EZ14" i="1"/>
  <c r="FG13" i="1"/>
  <c r="EN13" i="1"/>
  <c r="FF12" i="1"/>
  <c r="EN12" i="1"/>
  <c r="FF11" i="1"/>
  <c r="FM10" i="1"/>
  <c r="EN9" i="1"/>
  <c r="O279" i="2"/>
  <c r="O280" i="2"/>
  <c r="O278" i="2"/>
  <c r="AL101" i="2"/>
  <c r="BZ102" i="2" s="1"/>
  <c r="AL100" i="2"/>
  <c r="AL99" i="2"/>
  <c r="BZ99" i="2" s="1"/>
  <c r="BC360" i="2"/>
  <c r="FS40" i="1"/>
  <c r="FM40" i="1"/>
  <c r="EV40" i="1"/>
  <c r="EK39" i="1"/>
  <c r="EK38" i="1"/>
  <c r="FU37" i="1"/>
  <c r="FE37" i="1"/>
  <c r="EO37" i="1"/>
  <c r="FM36" i="1"/>
  <c r="EV36" i="1"/>
  <c r="FM35" i="1"/>
  <c r="EV35" i="1"/>
  <c r="FM34" i="1"/>
  <c r="FQ33" i="1"/>
  <c r="EZ33" i="1"/>
  <c r="FU32" i="1"/>
  <c r="FE32" i="1"/>
  <c r="FK31" i="1"/>
  <c r="ES31" i="1"/>
  <c r="FK30" i="1"/>
  <c r="ES30" i="1"/>
  <c r="FO29" i="1"/>
  <c r="EY29" i="1"/>
  <c r="FT28" i="1"/>
  <c r="FA28" i="1"/>
  <c r="FS27" i="1"/>
  <c r="FA27" i="1"/>
  <c r="EL26" i="1"/>
  <c r="FJ25" i="1"/>
  <c r="ER25" i="1"/>
  <c r="FK24" i="1"/>
  <c r="ES24" i="1"/>
  <c r="FK23" i="1"/>
  <c r="ES23" i="1"/>
  <c r="FQ22" i="1"/>
  <c r="EZ22" i="1"/>
  <c r="FL21" i="1"/>
  <c r="FF21" i="1"/>
  <c r="EO21" i="1"/>
  <c r="FJ20" i="1"/>
  <c r="ES20" i="1"/>
  <c r="FS19" i="1"/>
  <c r="EZ19" i="1"/>
  <c r="EI19" i="1"/>
  <c r="FD18" i="1"/>
  <c r="EM18" i="1"/>
  <c r="FE17" i="1"/>
  <c r="EM17" i="1"/>
  <c r="FJ16" i="1"/>
  <c r="ER16" i="1"/>
  <c r="FL15" i="1"/>
  <c r="EV15" i="1"/>
  <c r="FO14" i="1"/>
  <c r="EY14" i="1"/>
  <c r="FS13" i="1"/>
  <c r="FF13" i="1"/>
  <c r="EM13" i="1"/>
  <c r="FE12" i="1"/>
  <c r="EM12" i="1"/>
  <c r="EM11" i="1"/>
  <c r="FG10" i="1"/>
  <c r="EO10" i="1"/>
  <c r="FF9" i="1"/>
  <c r="FO6" i="1"/>
  <c r="EX6" i="1"/>
  <c r="EX3" i="1"/>
  <c r="O201" i="2"/>
  <c r="O200" i="2"/>
  <c r="BC201" i="2" s="1"/>
  <c r="W71" i="2"/>
  <c r="W70" i="2"/>
  <c r="FL40" i="1"/>
  <c r="ET40" i="1"/>
  <c r="FQ39" i="1"/>
  <c r="FS38" i="1"/>
  <c r="FA38" i="1"/>
  <c r="FT37" i="1"/>
  <c r="FD37" i="1"/>
  <c r="EN37" i="1"/>
  <c r="FL36" i="1"/>
  <c r="ET36" i="1"/>
  <c r="FL35" i="1"/>
  <c r="ET35" i="1"/>
  <c r="FL34" i="1"/>
  <c r="ET34" i="1"/>
  <c r="FP33" i="1"/>
  <c r="EY33" i="1"/>
  <c r="FT32" i="1"/>
  <c r="FD32" i="1"/>
  <c r="EM32" i="1"/>
  <c r="FJ31" i="1"/>
  <c r="ER31" i="1"/>
  <c r="FJ30" i="1"/>
  <c r="ER30" i="1"/>
  <c r="FN29" i="1"/>
  <c r="EX29" i="1"/>
  <c r="FO28" i="1"/>
  <c r="FS28" i="1"/>
  <c r="EZ28" i="1"/>
  <c r="FQ27" i="1"/>
  <c r="EZ27" i="1"/>
  <c r="EI27" i="1"/>
  <c r="FE26" i="1"/>
  <c r="FQ26" i="1"/>
  <c r="EK26" i="1"/>
  <c r="FI25" i="1"/>
  <c r="FJ24" i="1"/>
  <c r="ER24" i="1"/>
  <c r="FJ23" i="1"/>
  <c r="ER23" i="1"/>
  <c r="FP22" i="1"/>
  <c r="EY22" i="1"/>
  <c r="FU21" i="1"/>
  <c r="FE21" i="1"/>
  <c r="EN21" i="1"/>
  <c r="FI20" i="1"/>
  <c r="ER20" i="1"/>
  <c r="FQ19" i="1"/>
  <c r="EY19" i="1"/>
  <c r="FS18" i="1"/>
  <c r="EL18" i="1"/>
  <c r="EP17" i="1"/>
  <c r="FU17" i="1"/>
  <c r="FD17" i="1"/>
  <c r="EL17" i="1"/>
  <c r="FI16" i="1"/>
  <c r="ET15" i="1"/>
  <c r="FN14" i="1"/>
  <c r="EX14" i="1"/>
  <c r="FE13" i="1"/>
  <c r="EL13" i="1"/>
  <c r="FU12" i="1"/>
  <c r="FD12" i="1"/>
  <c r="FU11" i="1"/>
  <c r="FD11" i="1"/>
  <c r="EL11" i="1"/>
  <c r="FS7" i="1"/>
  <c r="EZ7" i="1"/>
  <c r="FK6" i="1"/>
  <c r="FO3" i="1"/>
  <c r="V366" i="2"/>
  <c r="V365" i="2"/>
  <c r="V364" i="2"/>
  <c r="BJ364" i="2" s="1"/>
  <c r="V38" i="2"/>
  <c r="BJ38" i="2" s="1"/>
  <c r="V282" i="2"/>
  <c r="BJ282" i="2" s="1"/>
  <c r="FK40" i="1"/>
  <c r="ES40" i="1"/>
  <c r="FP39" i="1"/>
  <c r="EZ39" i="1"/>
  <c r="FQ38" i="1"/>
  <c r="EZ38" i="1"/>
  <c r="FS37" i="1"/>
  <c r="EM37" i="1"/>
  <c r="FK36" i="1"/>
  <c r="ES36" i="1"/>
  <c r="FK35" i="1"/>
  <c r="ES35" i="1"/>
  <c r="FK34" i="1"/>
  <c r="ES34" i="1"/>
  <c r="FO33" i="1"/>
  <c r="EX33" i="1"/>
  <c r="FS32" i="1"/>
  <c r="EL32" i="1"/>
  <c r="FI31" i="1"/>
  <c r="EV30" i="1"/>
  <c r="FI30" i="1"/>
  <c r="EP29" i="1"/>
  <c r="FM29" i="1"/>
  <c r="EW29" i="1"/>
  <c r="EY28" i="1"/>
  <c r="FP27" i="1"/>
  <c r="EY27" i="1"/>
  <c r="FP26" i="1"/>
  <c r="EZ26" i="1"/>
  <c r="EJ26" i="1"/>
  <c r="EP25" i="1"/>
  <c r="FD24" i="1"/>
  <c r="FI24" i="1"/>
  <c r="EQ24" i="1"/>
  <c r="FI23" i="1"/>
  <c r="EQ23" i="1"/>
  <c r="EX22" i="1"/>
  <c r="FT21" i="1"/>
  <c r="FD21" i="1"/>
  <c r="EM21" i="1"/>
  <c r="EL20" i="1"/>
  <c r="FH20" i="1"/>
  <c r="FP19" i="1"/>
  <c r="EX19" i="1"/>
  <c r="EK18" i="1"/>
  <c r="EO17" i="1"/>
  <c r="EK17" i="1"/>
  <c r="FH16" i="1"/>
  <c r="EP16" i="1"/>
  <c r="FJ15" i="1"/>
  <c r="ES15" i="1"/>
  <c r="FM14" i="1"/>
  <c r="EW14" i="1"/>
  <c r="FU13" i="1"/>
  <c r="FD13" i="1"/>
  <c r="EK13" i="1"/>
  <c r="FE10" i="1"/>
  <c r="EM10" i="1"/>
  <c r="FL9" i="1"/>
  <c r="FU8" i="1"/>
  <c r="FD8" i="1"/>
  <c r="FQ7" i="1"/>
  <c r="EV6" i="1"/>
  <c r="EY4" i="1"/>
  <c r="V14" i="2"/>
  <c r="V13" i="2"/>
  <c r="BJ13" i="2" s="1"/>
  <c r="V12" i="2"/>
  <c r="BJ12" i="2" s="1"/>
  <c r="V92" i="2"/>
  <c r="BJ92" i="2" s="1"/>
  <c r="V93" i="2"/>
  <c r="V162" i="2"/>
  <c r="V161" i="2"/>
  <c r="BJ161" i="2" s="1"/>
  <c r="V232" i="2"/>
  <c r="V230" i="2"/>
  <c r="V301" i="2"/>
  <c r="V300" i="2"/>
  <c r="BJ300" i="2" s="1"/>
  <c r="V299" i="2"/>
  <c r="BJ299" i="2" s="1"/>
  <c r="V54" i="2"/>
  <c r="O332" i="2"/>
  <c r="O329" i="2" s="1"/>
  <c r="BC329" i="2" s="1"/>
  <c r="ER40" i="1"/>
  <c r="FO39" i="1"/>
  <c r="EY39" i="1"/>
  <c r="FP38" i="1"/>
  <c r="EL37" i="1"/>
  <c r="FJ36" i="1"/>
  <c r="ER36" i="1"/>
  <c r="FJ35" i="1"/>
  <c r="ER35" i="1"/>
  <c r="FJ34" i="1"/>
  <c r="ER34" i="1"/>
  <c r="FA33" i="1"/>
  <c r="EW33" i="1"/>
  <c r="FA32" i="1"/>
  <c r="EK32" i="1"/>
  <c r="FH31" i="1"/>
  <c r="EP31" i="1"/>
  <c r="EP30" i="1"/>
  <c r="FL29" i="1"/>
  <c r="EV29" i="1"/>
  <c r="FP28" i="1"/>
  <c r="EX28" i="1"/>
  <c r="FO27" i="1"/>
  <c r="EX27" i="1"/>
  <c r="FO26" i="1"/>
  <c r="EY26" i="1"/>
  <c r="EI26" i="1"/>
  <c r="ES25" i="1"/>
  <c r="FG25" i="1"/>
  <c r="EO25" i="1"/>
  <c r="EP24" i="1"/>
  <c r="FH23" i="1"/>
  <c r="EP23" i="1"/>
  <c r="FN22" i="1"/>
  <c r="EW22" i="1"/>
  <c r="FS21" i="1"/>
  <c r="EL21" i="1"/>
  <c r="FG20" i="1"/>
  <c r="EP20" i="1"/>
  <c r="FO19" i="1"/>
  <c r="EW19" i="1"/>
  <c r="FQ18" i="1"/>
  <c r="FA18" i="1"/>
  <c r="FS17" i="1"/>
  <c r="FA17" i="1"/>
  <c r="EO16" i="1"/>
  <c r="FI15" i="1"/>
  <c r="ER15" i="1"/>
  <c r="FL14" i="1"/>
  <c r="EV14" i="1"/>
  <c r="FT13" i="1"/>
  <c r="FA13" i="1"/>
  <c r="FS12" i="1"/>
  <c r="FA12" i="1"/>
  <c r="FS11" i="1"/>
  <c r="FA11" i="1"/>
  <c r="FU10" i="1"/>
  <c r="FD10" i="1"/>
  <c r="EL10" i="1"/>
  <c r="FA9" i="1"/>
  <c r="FT6" i="1"/>
  <c r="EL5" i="1"/>
  <c r="BJ20" i="2"/>
  <c r="V231" i="2"/>
  <c r="V354" i="2"/>
  <c r="O31" i="2"/>
  <c r="BC32" i="2" s="1"/>
  <c r="BC33" i="2"/>
  <c r="EY41" i="1"/>
  <c r="FI40" i="1"/>
  <c r="EQ40" i="1"/>
  <c r="FA39" i="1"/>
  <c r="EX39" i="1"/>
  <c r="FT38" i="1"/>
  <c r="FO38" i="1"/>
  <c r="EX38" i="1"/>
  <c r="FQ37" i="1"/>
  <c r="FA37" i="1"/>
  <c r="EK37" i="1"/>
  <c r="FI36" i="1"/>
  <c r="FI35" i="1"/>
  <c r="EQ35" i="1"/>
  <c r="FI34" i="1"/>
  <c r="EQ34" i="1"/>
  <c r="FM33" i="1"/>
  <c r="EV33" i="1"/>
  <c r="FL32" i="1"/>
  <c r="FQ32" i="1"/>
  <c r="EZ32" i="1"/>
  <c r="FG31" i="1"/>
  <c r="EO31" i="1"/>
  <c r="FT30" i="1"/>
  <c r="FG30" i="1"/>
  <c r="EO30" i="1"/>
  <c r="FK29" i="1"/>
  <c r="ET29" i="1"/>
  <c r="EW28" i="1"/>
  <c r="FN27" i="1"/>
  <c r="EW27" i="1"/>
  <c r="FN26" i="1"/>
  <c r="EX26" i="1"/>
  <c r="FF25" i="1"/>
  <c r="EN25" i="1"/>
  <c r="FG24" i="1"/>
  <c r="EO24" i="1"/>
  <c r="FG23" i="1"/>
  <c r="EO23" i="1"/>
  <c r="FM22" i="1"/>
  <c r="EV22" i="1"/>
  <c r="EK21" i="1"/>
  <c r="FF20" i="1"/>
  <c r="EO20" i="1"/>
  <c r="FN19" i="1"/>
  <c r="EV19" i="1"/>
  <c r="FP18" i="1"/>
  <c r="EZ18" i="1"/>
  <c r="FQ17" i="1"/>
  <c r="FF16" i="1"/>
  <c r="EN16" i="1"/>
  <c r="FH15" i="1"/>
  <c r="FK14" i="1"/>
  <c r="ET14" i="1"/>
  <c r="EI13" i="1"/>
  <c r="FQ12" i="1"/>
  <c r="EZ12" i="1"/>
  <c r="EI12" i="1"/>
  <c r="EZ11" i="1"/>
  <c r="EK10" i="1"/>
  <c r="FS9" i="1"/>
  <c r="EW5" i="1"/>
  <c r="V25" i="2"/>
  <c r="BJ25" i="2" s="1"/>
  <c r="V27" i="2"/>
  <c r="V26" i="2"/>
  <c r="V101" i="2"/>
  <c r="V100" i="2"/>
  <c r="V99" i="2"/>
  <c r="BJ99" i="2" s="1"/>
  <c r="V169" i="2"/>
  <c r="V168" i="2"/>
  <c r="BJ168" i="2" s="1"/>
  <c r="V239" i="2"/>
  <c r="BJ239" i="2" s="1"/>
  <c r="V240" i="2"/>
  <c r="V309" i="2"/>
  <c r="V308" i="2"/>
  <c r="BJ308" i="2" s="1"/>
  <c r="FQ5" i="1"/>
  <c r="EZ5" i="1"/>
  <c r="FF2" i="1"/>
  <c r="V178" i="2"/>
  <c r="BJ178" i="2" s="1"/>
  <c r="V327" i="2"/>
  <c r="AL278" i="2"/>
  <c r="EK12" i="1"/>
  <c r="EK11" i="1"/>
  <c r="FS10" i="1"/>
  <c r="FF10" i="1"/>
  <c r="EN10" i="1"/>
  <c r="FG9" i="1"/>
  <c r="EO9" i="1"/>
  <c r="FK8" i="1"/>
  <c r="ER8" i="1"/>
  <c r="FL7" i="1"/>
  <c r="ET7" i="1"/>
  <c r="FJ6" i="1"/>
  <c r="ER6" i="1"/>
  <c r="EY5" i="1"/>
  <c r="FA4" i="1"/>
  <c r="EJ4" i="1"/>
  <c r="FF3" i="1"/>
  <c r="FQ3" i="1"/>
  <c r="EZ3" i="1"/>
  <c r="EI3" i="1"/>
  <c r="V8" i="2"/>
  <c r="BJ8" i="2" s="1"/>
  <c r="V117" i="2"/>
  <c r="BJ118" i="2" s="1"/>
  <c r="V179" i="2"/>
  <c r="O6" i="2"/>
  <c r="BC6" i="2" s="1"/>
  <c r="BC34" i="2"/>
  <c r="O62" i="2"/>
  <c r="BC63" i="2" s="1"/>
  <c r="O92" i="2"/>
  <c r="BC92" i="2" s="1"/>
  <c r="O188" i="2"/>
  <c r="O354" i="2"/>
  <c r="W12" i="2"/>
  <c r="BK12" i="2" s="1"/>
  <c r="W179" i="2"/>
  <c r="BK179" i="2" s="1"/>
  <c r="W218" i="2"/>
  <c r="BK218" i="2" s="1"/>
  <c r="W284" i="2"/>
  <c r="W339" i="2"/>
  <c r="AL91" i="2"/>
  <c r="AL147" i="2"/>
  <c r="BZ147" i="2" s="1"/>
  <c r="AL225" i="2"/>
  <c r="BZ225" i="2" s="1"/>
  <c r="AL279" i="2"/>
  <c r="AL305" i="2"/>
  <c r="BZ306" i="2" s="1"/>
  <c r="BC341" i="2"/>
  <c r="FO5" i="1"/>
  <c r="EX5" i="1"/>
  <c r="FQ4" i="1"/>
  <c r="BZ9" i="2"/>
  <c r="AL92" i="2"/>
  <c r="AL148" i="2"/>
  <c r="BZ149" i="2" s="1"/>
  <c r="AL226" i="2"/>
  <c r="BZ227" i="2" s="1"/>
  <c r="AL306" i="2"/>
  <c r="AL303" i="2" s="1"/>
  <c r="BZ303" i="2" s="1"/>
  <c r="FU9" i="1"/>
  <c r="FD9" i="1"/>
  <c r="EL9" i="1"/>
  <c r="EV8" i="1"/>
  <c r="EO8" i="1"/>
  <c r="FI7" i="1"/>
  <c r="FG6" i="1"/>
  <c r="EO6" i="1"/>
  <c r="FM5" i="1"/>
  <c r="EV5" i="1"/>
  <c r="EX4" i="1"/>
  <c r="FN3" i="1"/>
  <c r="V56" i="2"/>
  <c r="V78" i="2"/>
  <c r="BJ79" i="2" s="1"/>
  <c r="V183" i="2"/>
  <c r="V204" i="2"/>
  <c r="BJ204" i="2" s="1"/>
  <c r="V225" i="2"/>
  <c r="V247" i="2"/>
  <c r="BJ247" i="2" s="1"/>
  <c r="V291" i="2"/>
  <c r="BJ292" i="2" s="1"/>
  <c r="V356" i="2"/>
  <c r="O99" i="2"/>
  <c r="O134" i="2"/>
  <c r="BC134" i="2" s="1"/>
  <c r="O195" i="2"/>
  <c r="O334" i="2"/>
  <c r="BC334" i="2" s="1"/>
  <c r="O361" i="2"/>
  <c r="BC361" i="2" s="1"/>
  <c r="W73" i="2"/>
  <c r="BK73" i="2" s="1"/>
  <c r="W261" i="2"/>
  <c r="BK261" i="2" s="1"/>
  <c r="W287" i="2"/>
  <c r="W348" i="2"/>
  <c r="AL97" i="2"/>
  <c r="BZ98" i="2" s="1"/>
  <c r="AL258" i="2"/>
  <c r="AL308" i="2"/>
  <c r="BZ308" i="2" s="1"/>
  <c r="EX12" i="1"/>
  <c r="FO11" i="1"/>
  <c r="EX11" i="1"/>
  <c r="FA10" i="1"/>
  <c r="EJ10" i="1"/>
  <c r="EK9" i="1"/>
  <c r="FG8" i="1"/>
  <c r="EN8" i="1"/>
  <c r="FH7" i="1"/>
  <c r="EP7" i="1"/>
  <c r="FF6" i="1"/>
  <c r="EN6" i="1"/>
  <c r="FN4" i="1"/>
  <c r="EW4" i="1"/>
  <c r="FM3" i="1"/>
  <c r="EV3" i="1"/>
  <c r="V47" i="2"/>
  <c r="BJ47" i="2" s="1"/>
  <c r="V205" i="2"/>
  <c r="V248" i="2"/>
  <c r="V269" i="2"/>
  <c r="V334" i="2"/>
  <c r="O100" i="2"/>
  <c r="BC101" i="2" s="1"/>
  <c r="O136" i="2"/>
  <c r="BC137" i="2" s="1"/>
  <c r="O196" i="2"/>
  <c r="O362" i="2"/>
  <c r="BC362" i="2" s="1"/>
  <c r="W74" i="2"/>
  <c r="BK75" i="2" s="1"/>
  <c r="BZ256" i="2"/>
  <c r="EJ9" i="1"/>
  <c r="EP8" i="1"/>
  <c r="FF8" i="1"/>
  <c r="EM8" i="1"/>
  <c r="FG7" i="1"/>
  <c r="EO7" i="1"/>
  <c r="FE6" i="1"/>
  <c r="EM6" i="1"/>
  <c r="ET5" i="1"/>
  <c r="FP4" i="1"/>
  <c r="FM4" i="1"/>
  <c r="EV4" i="1"/>
  <c r="FL3" i="1"/>
  <c r="V48" i="2"/>
  <c r="V186" i="2"/>
  <c r="FP10" i="1"/>
  <c r="EY10" i="1"/>
  <c r="FQ9" i="1"/>
  <c r="EZ9" i="1"/>
  <c r="FE8" i="1"/>
  <c r="EL8" i="1"/>
  <c r="FF7" i="1"/>
  <c r="EN7" i="1"/>
  <c r="FU6" i="1"/>
  <c r="FD6" i="1"/>
  <c r="EL6" i="1"/>
  <c r="FJ5" i="1"/>
  <c r="ES5" i="1"/>
  <c r="FL4" i="1"/>
  <c r="ET4" i="1"/>
  <c r="ES3" i="1"/>
  <c r="V16" i="2"/>
  <c r="BJ16" i="2" s="1"/>
  <c r="V60" i="2"/>
  <c r="V82" i="2"/>
  <c r="V125" i="2"/>
  <c r="BJ125" i="2" s="1"/>
  <c r="V208" i="2"/>
  <c r="V295" i="2"/>
  <c r="V360" i="2"/>
  <c r="O78" i="2"/>
  <c r="BC78" i="2" s="1"/>
  <c r="BC231" i="2"/>
  <c r="O260" i="2"/>
  <c r="BC261" i="2" s="1"/>
  <c r="W78" i="2"/>
  <c r="FT8" i="1"/>
  <c r="FA8" i="1"/>
  <c r="FU7" i="1"/>
  <c r="FD7" i="1"/>
  <c r="EL7" i="1"/>
  <c r="FS6" i="1"/>
  <c r="FA6" i="1"/>
  <c r="FK5" i="1"/>
  <c r="FH5" i="1"/>
  <c r="FJ4" i="1"/>
  <c r="ER4" i="1"/>
  <c r="FI3" i="1"/>
  <c r="EQ3" i="1"/>
  <c r="V18" i="2"/>
  <c r="BJ19" i="2" s="1"/>
  <c r="V164" i="2"/>
  <c r="BJ164" i="2" s="1"/>
  <c r="V274" i="2"/>
  <c r="V318" i="2"/>
  <c r="V339" i="2"/>
  <c r="O18" i="2"/>
  <c r="BC18" i="2" s="1"/>
  <c r="O110" i="2"/>
  <c r="BC111" i="2" s="1"/>
  <c r="O147" i="2"/>
  <c r="BC147" i="2" s="1"/>
  <c r="O179" i="2"/>
  <c r="BC180" i="2" s="1"/>
  <c r="O235" i="2"/>
  <c r="O287" i="2"/>
  <c r="W4" i="2"/>
  <c r="BK4" i="2" s="1"/>
  <c r="W118" i="2"/>
  <c r="BK160" i="2"/>
  <c r="W273" i="2"/>
  <c r="BK273" i="2" s="1"/>
  <c r="W300" i="2"/>
  <c r="BK301" i="2" s="1"/>
  <c r="AL18" i="2"/>
  <c r="BZ18" i="2" s="1"/>
  <c r="AL49" i="2"/>
  <c r="BZ49" i="2" s="1"/>
  <c r="AL82" i="2"/>
  <c r="BZ82" i="2" s="1"/>
  <c r="AL162" i="2"/>
  <c r="BZ162" i="2" s="1"/>
  <c r="AL183" i="2"/>
  <c r="AL210" i="2"/>
  <c r="BZ210" i="2" s="1"/>
  <c r="AL235" i="2"/>
  <c r="AL291" i="2"/>
  <c r="AL354" i="2"/>
  <c r="AL351" i="2" s="1"/>
  <c r="BZ351" i="2" s="1"/>
  <c r="ER12" i="1"/>
  <c r="FJ11" i="1"/>
  <c r="ER11" i="1"/>
  <c r="FI10" i="1"/>
  <c r="BZ37" i="2"/>
  <c r="FN9" i="1"/>
  <c r="EW9" i="1"/>
  <c r="FS8" i="1"/>
  <c r="EZ8" i="1"/>
  <c r="FT7" i="1"/>
  <c r="EK7" i="1"/>
  <c r="FQ6" i="1"/>
  <c r="EI6" i="1"/>
  <c r="FG5" i="1"/>
  <c r="EP5" i="1"/>
  <c r="FI4" i="1"/>
  <c r="FH3" i="1"/>
  <c r="EP3" i="1"/>
  <c r="V86" i="2"/>
  <c r="V165" i="2"/>
  <c r="V234" i="2"/>
  <c r="O19" i="2"/>
  <c r="BC20" i="2" s="1"/>
  <c r="O148" i="2"/>
  <c r="BC149" i="2" s="1"/>
  <c r="O204" i="2"/>
  <c r="O344" i="2"/>
  <c r="BC345" i="2" s="1"/>
  <c r="W5" i="2"/>
  <c r="BK6" i="2" s="1"/>
  <c r="W25" i="2"/>
  <c r="BK25" i="2" s="1"/>
  <c r="W274" i="2"/>
  <c r="AL83" i="2"/>
  <c r="BZ84" i="2" s="1"/>
  <c r="AL292" i="2"/>
  <c r="BZ292" i="2" s="1"/>
  <c r="EQ12" i="1"/>
  <c r="FE11" i="1"/>
  <c r="FI11" i="1"/>
  <c r="EQ11" i="1"/>
  <c r="FL10" i="1"/>
  <c r="ET10" i="1"/>
  <c r="FM9" i="1"/>
  <c r="EV9" i="1"/>
  <c r="EK8" i="1"/>
  <c r="FQ8" i="1"/>
  <c r="FA7" i="1"/>
  <c r="FP6" i="1"/>
  <c r="EY6" i="1"/>
  <c r="FF5" i="1"/>
  <c r="EO5" i="1"/>
  <c r="FH4" i="1"/>
  <c r="EP4" i="1"/>
  <c r="FG3" i="1"/>
  <c r="EO3" i="1"/>
  <c r="V108" i="2"/>
  <c r="BJ108" i="2" s="1"/>
  <c r="V134" i="2"/>
  <c r="V256" i="2"/>
  <c r="V343" i="2"/>
  <c r="BJ344" i="2" s="1"/>
  <c r="BC17" i="2"/>
  <c r="BC84" i="2"/>
  <c r="O206" i="2"/>
  <c r="W26" i="2"/>
  <c r="BK26" i="2" s="1"/>
  <c r="AL52" i="2"/>
  <c r="AL108" i="2"/>
  <c r="BZ108" i="2" s="1"/>
  <c r="AL164" i="2"/>
  <c r="BZ164" i="2" s="1"/>
  <c r="AL356" i="2"/>
  <c r="BZ356" i="2" s="1"/>
  <c r="BJ109" i="2"/>
  <c r="FJ10" i="1"/>
  <c r="ER10" i="1"/>
  <c r="FT9" i="1"/>
  <c r="FK9" i="1"/>
  <c r="ES9" i="1"/>
  <c r="EY8" i="1"/>
  <c r="FH8" i="1"/>
  <c r="FO8" i="1"/>
  <c r="EW8" i="1"/>
  <c r="FP7" i="1"/>
  <c r="EY7" i="1"/>
  <c r="FN6" i="1"/>
  <c r="EW6" i="1"/>
  <c r="FU5" i="1"/>
  <c r="FD5" i="1"/>
  <c r="EM5" i="1"/>
  <c r="EN4" i="1"/>
  <c r="FU3" i="1"/>
  <c r="FE3" i="1"/>
  <c r="EM3" i="1"/>
  <c r="FN2" i="1"/>
  <c r="O156" i="2"/>
  <c r="BC156" i="2" s="1"/>
  <c r="BC208" i="2"/>
  <c r="BC244" i="2"/>
  <c r="W8" i="2"/>
  <c r="BK8" i="2" s="1"/>
  <c r="AL56" i="2"/>
  <c r="BZ56" i="2" s="1"/>
  <c r="AL86" i="2"/>
  <c r="AL113" i="2"/>
  <c r="BZ113" i="2" s="1"/>
  <c r="AL168" i="2"/>
  <c r="BZ243" i="2"/>
  <c r="AL273" i="2"/>
  <c r="BZ273" i="2" s="1"/>
  <c r="AL299" i="2"/>
  <c r="AL360" i="2"/>
  <c r="FH10" i="1"/>
  <c r="EP10" i="1"/>
  <c r="FI9" i="1"/>
  <c r="FM8" i="1"/>
  <c r="ET8" i="1"/>
  <c r="FN7" i="1"/>
  <c r="EW7" i="1"/>
  <c r="FL6" i="1"/>
  <c r="FS5" i="1"/>
  <c r="FA5" i="1"/>
  <c r="EK5" i="1"/>
  <c r="FD4" i="1"/>
  <c r="EL4" i="1"/>
  <c r="FS3" i="1"/>
  <c r="EK3" i="1"/>
  <c r="O275" i="2"/>
  <c r="O296" i="2"/>
  <c r="BC297" i="2" s="1"/>
  <c r="O323" i="2"/>
  <c r="BZ112" i="2"/>
  <c r="AL145" i="2"/>
  <c r="BZ145" i="2" s="1"/>
  <c r="AL244" i="2"/>
  <c r="BZ244" i="2" s="1"/>
  <c r="FT2" i="1"/>
  <c r="BZ72" i="2"/>
  <c r="BZ93" i="2"/>
  <c r="AL90" i="2"/>
  <c r="BZ94" i="2"/>
  <c r="BZ150" i="2"/>
  <c r="BZ228" i="2"/>
  <c r="BZ154" i="2"/>
  <c r="BZ197" i="2"/>
  <c r="BZ198" i="2"/>
  <c r="BZ304" i="2"/>
  <c r="BZ128" i="2"/>
  <c r="BZ202" i="2"/>
  <c r="BZ311" i="2"/>
  <c r="BZ346" i="2"/>
  <c r="AL342" i="2"/>
  <c r="BZ342" i="2" s="1"/>
  <c r="BZ229" i="2"/>
  <c r="BZ230" i="2"/>
  <c r="BZ15" i="2"/>
  <c r="BZ159" i="2"/>
  <c r="BZ207" i="2"/>
  <c r="AL203" i="2"/>
  <c r="BZ263" i="2"/>
  <c r="BZ350" i="2"/>
  <c r="BZ17" i="2"/>
  <c r="BZ46" i="2"/>
  <c r="AL77" i="2"/>
  <c r="BZ77" i="2" s="1"/>
  <c r="BZ81" i="2"/>
  <c r="BZ161" i="2"/>
  <c r="BZ106" i="2"/>
  <c r="BZ266" i="2"/>
  <c r="BZ320" i="2"/>
  <c r="BZ216" i="2"/>
  <c r="AL214" i="2"/>
  <c r="BZ215" i="2" s="1"/>
  <c r="AL213" i="2"/>
  <c r="AL212" i="2"/>
  <c r="BZ212" i="2" s="1"/>
  <c r="BZ293" i="2"/>
  <c r="AL290" i="2"/>
  <c r="BZ294" i="2"/>
  <c r="BZ55" i="2"/>
  <c r="AL51" i="2"/>
  <c r="BZ51" i="2" s="1"/>
  <c r="BZ111" i="2"/>
  <c r="BZ167" i="2"/>
  <c r="BZ272" i="2"/>
  <c r="BZ298" i="2"/>
  <c r="BZ359" i="2"/>
  <c r="BZ323" i="2"/>
  <c r="BZ324" i="2"/>
  <c r="AL140" i="2"/>
  <c r="BZ141" i="2" s="1"/>
  <c r="AL139" i="2"/>
  <c r="AL138" i="2"/>
  <c r="BZ138" i="2" s="1"/>
  <c r="BZ142" i="2"/>
  <c r="BZ328" i="2"/>
  <c r="BZ255" i="2"/>
  <c r="AL253" i="2"/>
  <c r="AL252" i="2"/>
  <c r="AL251" i="2"/>
  <c r="BZ251" i="2" s="1"/>
  <c r="BZ58" i="2"/>
  <c r="BZ276" i="2"/>
  <c r="BZ333" i="2"/>
  <c r="AL331" i="2"/>
  <c r="BZ332" i="2" s="1"/>
  <c r="AL330" i="2"/>
  <c r="AL329" i="2"/>
  <c r="BZ329" i="2" s="1"/>
  <c r="BZ277" i="2"/>
  <c r="BZ278" i="2"/>
  <c r="AL31" i="2"/>
  <c r="AL30" i="2"/>
  <c r="AL29" i="2"/>
  <c r="BZ29" i="2" s="1"/>
  <c r="BZ120" i="2"/>
  <c r="AL116" i="2"/>
  <c r="BZ116" i="2" s="1"/>
  <c r="BZ224" i="2"/>
  <c r="BZ246" i="2"/>
  <c r="BZ245" i="2"/>
  <c r="BZ176" i="2"/>
  <c r="BZ7" i="2"/>
  <c r="BZ63" i="2"/>
  <c r="BZ250" i="2"/>
  <c r="AL366" i="2"/>
  <c r="AL365" i="2"/>
  <c r="AL364" i="2"/>
  <c r="BZ364" i="2" s="1"/>
  <c r="BZ368" i="2"/>
  <c r="BZ337" i="2"/>
  <c r="AL19" i="2"/>
  <c r="AL67" i="2"/>
  <c r="BZ68" i="2" s="1"/>
  <c r="AL131" i="2"/>
  <c r="BZ179" i="2"/>
  <c r="BZ339" i="2"/>
  <c r="BZ242" i="2"/>
  <c r="BZ133" i="2"/>
  <c r="BZ50" i="2"/>
  <c r="BZ11" i="2"/>
  <c r="AL5" i="2"/>
  <c r="BZ5" i="2" s="1"/>
  <c r="AL21" i="2"/>
  <c r="BZ21" i="2" s="1"/>
  <c r="AL53" i="2"/>
  <c r="AL69" i="2"/>
  <c r="BZ69" i="2" s="1"/>
  <c r="AL117" i="2"/>
  <c r="AL165" i="2"/>
  <c r="AL261" i="2"/>
  <c r="BZ261" i="2" s="1"/>
  <c r="AL309" i="2"/>
  <c r="BZ310" i="2" s="1"/>
  <c r="AL325" i="2"/>
  <c r="BZ325" i="2" s="1"/>
  <c r="AL357" i="2"/>
  <c r="BZ307" i="2"/>
  <c r="BZ193" i="2"/>
  <c r="BZ20" i="2"/>
  <c r="AL22" i="2"/>
  <c r="AL70" i="2"/>
  <c r="BZ71" i="2" s="1"/>
  <c r="AL118" i="2"/>
  <c r="BZ118" i="2" s="1"/>
  <c r="AL326" i="2"/>
  <c r="AL23" i="2"/>
  <c r="AL103" i="2"/>
  <c r="BZ103" i="2" s="1"/>
  <c r="AL151" i="2"/>
  <c r="BZ151" i="2" s="1"/>
  <c r="AL199" i="2"/>
  <c r="BZ199" i="2" s="1"/>
  <c r="AL247" i="2"/>
  <c r="BZ247" i="2" s="1"/>
  <c r="AL295" i="2"/>
  <c r="BZ295" i="2" s="1"/>
  <c r="AL343" i="2"/>
  <c r="BZ33" i="2"/>
  <c r="AL104" i="2"/>
  <c r="AL152" i="2"/>
  <c r="AL200" i="2"/>
  <c r="BZ201" i="2" s="1"/>
  <c r="AL248" i="2"/>
  <c r="AL296" i="2"/>
  <c r="BZ297" i="2" s="1"/>
  <c r="AL344" i="2"/>
  <c r="BZ211" i="2"/>
  <c r="FR49" i="1" s="1"/>
  <c r="AL41" i="2"/>
  <c r="BZ241" i="2"/>
  <c r="AL348" i="2"/>
  <c r="AL13" i="2"/>
  <c r="BZ13" i="2" s="1"/>
  <c r="AL61" i="2"/>
  <c r="BZ61" i="2" s="1"/>
  <c r="AL109" i="2"/>
  <c r="AL125" i="2"/>
  <c r="BZ125" i="2" s="1"/>
  <c r="AL157" i="2"/>
  <c r="BZ157" i="2" s="1"/>
  <c r="AL173" i="2"/>
  <c r="BZ173" i="2" s="1"/>
  <c r="AL205" i="2"/>
  <c r="BZ205" i="2" s="1"/>
  <c r="AL221" i="2"/>
  <c r="BZ221" i="2" s="1"/>
  <c r="AL269" i="2"/>
  <c r="BZ269" i="2" s="1"/>
  <c r="AL317" i="2"/>
  <c r="BZ317" i="2" s="1"/>
  <c r="AL78" i="2"/>
  <c r="AL126" i="2"/>
  <c r="BZ127" i="2" s="1"/>
  <c r="AL174" i="2"/>
  <c r="BZ174" i="2" s="1"/>
  <c r="AL222" i="2"/>
  <c r="BZ223" i="2" s="1"/>
  <c r="AL238" i="2"/>
  <c r="BZ238" i="2" s="1"/>
  <c r="AL270" i="2"/>
  <c r="BZ271" i="2" s="1"/>
  <c r="AL286" i="2"/>
  <c r="BZ286" i="2" s="1"/>
  <c r="AL318" i="2"/>
  <c r="AL334" i="2"/>
  <c r="BZ334" i="2" s="1"/>
  <c r="BZ115" i="2"/>
  <c r="AL47" i="2"/>
  <c r="BZ47" i="2" s="1"/>
  <c r="AL79" i="2"/>
  <c r="AL95" i="2"/>
  <c r="BZ95" i="2" s="1"/>
  <c r="AL143" i="2"/>
  <c r="BZ143" i="2" s="1"/>
  <c r="AL191" i="2"/>
  <c r="AL239" i="2"/>
  <c r="AL287" i="2"/>
  <c r="AL335" i="2"/>
  <c r="BZ289" i="2"/>
  <c r="FF52" i="1"/>
  <c r="FF49" i="1"/>
  <c r="FF51" i="1"/>
  <c r="FF62" i="1"/>
  <c r="FF54" i="1"/>
  <c r="FF53" i="1"/>
  <c r="FF55" i="1"/>
  <c r="FF69" i="1"/>
  <c r="FF67" i="1"/>
  <c r="FF71" i="1"/>
  <c r="FF79" i="1"/>
  <c r="FF68" i="1"/>
  <c r="FF74" i="1"/>
  <c r="FF76" i="1"/>
  <c r="FF70" i="1"/>
  <c r="FF57" i="1"/>
  <c r="FF82" i="1"/>
  <c r="FF72" i="1"/>
  <c r="FF66" i="1"/>
  <c r="FF64" i="1"/>
  <c r="FF80" i="1"/>
  <c r="FF63" i="1"/>
  <c r="FF81" i="1"/>
  <c r="FF73" i="1"/>
  <c r="FF65" i="1"/>
  <c r="BK63" i="2"/>
  <c r="BK89" i="2"/>
  <c r="BK133" i="2"/>
  <c r="W131" i="2"/>
  <c r="BK131" i="2" s="1"/>
  <c r="W130" i="2"/>
  <c r="W129" i="2"/>
  <c r="BK129" i="2" s="1"/>
  <c r="BK176" i="2"/>
  <c r="W214" i="2"/>
  <c r="W213" i="2"/>
  <c r="BK213" i="2" s="1"/>
  <c r="BK216" i="2"/>
  <c r="W212" i="2"/>
  <c r="BK212" i="2" s="1"/>
  <c r="BK316" i="2"/>
  <c r="W314" i="2"/>
  <c r="BK315" i="2" s="1"/>
  <c r="W313" i="2"/>
  <c r="W312" i="2"/>
  <c r="BK312" i="2" s="1"/>
  <c r="BK37" i="2"/>
  <c r="BK36" i="2"/>
  <c r="BK93" i="2"/>
  <c r="W90" i="2"/>
  <c r="BK90" i="2" s="1"/>
  <c r="BK94" i="2"/>
  <c r="BK137" i="2"/>
  <c r="BK255" i="2"/>
  <c r="W253" i="2"/>
  <c r="BK254" i="2" s="1"/>
  <c r="W252" i="2"/>
  <c r="W251" i="2"/>
  <c r="BK251" i="2" s="1"/>
  <c r="BK320" i="2"/>
  <c r="BK15" i="2"/>
  <c r="BK341" i="2"/>
  <c r="BK224" i="2"/>
  <c r="W342" i="2"/>
  <c r="BK342" i="2" s="1"/>
  <c r="BK46" i="2"/>
  <c r="BK185" i="2"/>
  <c r="BK350" i="2"/>
  <c r="BK349" i="2"/>
  <c r="BK76" i="2"/>
  <c r="BK219" i="2"/>
  <c r="FC51" i="1" s="1"/>
  <c r="BK220" i="2"/>
  <c r="BK111" i="2"/>
  <c r="BK267" i="2"/>
  <c r="W265" i="2"/>
  <c r="BK268" i="2"/>
  <c r="W264" i="2"/>
  <c r="BK264" i="2" s="1"/>
  <c r="W266" i="2"/>
  <c r="BK328" i="2"/>
  <c r="BK181" i="2"/>
  <c r="W177" i="2"/>
  <c r="BK159" i="2"/>
  <c r="BK272" i="2"/>
  <c r="BK23" i="2"/>
  <c r="BK24" i="2"/>
  <c r="BK77" i="2"/>
  <c r="BK233" i="2"/>
  <c r="W229" i="2"/>
  <c r="BK229" i="2" s="1"/>
  <c r="BK357" i="2"/>
  <c r="BK356" i="2"/>
  <c r="BK119" i="2"/>
  <c r="BK120" i="2"/>
  <c r="W116" i="2"/>
  <c r="BK116" i="2" s="1"/>
  <c r="BK302" i="2"/>
  <c r="BK331" i="2"/>
  <c r="FC77" i="1" s="1"/>
  <c r="BK332" i="2"/>
  <c r="W140" i="2"/>
  <c r="BK141" i="2" s="1"/>
  <c r="W139" i="2"/>
  <c r="W138" i="2"/>
  <c r="BK138" i="2" s="1"/>
  <c r="BK142" i="2"/>
  <c r="BK28" i="2"/>
  <c r="BK85" i="2"/>
  <c r="BK84" i="2"/>
  <c r="BK124" i="2"/>
  <c r="BK207" i="2"/>
  <c r="W203" i="2"/>
  <c r="BK128" i="2"/>
  <c r="W170" i="2"/>
  <c r="BK172" i="2"/>
  <c r="W169" i="2"/>
  <c r="W168" i="2"/>
  <c r="BK168" i="2" s="1"/>
  <c r="BK171" i="2"/>
  <c r="W240" i="2"/>
  <c r="W239" i="2"/>
  <c r="W238" i="2"/>
  <c r="BK238" i="2" s="1"/>
  <c r="BK242" i="2"/>
  <c r="BK281" i="2"/>
  <c r="W277" i="2"/>
  <c r="BK277" i="2" s="1"/>
  <c r="BK368" i="2"/>
  <c r="W366" i="2"/>
  <c r="W365" i="2"/>
  <c r="W364" i="2"/>
  <c r="BK364" i="2" s="1"/>
  <c r="BK298" i="2"/>
  <c r="BK202" i="2"/>
  <c r="BK55" i="2"/>
  <c r="BK10" i="2"/>
  <c r="W49" i="2"/>
  <c r="W65" i="2"/>
  <c r="BK65" i="2" s="1"/>
  <c r="W97" i="2"/>
  <c r="W113" i="2"/>
  <c r="BK113" i="2" s="1"/>
  <c r="W145" i="2"/>
  <c r="W161" i="2"/>
  <c r="BK161" i="2" s="1"/>
  <c r="W193" i="2"/>
  <c r="W209" i="2"/>
  <c r="BK209" i="2" s="1"/>
  <c r="W257" i="2"/>
  <c r="BK257" i="2" s="1"/>
  <c r="W305" i="2"/>
  <c r="BK305" i="2" s="1"/>
  <c r="W353" i="2"/>
  <c r="BK353" i="2" s="1"/>
  <c r="W66" i="2"/>
  <c r="W114" i="2"/>
  <c r="W162" i="2"/>
  <c r="W210" i="2"/>
  <c r="W258" i="2"/>
  <c r="W306" i="2"/>
  <c r="W354" i="2"/>
  <c r="BK246" i="2"/>
  <c r="W51" i="2"/>
  <c r="W99" i="2"/>
  <c r="BK99" i="2" s="1"/>
  <c r="W147" i="2"/>
  <c r="BK147" i="2" s="1"/>
  <c r="W195" i="2"/>
  <c r="BK195" i="2" s="1"/>
  <c r="W243" i="2"/>
  <c r="BK243" i="2" s="1"/>
  <c r="W291" i="2"/>
  <c r="BK150" i="2"/>
  <c r="BK102" i="2"/>
  <c r="W100" i="2"/>
  <c r="BK100" i="2" s="1"/>
  <c r="W148" i="2"/>
  <c r="W196" i="2"/>
  <c r="W244" i="2"/>
  <c r="BK244" i="2" s="1"/>
  <c r="W292" i="2"/>
  <c r="BK358" i="2"/>
  <c r="BK310" i="2"/>
  <c r="W21" i="2"/>
  <c r="BK21" i="2" s="1"/>
  <c r="W69" i="2"/>
  <c r="W117" i="2"/>
  <c r="W197" i="2"/>
  <c r="BK198" i="2" s="1"/>
  <c r="W293" i="2"/>
  <c r="BK294" i="2" s="1"/>
  <c r="W325" i="2"/>
  <c r="BK325" i="2" s="1"/>
  <c r="BK346" i="2"/>
  <c r="BK263" i="2"/>
  <c r="W87" i="2"/>
  <c r="BK87" i="2" s="1"/>
  <c r="W103" i="2"/>
  <c r="BK103" i="2" s="1"/>
  <c r="W135" i="2"/>
  <c r="BK135" i="2" s="1"/>
  <c r="W151" i="2"/>
  <c r="BK151" i="2" s="1"/>
  <c r="W183" i="2"/>
  <c r="BK183" i="2" s="1"/>
  <c r="W199" i="2"/>
  <c r="BK199" i="2" s="1"/>
  <c r="W231" i="2"/>
  <c r="BK231" i="2" s="1"/>
  <c r="W247" i="2"/>
  <c r="BK247" i="2" s="1"/>
  <c r="W279" i="2"/>
  <c r="BK279" i="2" s="1"/>
  <c r="W295" i="2"/>
  <c r="BK295" i="2" s="1"/>
  <c r="W343" i="2"/>
  <c r="BK235" i="2"/>
  <c r="FC55" i="1" s="1"/>
  <c r="W104" i="2"/>
  <c r="W152" i="2"/>
  <c r="W200" i="2"/>
  <c r="W248" i="2"/>
  <c r="W296" i="2"/>
  <c r="W344" i="2"/>
  <c r="BK167" i="2"/>
  <c r="FC39" i="1" s="1"/>
  <c r="BK59" i="2"/>
  <c r="FC14" i="1" s="1"/>
  <c r="W41" i="2"/>
  <c r="BK42" i="2" s="1"/>
  <c r="W105" i="2"/>
  <c r="BK106" i="2" s="1"/>
  <c r="W153" i="2"/>
  <c r="W249" i="2"/>
  <c r="BK250" i="2" s="1"/>
  <c r="W43" i="2"/>
  <c r="W91" i="2"/>
  <c r="W299" i="2"/>
  <c r="W347" i="2"/>
  <c r="W13" i="2"/>
  <c r="BK13" i="2" s="1"/>
  <c r="W29" i="2"/>
  <c r="BK29" i="2" s="1"/>
  <c r="W61" i="2"/>
  <c r="BK61" i="2" s="1"/>
  <c r="W109" i="2"/>
  <c r="W125" i="2"/>
  <c r="BK125" i="2" s="1"/>
  <c r="W157" i="2"/>
  <c r="W173" i="2"/>
  <c r="BK173" i="2" s="1"/>
  <c r="W205" i="2"/>
  <c r="BK205" i="2" s="1"/>
  <c r="W221" i="2"/>
  <c r="BK221" i="2" s="1"/>
  <c r="W269" i="2"/>
  <c r="BK269" i="2" s="1"/>
  <c r="W317" i="2"/>
  <c r="BK317" i="2" s="1"/>
  <c r="W30" i="2"/>
  <c r="W126" i="2"/>
  <c r="BK127" i="2" s="1"/>
  <c r="W174" i="2"/>
  <c r="BK175" i="2" s="1"/>
  <c r="W222" i="2"/>
  <c r="W270" i="2"/>
  <c r="W318" i="2"/>
  <c r="BK319" i="2" s="1"/>
  <c r="W47" i="2"/>
  <c r="BK47" i="2" s="1"/>
  <c r="W95" i="2"/>
  <c r="BK95" i="2" s="1"/>
  <c r="W143" i="2"/>
  <c r="BK143" i="2" s="1"/>
  <c r="W191" i="2"/>
  <c r="BC80" i="2"/>
  <c r="BC109" i="2"/>
  <c r="BC178" i="2"/>
  <c r="BC177" i="2"/>
  <c r="BC150" i="2"/>
  <c r="O264" i="2"/>
  <c r="BC264" i="2" s="1"/>
  <c r="O266" i="2"/>
  <c r="O265" i="2"/>
  <c r="BC268" i="2"/>
  <c r="BC120" i="2"/>
  <c r="O116" i="2"/>
  <c r="BC116" i="2" s="1"/>
  <c r="O152" i="2"/>
  <c r="BC155" i="2"/>
  <c r="O153" i="2"/>
  <c r="O151" i="2"/>
  <c r="BC151" i="2" s="1"/>
  <c r="BC205" i="2"/>
  <c r="BC206" i="2"/>
  <c r="O240" i="2"/>
  <c r="BC241" i="2" s="1"/>
  <c r="O239" i="2"/>
  <c r="BC242" i="2"/>
  <c r="O238" i="2"/>
  <c r="BC238" i="2" s="1"/>
  <c r="BC316" i="2"/>
  <c r="O312" i="2"/>
  <c r="BC312" i="2" s="1"/>
  <c r="O314" i="2"/>
  <c r="BC315" i="2" s="1"/>
  <c r="O313" i="2"/>
  <c r="BC53" i="2"/>
  <c r="BC124" i="2"/>
  <c r="BC272" i="2"/>
  <c r="BC271" i="2"/>
  <c r="BC183" i="2"/>
  <c r="EU43" i="1" s="1"/>
  <c r="BC184" i="2"/>
  <c r="BC216" i="2"/>
  <c r="O214" i="2"/>
  <c r="O213" i="2"/>
  <c r="BC213" i="2" s="1"/>
  <c r="O212" i="2"/>
  <c r="BC212" i="2" s="1"/>
  <c r="BC293" i="2"/>
  <c r="BC294" i="2"/>
  <c r="O290" i="2"/>
  <c r="BC290" i="2" s="1"/>
  <c r="BC59" i="2"/>
  <c r="BC87" i="2"/>
  <c r="BC128" i="2"/>
  <c r="BC127" i="2"/>
  <c r="BC158" i="2"/>
  <c r="BC220" i="2"/>
  <c r="BC245" i="2"/>
  <c r="BC246" i="2"/>
  <c r="BC274" i="2"/>
  <c r="BC273" i="2"/>
  <c r="BC298" i="2"/>
  <c r="BC321" i="2"/>
  <c r="BC224" i="2"/>
  <c r="BC223" i="2"/>
  <c r="BC249" i="2"/>
  <c r="BC250" i="2"/>
  <c r="BC61" i="2"/>
  <c r="O90" i="2"/>
  <c r="BC94" i="2"/>
  <c r="BC77" i="2"/>
  <c r="BC302" i="2"/>
  <c r="BC301" i="2"/>
  <c r="BC11" i="2"/>
  <c r="BC226" i="2"/>
  <c r="BC225" i="2"/>
  <c r="BC202" i="2"/>
  <c r="O40" i="2"/>
  <c r="BC41" i="2" s="1"/>
  <c r="BC42" i="2"/>
  <c r="O39" i="2"/>
  <c r="BC39" i="2" s="1"/>
  <c r="O38" i="2"/>
  <c r="BC38" i="2" s="1"/>
  <c r="O168" i="2"/>
  <c r="BC168" i="2" s="1"/>
  <c r="O170" i="2"/>
  <c r="O169" i="2"/>
  <c r="BC172" i="2"/>
  <c r="BC102" i="2"/>
  <c r="BC135" i="2"/>
  <c r="BC136" i="2"/>
  <c r="BC197" i="2"/>
  <c r="BC198" i="2"/>
  <c r="BC13" i="2"/>
  <c r="EU4" i="1" s="1"/>
  <c r="BC14" i="2"/>
  <c r="O104" i="2"/>
  <c r="BC107" i="2"/>
  <c r="O105" i="2"/>
  <c r="BC106" i="2" s="1"/>
  <c r="O103" i="2"/>
  <c r="BC103" i="2" s="1"/>
  <c r="O140" i="2"/>
  <c r="BC141" i="2" s="1"/>
  <c r="O139" i="2"/>
  <c r="O138" i="2"/>
  <c r="BC138" i="2" s="1"/>
  <c r="BC142" i="2"/>
  <c r="BC176" i="2"/>
  <c r="BC175" i="2"/>
  <c r="O366" i="2"/>
  <c r="O365" i="2"/>
  <c r="O364" i="2"/>
  <c r="BC364" i="2" s="1"/>
  <c r="BC281" i="2"/>
  <c r="BC260" i="2"/>
  <c r="EU61" i="1" s="1"/>
  <c r="BC76" i="2"/>
  <c r="O49" i="2"/>
  <c r="BC49" i="2" s="1"/>
  <c r="O65" i="2"/>
  <c r="BC65" i="2" s="1"/>
  <c r="O97" i="2"/>
  <c r="O113" i="2"/>
  <c r="BC113" i="2" s="1"/>
  <c r="O145" i="2"/>
  <c r="O161" i="2"/>
  <c r="BC161" i="2" s="1"/>
  <c r="O193" i="2"/>
  <c r="O209" i="2"/>
  <c r="BC209" i="2" s="1"/>
  <c r="O257" i="2"/>
  <c r="BC257" i="2" s="1"/>
  <c r="O305" i="2"/>
  <c r="BC305" i="2" s="1"/>
  <c r="BC99" i="2"/>
  <c r="BC83" i="2"/>
  <c r="O66" i="2"/>
  <c r="O114" i="2"/>
  <c r="O162" i="2"/>
  <c r="BC162" i="2" s="1"/>
  <c r="O210" i="2"/>
  <c r="O258" i="2"/>
  <c r="O306" i="2"/>
  <c r="BC307" i="2" s="1"/>
  <c r="O338" i="2"/>
  <c r="O356" i="2"/>
  <c r="BC356" i="2" s="1"/>
  <c r="BC232" i="2"/>
  <c r="O21" i="2"/>
  <c r="BC21" i="2" s="1"/>
  <c r="O69" i="2"/>
  <c r="BC69" i="2" s="1"/>
  <c r="O117" i="2"/>
  <c r="BC117" i="2" s="1"/>
  <c r="O229" i="2"/>
  <c r="O277" i="2"/>
  <c r="O325" i="2"/>
  <c r="BC325" i="2" s="1"/>
  <c r="O357" i="2"/>
  <c r="BC292" i="2"/>
  <c r="BC227" i="2"/>
  <c r="BC195" i="2"/>
  <c r="BC131" i="2"/>
  <c r="BC28" i="2"/>
  <c r="O22" i="2"/>
  <c r="BC22" i="2" s="1"/>
  <c r="O70" i="2"/>
  <c r="O86" i="2"/>
  <c r="BC86" i="2" s="1"/>
  <c r="O118" i="2"/>
  <c r="O326" i="2"/>
  <c r="BC327" i="2" s="1"/>
  <c r="O23" i="2"/>
  <c r="BC24" i="2" s="1"/>
  <c r="O71" i="2"/>
  <c r="O199" i="2"/>
  <c r="O247" i="2"/>
  <c r="BC247" i="2" s="1"/>
  <c r="O295" i="2"/>
  <c r="BC295" i="2" s="1"/>
  <c r="O343" i="2"/>
  <c r="BC343" i="2" s="1"/>
  <c r="BC68" i="2"/>
  <c r="O9" i="2"/>
  <c r="BC9" i="2" s="1"/>
  <c r="O25" i="2"/>
  <c r="BC25" i="2" s="1"/>
  <c r="O57" i="2"/>
  <c r="BC57" i="2" s="1"/>
  <c r="O73" i="2"/>
  <c r="BC73" i="2" s="1"/>
  <c r="O121" i="2"/>
  <c r="BC121" i="2" s="1"/>
  <c r="O217" i="2"/>
  <c r="BC217" i="2" s="1"/>
  <c r="EU66" i="1"/>
  <c r="O26" i="2"/>
  <c r="O74" i="2"/>
  <c r="BC75" i="2" s="1"/>
  <c r="O122" i="2"/>
  <c r="O218" i="2"/>
  <c r="BC219" i="2" s="1"/>
  <c r="O330" i="2"/>
  <c r="O347" i="2"/>
  <c r="BC347" i="2" s="1"/>
  <c r="O29" i="2"/>
  <c r="O125" i="2"/>
  <c r="O173" i="2"/>
  <c r="O221" i="2"/>
  <c r="O269" i="2"/>
  <c r="BC164" i="2"/>
  <c r="O47" i="2"/>
  <c r="BC47" i="2" s="1"/>
  <c r="O95" i="2"/>
  <c r="BC95" i="2" s="1"/>
  <c r="O143" i="2"/>
  <c r="BC143" i="2" s="1"/>
  <c r="O191" i="2"/>
  <c r="BC67" i="2"/>
  <c r="BJ342" i="2"/>
  <c r="BJ277" i="2"/>
  <c r="BJ278" i="2"/>
  <c r="BJ280" i="2"/>
  <c r="BJ117" i="2"/>
  <c r="BJ116" i="2"/>
  <c r="BJ110" i="2"/>
  <c r="BJ77" i="2"/>
  <c r="V34" i="2"/>
  <c r="BJ34" i="2" s="1"/>
  <c r="V35" i="2"/>
  <c r="BJ35" i="2" s="1"/>
  <c r="BJ23" i="2"/>
  <c r="BJ11" i="2"/>
  <c r="BJ9" i="2"/>
  <c r="EQ66" i="1"/>
  <c r="EQ55" i="1"/>
  <c r="EQ44" i="1"/>
  <c r="EQ33" i="1"/>
  <c r="EQ22" i="1"/>
  <c r="EQ75" i="1"/>
  <c r="EQ38" i="1"/>
  <c r="EQ31" i="1"/>
  <c r="EQ85" i="1"/>
  <c r="EQ62" i="1"/>
  <c r="EQ51" i="1"/>
  <c r="EQ37" i="1"/>
  <c r="EQ26" i="1"/>
  <c r="EQ15" i="1"/>
  <c r="EQ4" i="1"/>
  <c r="EQ76" i="1"/>
  <c r="EQ65" i="1"/>
  <c r="EQ54" i="1"/>
  <c r="EQ17" i="1"/>
  <c r="EQ6" i="1"/>
  <c r="EQ78" i="1"/>
  <c r="EQ67" i="1"/>
  <c r="EQ56" i="1"/>
  <c r="EQ45" i="1"/>
  <c r="EQ69" i="1"/>
  <c r="EQ58" i="1"/>
  <c r="EQ47" i="1"/>
  <c r="EQ36" i="1"/>
  <c r="EQ25" i="1"/>
  <c r="EQ60" i="1"/>
  <c r="EQ49" i="1"/>
  <c r="EQ27" i="1"/>
  <c r="EQ16" i="1"/>
  <c r="EQ5" i="1"/>
  <c r="EQ77" i="1"/>
  <c r="EQ29" i="1"/>
  <c r="EQ18" i="1"/>
  <c r="EQ7" i="1"/>
  <c r="EQ68" i="1"/>
  <c r="EQ20" i="1"/>
  <c r="EQ9" i="1"/>
  <c r="EQ59" i="1"/>
  <c r="EQ48" i="1"/>
  <c r="EQ83" i="1"/>
  <c r="EQ72" i="1"/>
  <c r="EQ61" i="1"/>
  <c r="EQ50" i="1"/>
  <c r="EQ39" i="1"/>
  <c r="EQ28" i="1"/>
  <c r="EQ74" i="1"/>
  <c r="EQ63" i="1"/>
  <c r="EQ52" i="1"/>
  <c r="EQ41" i="1"/>
  <c r="EQ30" i="1"/>
  <c r="EQ19" i="1"/>
  <c r="EQ8" i="1"/>
  <c r="EQ80" i="1"/>
  <c r="EQ43" i="1"/>
  <c r="EQ32" i="1"/>
  <c r="EQ21" i="1"/>
  <c r="EQ10" i="1"/>
  <c r="EJ66" i="1"/>
  <c r="EJ55" i="1"/>
  <c r="EJ44" i="1"/>
  <c r="EJ33" i="1"/>
  <c r="EJ22" i="1"/>
  <c r="EJ57" i="1"/>
  <c r="EJ46" i="1"/>
  <c r="EJ24" i="1"/>
  <c r="EJ13" i="1"/>
  <c r="EJ76" i="1"/>
  <c r="EJ65" i="1"/>
  <c r="EJ54" i="1"/>
  <c r="EJ17" i="1"/>
  <c r="EJ6" i="1"/>
  <c r="EJ78" i="1"/>
  <c r="EJ67" i="1"/>
  <c r="EJ63" i="1"/>
  <c r="EJ59" i="1"/>
  <c r="EJ56" i="1"/>
  <c r="EJ45" i="1"/>
  <c r="EJ19" i="1"/>
  <c r="EJ15" i="1"/>
  <c r="EJ11" i="1"/>
  <c r="EJ69" i="1"/>
  <c r="EJ58" i="1"/>
  <c r="EJ47" i="1"/>
  <c r="EJ36" i="1"/>
  <c r="EJ25" i="1"/>
  <c r="EJ71" i="1"/>
  <c r="EJ60" i="1"/>
  <c r="EJ49" i="1"/>
  <c r="EJ38" i="1"/>
  <c r="EJ27" i="1"/>
  <c r="EJ23" i="1"/>
  <c r="EJ16" i="1"/>
  <c r="EJ5" i="1"/>
  <c r="EJ77" i="1"/>
  <c r="EJ51" i="1"/>
  <c r="EJ29" i="1"/>
  <c r="EJ18" i="1"/>
  <c r="EJ7" i="1"/>
  <c r="EJ68" i="1"/>
  <c r="EJ20" i="1"/>
  <c r="EJ81" i="1"/>
  <c r="EJ70" i="1"/>
  <c r="EJ48" i="1"/>
  <c r="EJ83" i="1"/>
  <c r="EJ72" i="1"/>
  <c r="EJ61" i="1"/>
  <c r="EJ50" i="1"/>
  <c r="EJ39" i="1"/>
  <c r="EJ28" i="1"/>
  <c r="EJ74" i="1"/>
  <c r="EJ52" i="1"/>
  <c r="EJ41" i="1"/>
  <c r="EJ30" i="1"/>
  <c r="EJ8" i="1"/>
  <c r="EJ80" i="1"/>
  <c r="EJ43" i="1"/>
  <c r="EJ32" i="1"/>
  <c r="EJ21" i="1"/>
  <c r="EJ82" i="1"/>
  <c r="EJ34" i="1"/>
  <c r="EJ12" i="1"/>
  <c r="EJ84" i="1"/>
  <c r="EJ73" i="1"/>
  <c r="EJ62" i="1"/>
  <c r="EJ40" i="1"/>
  <c r="EJ14" i="1"/>
  <c r="EI56" i="1"/>
  <c r="EI58" i="1"/>
  <c r="EI36" i="1"/>
  <c r="EI60" i="1"/>
  <c r="EI38" i="1"/>
  <c r="EI16" i="1"/>
  <c r="EI5" i="1"/>
  <c r="EI77" i="1"/>
  <c r="EI51" i="1"/>
  <c r="EI29" i="1"/>
  <c r="EI18" i="1"/>
  <c r="EI7" i="1"/>
  <c r="EI79" i="1"/>
  <c r="EI68" i="1"/>
  <c r="EI20" i="1"/>
  <c r="EI9" i="1"/>
  <c r="EI81" i="1"/>
  <c r="EI70" i="1"/>
  <c r="EI59" i="1"/>
  <c r="EI48" i="1"/>
  <c r="EI11" i="1"/>
  <c r="EI83" i="1"/>
  <c r="EI72" i="1"/>
  <c r="EI61" i="1"/>
  <c r="EI50" i="1"/>
  <c r="EI39" i="1"/>
  <c r="EI28" i="1"/>
  <c r="EI74" i="1"/>
  <c r="EI63" i="1"/>
  <c r="EI52" i="1"/>
  <c r="EI41" i="1"/>
  <c r="EI30" i="1"/>
  <c r="EI80" i="1"/>
  <c r="EI32" i="1"/>
  <c r="EI21" i="1"/>
  <c r="EI82" i="1"/>
  <c r="EI71" i="1"/>
  <c r="EI34" i="1"/>
  <c r="EI23" i="1"/>
  <c r="EI84" i="1"/>
  <c r="EI73" i="1"/>
  <c r="EI65" i="1"/>
  <c r="EI62" i="1"/>
  <c r="EI40" i="1"/>
  <c r="EI17" i="1"/>
  <c r="EI14" i="1"/>
  <c r="EI2" i="1"/>
  <c r="EI75" i="1"/>
  <c r="EI64" i="1"/>
  <c r="EI53" i="1"/>
  <c r="EI49" i="1"/>
  <c r="EI42" i="1"/>
  <c r="EI31" i="1"/>
  <c r="EI66" i="1"/>
  <c r="EI55" i="1"/>
  <c r="EI44" i="1"/>
  <c r="EI33" i="1"/>
  <c r="EI22" i="1"/>
  <c r="EI8" i="1"/>
  <c r="DJ82" i="1"/>
  <c r="DA84" i="1"/>
  <c r="CV81" i="1"/>
  <c r="CZ77" i="1"/>
  <c r="CW72" i="1"/>
  <c r="DA68" i="1"/>
  <c r="CV65" i="1"/>
  <c r="CW56" i="1"/>
  <c r="DA52" i="1"/>
  <c r="CW40" i="1"/>
  <c r="DA36" i="1"/>
  <c r="CW24" i="1"/>
  <c r="DA20" i="1"/>
  <c r="DI58" i="1"/>
  <c r="CU81" i="1"/>
  <c r="CV56" i="1"/>
  <c r="DH58" i="1"/>
  <c r="CT77" i="1"/>
  <c r="DA80" i="1"/>
  <c r="CV77" i="1"/>
  <c r="CZ73" i="1"/>
  <c r="CW68" i="1"/>
  <c r="DA64" i="1"/>
  <c r="CW36" i="1"/>
  <c r="DA32" i="1"/>
  <c r="DE82" i="1"/>
  <c r="DM78" i="1"/>
  <c r="DE66" i="1"/>
  <c r="DM62" i="1"/>
  <c r="DG53" i="1"/>
  <c r="DE50" i="1"/>
  <c r="DM46" i="1"/>
  <c r="DG45" i="1"/>
  <c r="DE42" i="1"/>
  <c r="DM38" i="1"/>
  <c r="DG37" i="1"/>
  <c r="DE34" i="1"/>
  <c r="DM30" i="1"/>
  <c r="DG29" i="1"/>
  <c r="DE26" i="1"/>
  <c r="DM22" i="1"/>
  <c r="DG21" i="1"/>
  <c r="DE18" i="1"/>
  <c r="DM14" i="1"/>
  <c r="DG13" i="1"/>
  <c r="DE10" i="1"/>
  <c r="DL6" i="1"/>
  <c r="DF5" i="1"/>
  <c r="CW84" i="1"/>
  <c r="CW52" i="1"/>
  <c r="DA48" i="1"/>
  <c r="CW20" i="1"/>
  <c r="DA16" i="1"/>
  <c r="DE74" i="1"/>
  <c r="DM70" i="1"/>
  <c r="DG61" i="1"/>
  <c r="DE58" i="1"/>
  <c r="DM54" i="1"/>
  <c r="DC69" i="1"/>
  <c r="DC76" i="1"/>
  <c r="CY64" i="1"/>
  <c r="CT69" i="1"/>
  <c r="CX69" i="1"/>
  <c r="DG78" i="1"/>
  <c r="DG70" i="1"/>
  <c r="CW85" i="1"/>
  <c r="CV69" i="1"/>
  <c r="CU69" i="1"/>
  <c r="CT81" i="1"/>
  <c r="CT65" i="1"/>
  <c r="DC84" i="1"/>
  <c r="CX81" i="1"/>
  <c r="DB77" i="1"/>
  <c r="CU76" i="1"/>
  <c r="CY72" i="1"/>
  <c r="DC68" i="1"/>
  <c r="CX65" i="1"/>
  <c r="CU60" i="1"/>
  <c r="CY56" i="1"/>
  <c r="DC52" i="1"/>
  <c r="CU44" i="1"/>
  <c r="CY40" i="1"/>
  <c r="DC36" i="1"/>
  <c r="CU28" i="1"/>
  <c r="CY24" i="1"/>
  <c r="DC20" i="1"/>
  <c r="DM85" i="1"/>
  <c r="DK82" i="1"/>
  <c r="DE81" i="1"/>
  <c r="DM77" i="1"/>
  <c r="DK74" i="1"/>
  <c r="DE73" i="1"/>
  <c r="DM69" i="1"/>
  <c r="DK66" i="1"/>
  <c r="DE65" i="1"/>
  <c r="DM61" i="1"/>
  <c r="DK58" i="1"/>
  <c r="DE57" i="1"/>
  <c r="DM53" i="1"/>
  <c r="DK50" i="1"/>
  <c r="DE49" i="1"/>
  <c r="DM45" i="1"/>
  <c r="DK42" i="1"/>
  <c r="DE41" i="1"/>
  <c r="DM37" i="1"/>
  <c r="DK34" i="1"/>
  <c r="DE33" i="1"/>
  <c r="DM29" i="1"/>
  <c r="DK26" i="1"/>
  <c r="DE25" i="1"/>
  <c r="DM21" i="1"/>
  <c r="DK18" i="1"/>
  <c r="DE17" i="1"/>
  <c r="DM13" i="1"/>
  <c r="DK10" i="1"/>
  <c r="DE9" i="1"/>
  <c r="DL5" i="1"/>
  <c r="DC85" i="1"/>
  <c r="CV84" i="1"/>
  <c r="CZ80" i="1"/>
  <c r="CU77" i="1"/>
  <c r="CW75" i="1"/>
  <c r="CY73" i="1"/>
  <c r="CV68" i="1"/>
  <c r="CZ64" i="1"/>
  <c r="CU61" i="1"/>
  <c r="CW59" i="1"/>
  <c r="CY57" i="1"/>
  <c r="DA55" i="1"/>
  <c r="DC53" i="1"/>
  <c r="CV52" i="1"/>
  <c r="CZ48" i="1"/>
  <c r="CU45" i="1"/>
  <c r="CW43" i="1"/>
  <c r="CY41" i="1"/>
  <c r="DA39" i="1"/>
  <c r="DC37" i="1"/>
  <c r="CV36" i="1"/>
  <c r="CZ32" i="1"/>
  <c r="CU29" i="1"/>
  <c r="CW27" i="1"/>
  <c r="CY25" i="1"/>
  <c r="DA23" i="1"/>
  <c r="DC21" i="1"/>
  <c r="CV20" i="1"/>
  <c r="CZ16" i="1"/>
  <c r="CU13" i="1"/>
  <c r="CW11" i="1"/>
  <c r="CY9" i="1"/>
  <c r="DA7" i="1"/>
  <c r="DC5" i="1"/>
  <c r="DF85" i="1"/>
  <c r="DJ83" i="1"/>
  <c r="DD82" i="1"/>
  <c r="DL78" i="1"/>
  <c r="DF77" i="1"/>
  <c r="DJ75" i="1"/>
  <c r="DD74" i="1"/>
  <c r="DL70" i="1"/>
  <c r="DF69" i="1"/>
  <c r="DJ67" i="1"/>
  <c r="DD66" i="1"/>
  <c r="DL62" i="1"/>
  <c r="DF61" i="1"/>
  <c r="DJ59" i="1"/>
  <c r="DD58" i="1"/>
  <c r="DL54" i="1"/>
  <c r="DF53" i="1"/>
  <c r="DJ51" i="1"/>
  <c r="DD50" i="1"/>
  <c r="DL46" i="1"/>
  <c r="DF45" i="1"/>
  <c r="DJ43" i="1"/>
  <c r="DD42" i="1"/>
  <c r="DL38" i="1"/>
  <c r="DF37" i="1"/>
  <c r="DJ35" i="1"/>
  <c r="DD34" i="1"/>
  <c r="DL30" i="1"/>
  <c r="DF29" i="1"/>
  <c r="DJ27" i="1"/>
  <c r="DD26" i="1"/>
  <c r="DL22" i="1"/>
  <c r="DF21" i="1"/>
  <c r="DJ19" i="1"/>
  <c r="DD18" i="1"/>
  <c r="DL14" i="1"/>
  <c r="DF13" i="1"/>
  <c r="DJ11" i="1"/>
  <c r="DD10" i="1"/>
  <c r="DK6" i="1"/>
  <c r="DE5" i="1"/>
  <c r="CT41" i="1"/>
  <c r="DB85" i="1"/>
  <c r="CX73" i="1"/>
  <c r="DB69" i="1"/>
  <c r="CU68" i="1"/>
  <c r="CX57" i="1"/>
  <c r="DB53" i="1"/>
  <c r="CU52" i="1"/>
  <c r="CY48" i="1"/>
  <c r="DC44" i="1"/>
  <c r="CX41" i="1"/>
  <c r="DB37" i="1"/>
  <c r="CU36" i="1"/>
  <c r="CY32" i="1"/>
  <c r="DC28" i="1"/>
  <c r="CX25" i="1"/>
  <c r="DB21" i="1"/>
  <c r="CU20" i="1"/>
  <c r="CY16" i="1"/>
  <c r="DC12" i="1"/>
  <c r="CX9" i="1"/>
  <c r="DB5" i="1"/>
  <c r="DE85" i="1"/>
  <c r="DI83" i="1"/>
  <c r="DM81" i="1"/>
  <c r="DK78" i="1"/>
  <c r="DE77" i="1"/>
  <c r="DI75" i="1"/>
  <c r="DM73" i="1"/>
  <c r="DK70" i="1"/>
  <c r="DE69" i="1"/>
  <c r="DI67" i="1"/>
  <c r="DM65" i="1"/>
  <c r="DK62" i="1"/>
  <c r="DE61" i="1"/>
  <c r="DI59" i="1"/>
  <c r="DM57" i="1"/>
  <c r="DK54" i="1"/>
  <c r="DE53" i="1"/>
  <c r="DI51" i="1"/>
  <c r="DM49" i="1"/>
  <c r="DK46" i="1"/>
  <c r="DE45" i="1"/>
  <c r="DI43" i="1"/>
  <c r="DM41" i="1"/>
  <c r="DK38" i="1"/>
  <c r="CT57" i="1"/>
  <c r="CT25" i="1"/>
  <c r="CY80" i="1"/>
  <c r="CT40" i="1"/>
  <c r="DA85" i="1"/>
  <c r="CX80" i="1"/>
  <c r="CW57" i="1"/>
  <c r="CX48" i="1"/>
  <c r="DB28" i="1"/>
  <c r="CX16" i="1"/>
  <c r="DA5" i="1"/>
  <c r="DD85" i="1"/>
  <c r="DH75" i="1"/>
  <c r="DJ70" i="1"/>
  <c r="DL65" i="1"/>
  <c r="DD61" i="1"/>
  <c r="DH51" i="1"/>
  <c r="DD45" i="1"/>
  <c r="DL41" i="1"/>
  <c r="DJ38" i="1"/>
  <c r="DD37" i="1"/>
  <c r="DH35" i="1"/>
  <c r="DL33" i="1"/>
  <c r="DJ30" i="1"/>
  <c r="DD29" i="1"/>
  <c r="DH27" i="1"/>
  <c r="DL25" i="1"/>
  <c r="DJ22" i="1"/>
  <c r="DD21" i="1"/>
  <c r="DH19" i="1"/>
  <c r="DL17" i="1"/>
  <c r="DJ14" i="1"/>
  <c r="DD13" i="1"/>
  <c r="DI6" i="1"/>
  <c r="CT9" i="1"/>
  <c r="DC60" i="1"/>
  <c r="CT56" i="1"/>
  <c r="CT8" i="1"/>
  <c r="CW73" i="1"/>
  <c r="DA69" i="1"/>
  <c r="DB60" i="1"/>
  <c r="DB44" i="1"/>
  <c r="CW41" i="1"/>
  <c r="DA37" i="1"/>
  <c r="CX32" i="1"/>
  <c r="DA21" i="1"/>
  <c r="CW9" i="1"/>
  <c r="DH83" i="1"/>
  <c r="DJ78" i="1"/>
  <c r="DL73" i="1"/>
  <c r="DD69" i="1"/>
  <c r="DH59" i="1"/>
  <c r="DJ54" i="1"/>
  <c r="DL49" i="1"/>
  <c r="DH43" i="1"/>
  <c r="DL9" i="1"/>
  <c r="CT71" i="1"/>
  <c r="CT55" i="1"/>
  <c r="CT39" i="1"/>
  <c r="CT23" i="1"/>
  <c r="CT7" i="1"/>
  <c r="CZ85" i="1"/>
  <c r="DB83" i="1"/>
  <c r="CU82" i="1"/>
  <c r="CW80" i="1"/>
  <c r="CY78" i="1"/>
  <c r="DC74" i="1"/>
  <c r="CV73" i="1"/>
  <c r="CX71" i="1"/>
  <c r="CZ69" i="1"/>
  <c r="DB67" i="1"/>
  <c r="CU66" i="1"/>
  <c r="CW64" i="1"/>
  <c r="CY62" i="1"/>
  <c r="DA60" i="1"/>
  <c r="DC58" i="1"/>
  <c r="CV57" i="1"/>
  <c r="CX55" i="1"/>
  <c r="CZ53" i="1"/>
  <c r="DB51" i="1"/>
  <c r="CU50" i="1"/>
  <c r="CW48" i="1"/>
  <c r="CY46" i="1"/>
  <c r="DA44" i="1"/>
  <c r="DC42" i="1"/>
  <c r="CV41" i="1"/>
  <c r="CX39" i="1"/>
  <c r="CZ37" i="1"/>
  <c r="DB35" i="1"/>
  <c r="CU34" i="1"/>
  <c r="CW32" i="1"/>
  <c r="CY30" i="1"/>
  <c r="DA28" i="1"/>
  <c r="DC26" i="1"/>
  <c r="CV25" i="1"/>
  <c r="CX23" i="1"/>
  <c r="CZ21" i="1"/>
  <c r="DB19" i="1"/>
  <c r="CU18" i="1"/>
  <c r="CW16" i="1"/>
  <c r="CY14" i="1"/>
  <c r="DA12" i="1"/>
  <c r="DC10" i="1"/>
  <c r="CV9" i="1"/>
  <c r="CX7" i="1"/>
  <c r="CZ5" i="1"/>
  <c r="DH3" i="1"/>
  <c r="DM84" i="1"/>
  <c r="DG83" i="1"/>
  <c r="CT73" i="1"/>
  <c r="CU84" i="1"/>
  <c r="CT72" i="1"/>
  <c r="CT24" i="1"/>
  <c r="DB76" i="1"/>
  <c r="CX64" i="1"/>
  <c r="DA53" i="1"/>
  <c r="CW25" i="1"/>
  <c r="DB12" i="1"/>
  <c r="DL81" i="1"/>
  <c r="DD77" i="1"/>
  <c r="DH67" i="1"/>
  <c r="DJ62" i="1"/>
  <c r="DL57" i="1"/>
  <c r="DD53" i="1"/>
  <c r="DJ46" i="1"/>
  <c r="DH11" i="1"/>
  <c r="CY85" i="1"/>
  <c r="DC81" i="1"/>
  <c r="CV80" i="1"/>
  <c r="CX78" i="1"/>
  <c r="CZ76" i="1"/>
  <c r="DB74" i="1"/>
  <c r="CU73" i="1"/>
  <c r="CW71" i="1"/>
  <c r="CY69" i="1"/>
  <c r="DA67" i="1"/>
  <c r="DC65" i="1"/>
  <c r="CV64" i="1"/>
  <c r="CX62" i="1"/>
  <c r="CZ60" i="1"/>
  <c r="DB58" i="1"/>
  <c r="CU57" i="1"/>
  <c r="CW55" i="1"/>
  <c r="CY53" i="1"/>
  <c r="DA51" i="1"/>
  <c r="DC49" i="1"/>
  <c r="CV48" i="1"/>
  <c r="CX46" i="1"/>
  <c r="CZ44" i="1"/>
  <c r="DB42" i="1"/>
  <c r="CU41" i="1"/>
  <c r="CW39" i="1"/>
  <c r="DF6" i="1"/>
  <c r="DG62" i="1"/>
  <c r="DI57" i="1"/>
  <c r="DG54" i="1"/>
  <c r="DI49" i="1"/>
  <c r="DG46" i="1"/>
  <c r="DI41" i="1"/>
  <c r="DG38" i="1"/>
  <c r="DI33" i="1"/>
  <c r="DG30" i="1"/>
  <c r="DI25" i="1"/>
  <c r="DG22" i="1"/>
  <c r="DI17" i="1"/>
  <c r="DG14" i="1"/>
  <c r="DI9" i="1"/>
  <c r="CT84" i="1"/>
  <c r="CT68" i="1"/>
  <c r="CT52" i="1"/>
  <c r="CT36" i="1"/>
  <c r="CT20" i="1"/>
  <c r="CY83" i="1"/>
  <c r="DA81" i="1"/>
  <c r="CX76" i="1"/>
  <c r="DB72" i="1"/>
  <c r="CU71" i="1"/>
  <c r="CW69" i="1"/>
  <c r="CY67" i="1"/>
  <c r="DA65" i="1"/>
  <c r="DC63" i="1"/>
  <c r="CX60" i="1"/>
  <c r="DB56" i="1"/>
  <c r="CU55" i="1"/>
  <c r="CW53" i="1"/>
  <c r="CY51" i="1"/>
  <c r="DA49" i="1"/>
  <c r="DC47" i="1"/>
  <c r="CX44" i="1"/>
  <c r="DB40" i="1"/>
  <c r="CU39" i="1"/>
  <c r="CY35" i="1"/>
  <c r="DA33" i="1"/>
  <c r="DC31" i="1"/>
  <c r="CX28" i="1"/>
  <c r="DB24" i="1"/>
  <c r="CU23" i="1"/>
  <c r="CW21" i="1"/>
  <c r="CY19" i="1"/>
  <c r="DA17" i="1"/>
  <c r="DC15" i="1"/>
  <c r="CX12" i="1"/>
  <c r="DB8" i="1"/>
  <c r="CU7" i="1"/>
  <c r="CW5" i="1"/>
  <c r="DK3" i="1"/>
  <c r="DD83" i="1"/>
  <c r="DH81" i="1"/>
  <c r="DL79" i="1"/>
  <c r="DF78" i="1"/>
  <c r="DD75" i="1"/>
  <c r="DH73" i="1"/>
  <c r="DL71" i="1"/>
  <c r="DF70" i="1"/>
  <c r="DD67" i="1"/>
  <c r="DH65" i="1"/>
  <c r="DL63" i="1"/>
  <c r="DF62" i="1"/>
  <c r="DD59" i="1"/>
  <c r="DH57" i="1"/>
  <c r="DL55" i="1"/>
  <c r="DF54" i="1"/>
  <c r="DD51" i="1"/>
  <c r="DH49" i="1"/>
  <c r="DL47" i="1"/>
  <c r="DF46" i="1"/>
  <c r="DD43" i="1"/>
  <c r="DH41" i="1"/>
  <c r="DL39" i="1"/>
  <c r="DF38" i="1"/>
  <c r="DD35" i="1"/>
  <c r="DH33" i="1"/>
  <c r="DL31" i="1"/>
  <c r="DF30" i="1"/>
  <c r="CW12" i="1"/>
  <c r="CV5" i="1"/>
  <c r="DL82" i="1"/>
  <c r="DF81" i="1"/>
  <c r="DD78" i="1"/>
  <c r="DL74" i="1"/>
  <c r="DD70" i="1"/>
  <c r="DL66" i="1"/>
  <c r="DF65" i="1"/>
  <c r="DD62" i="1"/>
  <c r="DL58" i="1"/>
  <c r="DF57" i="1"/>
  <c r="DD54" i="1"/>
  <c r="DL50" i="1"/>
  <c r="DF49" i="1"/>
  <c r="DD46" i="1"/>
  <c r="DL42" i="1"/>
  <c r="DF41" i="1"/>
  <c r="DD38" i="1"/>
  <c r="DL34" i="1"/>
  <c r="DF33" i="1"/>
  <c r="DD30" i="1"/>
  <c r="DL26" i="1"/>
  <c r="DF25" i="1"/>
  <c r="DD22" i="1"/>
  <c r="DL18" i="1"/>
  <c r="DF17" i="1"/>
  <c r="DD14" i="1"/>
  <c r="DL10" i="1"/>
  <c r="DF9" i="1"/>
  <c r="DM5" i="1"/>
  <c r="DL85" i="1"/>
  <c r="DD81" i="1"/>
  <c r="DL77" i="1"/>
  <c r="DJ74" i="1"/>
  <c r="DD73" i="1"/>
  <c r="DL69" i="1"/>
  <c r="DJ66" i="1"/>
  <c r="DD65" i="1"/>
  <c r="DL61" i="1"/>
  <c r="DJ58" i="1"/>
  <c r="DD57" i="1"/>
  <c r="DL53" i="1"/>
  <c r="DJ50" i="1"/>
  <c r="DD49" i="1"/>
  <c r="DL45" i="1"/>
  <c r="DJ42" i="1"/>
  <c r="DD41" i="1"/>
  <c r="DL37" i="1"/>
  <c r="DJ34" i="1"/>
  <c r="DD33" i="1"/>
  <c r="DL29" i="1"/>
  <c r="DJ26" i="1"/>
  <c r="DD25" i="1"/>
  <c r="DL21" i="1"/>
  <c r="DJ18" i="1"/>
  <c r="DD17" i="1"/>
  <c r="DL13" i="1"/>
  <c r="DJ10" i="1"/>
  <c r="DD9" i="1"/>
  <c r="DK5" i="1"/>
  <c r="CW8" i="1"/>
  <c r="DK85" i="1"/>
  <c r="DI82" i="1"/>
  <c r="DK77" i="1"/>
  <c r="DI74" i="1"/>
  <c r="DK69" i="1"/>
  <c r="DI66" i="1"/>
  <c r="DK61" i="1"/>
  <c r="DK53" i="1"/>
  <c r="DI50" i="1"/>
  <c r="DK45" i="1"/>
  <c r="DI42" i="1"/>
  <c r="DK37" i="1"/>
  <c r="DI34" i="1"/>
  <c r="DK29" i="1"/>
  <c r="DI26" i="1"/>
  <c r="DK21" i="1"/>
  <c r="DI18" i="1"/>
  <c r="DK13" i="1"/>
  <c r="DI10" i="1"/>
  <c r="DJ5" i="1"/>
  <c r="CV72" i="1"/>
  <c r="CZ68" i="1"/>
  <c r="CU65" i="1"/>
  <c r="CY61" i="1"/>
  <c r="DC57" i="1"/>
  <c r="CZ52" i="1"/>
  <c r="CU49" i="1"/>
  <c r="DC41" i="1"/>
  <c r="CV24" i="1"/>
  <c r="CZ20" i="1"/>
  <c r="CU17" i="1"/>
  <c r="CY13" i="1"/>
  <c r="DC9" i="1"/>
  <c r="DJ85" i="1"/>
  <c r="DH82" i="1"/>
  <c r="DF79" i="1"/>
  <c r="DJ69" i="1"/>
  <c r="DJ61" i="1"/>
  <c r="DJ53" i="1"/>
  <c r="DH50" i="1"/>
  <c r="DF47" i="1"/>
  <c r="DF39" i="1"/>
  <c r="DH34" i="1"/>
  <c r="DF31" i="1"/>
  <c r="DJ29" i="1"/>
  <c r="DH26" i="1"/>
  <c r="DF23" i="1"/>
  <c r="DJ21" i="1"/>
  <c r="DH18" i="1"/>
  <c r="DF15" i="1"/>
  <c r="DJ13" i="1"/>
  <c r="DH10" i="1"/>
  <c r="DF7" i="1"/>
  <c r="DI5" i="1"/>
  <c r="DE7" i="1"/>
  <c r="CZ84" i="1"/>
  <c r="CY77" i="1"/>
  <c r="DC73" i="1"/>
  <c r="CV40" i="1"/>
  <c r="CZ36" i="1"/>
  <c r="CU33" i="1"/>
  <c r="CY29" i="1"/>
  <c r="DC25" i="1"/>
  <c r="CV8" i="1"/>
  <c r="DJ77" i="1"/>
  <c r="DH74" i="1"/>
  <c r="DF71" i="1"/>
  <c r="DH66" i="1"/>
  <c r="DF63" i="1"/>
  <c r="DF55" i="1"/>
  <c r="DJ45" i="1"/>
  <c r="DH42" i="1"/>
  <c r="DJ37" i="1"/>
  <c r="CT61" i="1"/>
  <c r="CT45" i="1"/>
  <c r="CT29" i="1"/>
  <c r="CT13" i="1"/>
  <c r="CY84" i="1"/>
  <c r="DA82" i="1"/>
  <c r="DC80" i="1"/>
  <c r="CV79" i="1"/>
  <c r="CX77" i="1"/>
  <c r="CZ75" i="1"/>
  <c r="DB73" i="1"/>
  <c r="CU72" i="1"/>
  <c r="CW70" i="1"/>
  <c r="CY68" i="1"/>
  <c r="DC64" i="1"/>
  <c r="CV63" i="1"/>
  <c r="CX61" i="1"/>
  <c r="CZ59" i="1"/>
  <c r="DB57" i="1"/>
  <c r="CU56" i="1"/>
  <c r="CW54" i="1"/>
  <c r="CY52" i="1"/>
  <c r="DA50" i="1"/>
  <c r="DC48" i="1"/>
  <c r="CV47" i="1"/>
  <c r="CZ43" i="1"/>
  <c r="DB41" i="1"/>
  <c r="CU40" i="1"/>
  <c r="CW38" i="1"/>
  <c r="CY36" i="1"/>
  <c r="DA34" i="1"/>
  <c r="DC32" i="1"/>
  <c r="CV31" i="1"/>
  <c r="CX29" i="1"/>
  <c r="CZ27" i="1"/>
  <c r="DB25" i="1"/>
  <c r="CU24" i="1"/>
  <c r="CW22" i="1"/>
  <c r="CY20" i="1"/>
  <c r="DA18" i="1"/>
  <c r="DC16" i="1"/>
  <c r="CX13" i="1"/>
  <c r="CZ11" i="1"/>
  <c r="DB9" i="1"/>
  <c r="CU8" i="1"/>
  <c r="CW6" i="1"/>
  <c r="DF82" i="1"/>
  <c r="DH77" i="1"/>
  <c r="DF74" i="1"/>
  <c r="DH37" i="1"/>
  <c r="DF26" i="1"/>
  <c r="DE37" i="1"/>
  <c r="DI35" i="1"/>
  <c r="DM33" i="1"/>
  <c r="DG32" i="1"/>
  <c r="DK30" i="1"/>
  <c r="DE29" i="1"/>
  <c r="DI27" i="1"/>
  <c r="DM25" i="1"/>
  <c r="DG24" i="1"/>
  <c r="DK22" i="1"/>
  <c r="DE21" i="1"/>
  <c r="DI19" i="1"/>
  <c r="DM17" i="1"/>
  <c r="DG16" i="1"/>
  <c r="DK14" i="1"/>
  <c r="DE13" i="1"/>
  <c r="DI11" i="1"/>
  <c r="DM9" i="1"/>
  <c r="DG8" i="1"/>
  <c r="DJ6" i="1"/>
  <c r="DD5" i="1"/>
  <c r="DK81" i="1"/>
  <c r="DE80" i="1"/>
  <c r="DI78" i="1"/>
  <c r="DM76" i="1"/>
  <c r="DG75" i="1"/>
  <c r="DK73" i="1"/>
  <c r="DE72" i="1"/>
  <c r="DI70" i="1"/>
  <c r="DM68" i="1"/>
  <c r="DG67" i="1"/>
  <c r="DK65" i="1"/>
  <c r="DE64" i="1"/>
  <c r="DI62" i="1"/>
  <c r="DM60" i="1"/>
  <c r="DG59" i="1"/>
  <c r="DK57" i="1"/>
  <c r="DE56" i="1"/>
  <c r="DI54" i="1"/>
  <c r="DM52" i="1"/>
  <c r="DG51" i="1"/>
  <c r="DK49" i="1"/>
  <c r="DE48" i="1"/>
  <c r="DI46" i="1"/>
  <c r="DM44" i="1"/>
  <c r="DG43" i="1"/>
  <c r="DK41" i="1"/>
  <c r="DE40" i="1"/>
  <c r="DI38" i="1"/>
  <c r="DM36" i="1"/>
  <c r="DG35" i="1"/>
  <c r="DK33" i="1"/>
  <c r="DE32" i="1"/>
  <c r="DI30" i="1"/>
  <c r="DM28" i="1"/>
  <c r="DG27" i="1"/>
  <c r="DK25" i="1"/>
  <c r="DE24" i="1"/>
  <c r="DI22" i="1"/>
  <c r="DM20" i="1"/>
  <c r="DG19" i="1"/>
  <c r="DK17" i="1"/>
  <c r="DE16" i="1"/>
  <c r="DI14" i="1"/>
  <c r="DM12" i="1"/>
  <c r="DG11" i="1"/>
  <c r="DK9" i="1"/>
  <c r="DE8" i="1"/>
  <c r="DH6" i="1"/>
  <c r="DL4" i="1"/>
  <c r="CY37" i="1"/>
  <c r="DA35" i="1"/>
  <c r="DC33" i="1"/>
  <c r="CV32" i="1"/>
  <c r="CX30" i="1"/>
  <c r="CZ28" i="1"/>
  <c r="DB26" i="1"/>
  <c r="CU25" i="1"/>
  <c r="CW23" i="1"/>
  <c r="CY21" i="1"/>
  <c r="DA19" i="1"/>
  <c r="DC17" i="1"/>
  <c r="CV16" i="1"/>
  <c r="CX14" i="1"/>
  <c r="CZ12" i="1"/>
  <c r="DB10" i="1"/>
  <c r="CU9" i="1"/>
  <c r="CW7" i="1"/>
  <c r="CY5" i="1"/>
  <c r="DI3" i="1"/>
  <c r="DL84" i="1"/>
  <c r="DF83" i="1"/>
  <c r="DJ81" i="1"/>
  <c r="DD80" i="1"/>
  <c r="DH78" i="1"/>
  <c r="DL76" i="1"/>
  <c r="DF75" i="1"/>
  <c r="DJ73" i="1"/>
  <c r="DD72" i="1"/>
  <c r="DH70" i="1"/>
  <c r="DL68" i="1"/>
  <c r="DF67" i="1"/>
  <c r="DJ65" i="1"/>
  <c r="DD64" i="1"/>
  <c r="DH62" i="1"/>
  <c r="DL60" i="1"/>
  <c r="DF59" i="1"/>
  <c r="DJ57" i="1"/>
  <c r="DD56" i="1"/>
  <c r="DH54" i="1"/>
  <c r="DL52" i="1"/>
  <c r="DF51" i="1"/>
  <c r="DJ49" i="1"/>
  <c r="DD48" i="1"/>
  <c r="DH46" i="1"/>
  <c r="DL44" i="1"/>
  <c r="DF43" i="1"/>
  <c r="DJ41" i="1"/>
  <c r="DD40" i="1"/>
  <c r="DH38" i="1"/>
  <c r="DL36" i="1"/>
  <c r="DF35" i="1"/>
  <c r="DJ33" i="1"/>
  <c r="DD32" i="1"/>
  <c r="DH30" i="1"/>
  <c r="DL28" i="1"/>
  <c r="DF27" i="1"/>
  <c r="DJ25" i="1"/>
  <c r="DD24" i="1"/>
  <c r="DH22" i="1"/>
  <c r="DL20" i="1"/>
  <c r="DF19" i="1"/>
  <c r="DJ17" i="1"/>
  <c r="DD16" i="1"/>
  <c r="DH14" i="1"/>
  <c r="DL12" i="1"/>
  <c r="DF11" i="1"/>
  <c r="DJ9" i="1"/>
  <c r="DD8" i="1"/>
  <c r="DD27" i="1"/>
  <c r="DH25" i="1"/>
  <c r="DL23" i="1"/>
  <c r="DF22" i="1"/>
  <c r="DJ20" i="1"/>
  <c r="DD19" i="1"/>
  <c r="DH17" i="1"/>
  <c r="DL15" i="1"/>
  <c r="DF14" i="1"/>
  <c r="DJ12" i="1"/>
  <c r="DD11" i="1"/>
  <c r="DH9" i="1"/>
  <c r="DL7" i="1"/>
  <c r="DE6" i="1"/>
  <c r="DI4" i="1"/>
  <c r="DM74" i="1"/>
  <c r="DI68" i="1"/>
  <c r="DE54" i="1"/>
  <c r="DI85" i="1"/>
  <c r="DM83" i="1"/>
  <c r="DG82" i="1"/>
  <c r="DK80" i="1"/>
  <c r="DE79" i="1"/>
  <c r="DI77" i="1"/>
  <c r="DM75" i="1"/>
  <c r="DG74" i="1"/>
  <c r="DK72" i="1"/>
  <c r="DE71" i="1"/>
  <c r="DI69" i="1"/>
  <c r="DM67" i="1"/>
  <c r="DG66" i="1"/>
  <c r="DK64" i="1"/>
  <c r="DE63" i="1"/>
  <c r="DI61" i="1"/>
  <c r="DM59" i="1"/>
  <c r="DG58" i="1"/>
  <c r="DK56" i="1"/>
  <c r="DE55" i="1"/>
  <c r="DI53" i="1"/>
  <c r="DM51" i="1"/>
  <c r="DG50" i="1"/>
  <c r="DK48" i="1"/>
  <c r="DE47" i="1"/>
  <c r="DI45" i="1"/>
  <c r="DM43" i="1"/>
  <c r="DG42" i="1"/>
  <c r="DK40" i="1"/>
  <c r="DE39" i="1"/>
  <c r="DI37" i="1"/>
  <c r="DM35" i="1"/>
  <c r="DG34" i="1"/>
  <c r="DK32" i="1"/>
  <c r="DE31" i="1"/>
  <c r="DI29" i="1"/>
  <c r="DM27" i="1"/>
  <c r="DG26" i="1"/>
  <c r="DK24" i="1"/>
  <c r="DE23" i="1"/>
  <c r="DI21" i="1"/>
  <c r="DM19" i="1"/>
  <c r="DG18" i="1"/>
  <c r="DK16" i="1"/>
  <c r="DE15" i="1"/>
  <c r="DI13" i="1"/>
  <c r="DM11" i="1"/>
  <c r="DG10" i="1"/>
  <c r="DK8" i="1"/>
  <c r="DD7" i="1"/>
  <c r="DH5" i="1"/>
  <c r="DH85" i="1"/>
  <c r="DJ80" i="1"/>
  <c r="DD79" i="1"/>
  <c r="DL75" i="1"/>
  <c r="DF66" i="1"/>
  <c r="DJ64" i="1"/>
  <c r="DH61" i="1"/>
  <c r="DF58" i="1"/>
  <c r="DD55" i="1"/>
  <c r="DH53" i="1"/>
  <c r="DF50" i="1"/>
  <c r="DH45" i="1"/>
  <c r="DJ40" i="1"/>
  <c r="DL35" i="1"/>
  <c r="DF34" i="1"/>
  <c r="DJ32" i="1"/>
  <c r="DD31" i="1"/>
  <c r="DL27" i="1"/>
  <c r="DD23" i="1"/>
  <c r="DH21" i="1"/>
  <c r="DL19" i="1"/>
  <c r="DJ16" i="1"/>
  <c r="DD15" i="1"/>
  <c r="DH13" i="1"/>
  <c r="DL11" i="1"/>
  <c r="DF10" i="1"/>
  <c r="DJ8" i="1"/>
  <c r="DG5" i="1"/>
  <c r="CY10" i="1"/>
  <c r="DL3" i="1"/>
  <c r="DI84" i="1"/>
  <c r="DK79" i="1"/>
  <c r="DE78" i="1"/>
  <c r="DG73" i="1"/>
  <c r="DK63" i="1"/>
  <c r="DE62" i="1"/>
  <c r="DM58" i="1"/>
  <c r="DK55" i="1"/>
  <c r="DI52" i="1"/>
  <c r="DM50" i="1"/>
  <c r="DK47" i="1"/>
  <c r="DM42" i="1"/>
  <c r="DG41" i="1"/>
  <c r="DK39" i="1"/>
  <c r="DE38" i="1"/>
  <c r="DI36" i="1"/>
  <c r="DM34" i="1"/>
  <c r="DG33" i="1"/>
  <c r="DK31" i="1"/>
  <c r="DE30" i="1"/>
  <c r="DI28" i="1"/>
  <c r="DM26" i="1"/>
  <c r="DG25" i="1"/>
  <c r="DK23" i="1"/>
  <c r="DE22" i="1"/>
  <c r="DI20" i="1"/>
  <c r="DM18" i="1"/>
  <c r="DG17" i="1"/>
  <c r="DK15" i="1"/>
  <c r="DE14" i="1"/>
  <c r="DI12" i="1"/>
  <c r="DM10" i="1"/>
  <c r="DG9" i="1"/>
  <c r="DK7" i="1"/>
  <c r="DD6" i="1"/>
  <c r="DH4" i="1"/>
  <c r="DM4" i="1"/>
  <c r="DG6" i="1"/>
  <c r="DK4" i="1"/>
  <c r="DJ4" i="1"/>
  <c r="BC62" i="2" l="1"/>
  <c r="EU15" i="1" s="1"/>
  <c r="BK27" i="2"/>
  <c r="BK339" i="2"/>
  <c r="BJ245" i="2"/>
  <c r="BJ246" i="2"/>
  <c r="BJ175" i="2"/>
  <c r="FB41" i="1" s="1"/>
  <c r="BC58" i="2"/>
  <c r="FR57" i="1"/>
  <c r="BZ26" i="2"/>
  <c r="BJ348" i="2"/>
  <c r="BJ347" i="2"/>
  <c r="BJ325" i="2"/>
  <c r="BJ326" i="2"/>
  <c r="BC323" i="2"/>
  <c r="BC7" i="2"/>
  <c r="EU2" i="1" s="1"/>
  <c r="BZ178" i="2"/>
  <c r="EU39" i="1"/>
  <c r="BZ357" i="2"/>
  <c r="BZ131" i="2"/>
  <c r="BJ122" i="2"/>
  <c r="BK83" i="2"/>
  <c r="BZ136" i="2"/>
  <c r="BK337" i="2"/>
  <c r="BZ343" i="2"/>
  <c r="FB11" i="1"/>
  <c r="EU9" i="1"/>
  <c r="BK327" i="2"/>
  <c r="BZ219" i="2"/>
  <c r="FR51" i="1" s="1"/>
  <c r="BJ114" i="2"/>
  <c r="FB27" i="1" s="1"/>
  <c r="BJ59" i="2"/>
  <c r="EU20" i="1"/>
  <c r="BK363" i="2"/>
  <c r="FC84" i="1" s="1"/>
  <c r="BJ97" i="2"/>
  <c r="BZ348" i="2"/>
  <c r="BZ195" i="2"/>
  <c r="FR46" i="1" s="1"/>
  <c r="BZ352" i="2"/>
  <c r="BK79" i="2"/>
  <c r="BJ322" i="2"/>
  <c r="BJ323" i="2"/>
  <c r="BK265" i="2"/>
  <c r="BK252" i="2"/>
  <c r="BZ305" i="2"/>
  <c r="FB3" i="1"/>
  <c r="BJ169" i="2"/>
  <c r="BK35" i="2"/>
  <c r="FC9" i="1" s="1"/>
  <c r="BC89" i="2"/>
  <c r="EU21" i="1" s="1"/>
  <c r="BZ36" i="2"/>
  <c r="BJ279" i="2"/>
  <c r="BJ198" i="2"/>
  <c r="FB46" i="1" s="1"/>
  <c r="FC72" i="1"/>
  <c r="BK309" i="2"/>
  <c r="BK308" i="2"/>
  <c r="BJ22" i="2"/>
  <c r="BJ21" i="2"/>
  <c r="AL190" i="2"/>
  <c r="BZ190" i="2" s="1"/>
  <c r="BZ194" i="2"/>
  <c r="BJ5" i="2"/>
  <c r="BJ6" i="2"/>
  <c r="BC163" i="2"/>
  <c r="EU38" i="1" s="1"/>
  <c r="EU57" i="1"/>
  <c r="BZ163" i="2"/>
  <c r="FR38" i="1" s="1"/>
  <c r="BK71" i="2"/>
  <c r="BC320" i="2"/>
  <c r="EU74" i="1" s="1"/>
  <c r="BC319" i="2"/>
  <c r="BZ322" i="2"/>
  <c r="FR75" i="1" s="1"/>
  <c r="BJ223" i="2"/>
  <c r="FB52" i="1" s="1"/>
  <c r="BJ224" i="2"/>
  <c r="BK122" i="2"/>
  <c r="FC29" i="1" s="1"/>
  <c r="O51" i="2"/>
  <c r="BC55" i="2"/>
  <c r="BJ149" i="2"/>
  <c r="BJ148" i="2"/>
  <c r="BC210" i="2"/>
  <c r="BK196" i="2"/>
  <c r="BK140" i="2"/>
  <c r="BZ366" i="2"/>
  <c r="BZ139" i="2"/>
  <c r="FR33" i="1" s="1"/>
  <c r="BJ26" i="2"/>
  <c r="BK335" i="2"/>
  <c r="FC78" i="1" s="1"/>
  <c r="BJ18" i="2"/>
  <c r="BK157" i="2"/>
  <c r="BZ78" i="2"/>
  <c r="FR19" i="1" s="1"/>
  <c r="FR32" i="1"/>
  <c r="BZ355" i="2"/>
  <c r="BJ189" i="2"/>
  <c r="BJ188" i="2"/>
  <c r="BZ123" i="2"/>
  <c r="BZ124" i="2"/>
  <c r="BC122" i="2"/>
  <c r="BC71" i="2"/>
  <c r="BC324" i="2"/>
  <c r="EU76" i="1" s="1"/>
  <c r="BC153" i="2"/>
  <c r="BK109" i="2"/>
  <c r="BK180" i="2"/>
  <c r="FR3" i="1"/>
  <c r="BZ97" i="2"/>
  <c r="BJ261" i="2"/>
  <c r="BJ126" i="2"/>
  <c r="FB30" i="1" s="1"/>
  <c r="BJ202" i="2"/>
  <c r="FB47" i="1" s="1"/>
  <c r="BJ98" i="2"/>
  <c r="BZ274" i="2"/>
  <c r="BC26" i="2"/>
  <c r="BC366" i="2"/>
  <c r="BC45" i="2"/>
  <c r="BK366" i="2"/>
  <c r="BZ79" i="2"/>
  <c r="BC333" i="2"/>
  <c r="BZ100" i="2"/>
  <c r="BJ104" i="2"/>
  <c r="FB25" i="1" s="1"/>
  <c r="BC54" i="2"/>
  <c r="BZ83" i="2"/>
  <c r="FR20" i="1" s="1"/>
  <c r="BJ365" i="2"/>
  <c r="BC31" i="2"/>
  <c r="BK270" i="2"/>
  <c r="BZ152" i="2"/>
  <c r="FB17" i="1"/>
  <c r="V303" i="2"/>
  <c r="BJ303" i="2" s="1"/>
  <c r="BJ306" i="2"/>
  <c r="BJ307" i="2"/>
  <c r="V290" i="2"/>
  <c r="BJ290" i="2" s="1"/>
  <c r="BJ293" i="2"/>
  <c r="BJ294" i="2"/>
  <c r="BJ288" i="2"/>
  <c r="BJ287" i="2"/>
  <c r="FB67" i="1" s="1"/>
  <c r="BC357" i="2"/>
  <c r="BJ78" i="2"/>
  <c r="FB19" i="1" s="1"/>
  <c r="BZ354" i="2"/>
  <c r="BZ104" i="2"/>
  <c r="FR42" i="1"/>
  <c r="BZ57" i="2"/>
  <c r="BZ52" i="2"/>
  <c r="FC7" i="1"/>
  <c r="BC280" i="2"/>
  <c r="BJ236" i="2"/>
  <c r="BJ237" i="2"/>
  <c r="BJ158" i="2"/>
  <c r="BJ159" i="2"/>
  <c r="BJ359" i="2"/>
  <c r="BJ358" i="2"/>
  <c r="BZ283" i="2"/>
  <c r="FR66" i="1" s="1"/>
  <c r="FR9" i="1"/>
  <c r="BK96" i="2"/>
  <c r="BZ313" i="2"/>
  <c r="FR73" i="1" s="1"/>
  <c r="FR7" i="1"/>
  <c r="BK5" i="2"/>
  <c r="FC2" i="1" s="1"/>
  <c r="BJ305" i="2"/>
  <c r="BJ304" i="2"/>
  <c r="BZ340" i="2"/>
  <c r="FR79" i="1" s="1"/>
  <c r="BZ341" i="2"/>
  <c r="FB26" i="1"/>
  <c r="BC129" i="2"/>
  <c r="EU31" i="1" s="1"/>
  <c r="BZ318" i="2"/>
  <c r="BJ74" i="2"/>
  <c r="BJ227" i="2"/>
  <c r="BJ228" i="2"/>
  <c r="FB28" i="1"/>
  <c r="EU14" i="1"/>
  <c r="BK239" i="2"/>
  <c r="BK78" i="2"/>
  <c r="BJ53" i="2"/>
  <c r="BJ218" i="2"/>
  <c r="FB51" i="1" s="1"/>
  <c r="BJ361" i="2"/>
  <c r="BJ360" i="2"/>
  <c r="BJ214" i="2"/>
  <c r="BJ215" i="2"/>
  <c r="BJ253" i="2"/>
  <c r="BJ254" i="2"/>
  <c r="EU75" i="1"/>
  <c r="BC152" i="2"/>
  <c r="BC79" i="2"/>
  <c r="EU19" i="1" s="1"/>
  <c r="BK344" i="2"/>
  <c r="BK148" i="2"/>
  <c r="BK169" i="2"/>
  <c r="FC19" i="1"/>
  <c r="BK144" i="2"/>
  <c r="FC34" i="1" s="1"/>
  <c r="BZ309" i="2"/>
  <c r="FR72" i="1" s="1"/>
  <c r="BZ19" i="2"/>
  <c r="FR5" i="1" s="1"/>
  <c r="FR64" i="1"/>
  <c r="BZ101" i="2"/>
  <c r="BJ134" i="2"/>
  <c r="BJ135" i="2"/>
  <c r="BJ86" i="2"/>
  <c r="BJ87" i="2"/>
  <c r="BJ209" i="2"/>
  <c r="BJ208" i="2"/>
  <c r="FB49" i="1" s="1"/>
  <c r="BZ259" i="2"/>
  <c r="BZ258" i="2"/>
  <c r="BK284" i="2"/>
  <c r="BK285" i="2"/>
  <c r="V229" i="2"/>
  <c r="BJ229" i="2" s="1"/>
  <c r="BJ232" i="2"/>
  <c r="BJ233" i="2"/>
  <c r="BJ144" i="2"/>
  <c r="BJ141" i="2"/>
  <c r="BJ140" i="2"/>
  <c r="BZ44" i="2"/>
  <c r="BJ192" i="2"/>
  <c r="BJ65" i="2"/>
  <c r="BJ234" i="2"/>
  <c r="BJ235" i="2"/>
  <c r="BJ252" i="2"/>
  <c r="BJ225" i="2"/>
  <c r="BJ226" i="2"/>
  <c r="BK188" i="2"/>
  <c r="BK189" i="2"/>
  <c r="BJ36" i="2"/>
  <c r="FB9" i="1" s="1"/>
  <c r="BC104" i="2"/>
  <c r="EU25" i="1" s="1"/>
  <c r="BK296" i="2"/>
  <c r="BK139" i="2"/>
  <c r="BK72" i="2"/>
  <c r="BK132" i="2"/>
  <c r="BZ146" i="2"/>
  <c r="BC276" i="2"/>
  <c r="BC275" i="2"/>
  <c r="BJ183" i="2"/>
  <c r="BJ184" i="2"/>
  <c r="BZ226" i="2"/>
  <c r="FR53" i="1" s="1"/>
  <c r="BJ27" i="2"/>
  <c r="BC279" i="2"/>
  <c r="BJ145" i="2"/>
  <c r="BJ146" i="2"/>
  <c r="BC309" i="2"/>
  <c r="BZ130" i="2"/>
  <c r="V190" i="2"/>
  <c r="BJ190" i="2" s="1"/>
  <c r="BJ194" i="2"/>
  <c r="BJ193" i="2"/>
  <c r="BC300" i="2"/>
  <c r="EU70" i="1" s="1"/>
  <c r="BJ31" i="2"/>
  <c r="BJ30" i="2"/>
  <c r="FB65" i="1"/>
  <c r="BK248" i="2"/>
  <c r="BZ287" i="2"/>
  <c r="BZ165" i="2"/>
  <c r="BZ361" i="2"/>
  <c r="BZ360" i="2"/>
  <c r="FR84" i="1" s="1"/>
  <c r="BC287" i="2"/>
  <c r="BC288" i="2"/>
  <c r="BJ83" i="2"/>
  <c r="BJ82" i="2"/>
  <c r="FB20" i="1" s="1"/>
  <c r="BZ148" i="2"/>
  <c r="FR35" i="1" s="1"/>
  <c r="BJ327" i="2"/>
  <c r="BJ328" i="2"/>
  <c r="BJ28" i="2"/>
  <c r="BK9" i="2"/>
  <c r="FC3" i="1" s="1"/>
  <c r="BJ163" i="2"/>
  <c r="BJ162" i="2"/>
  <c r="W31" i="2"/>
  <c r="BK32" i="2" s="1"/>
  <c r="BK33" i="2"/>
  <c r="FB18" i="1"/>
  <c r="BC311" i="2"/>
  <c r="BC310" i="2"/>
  <c r="FR71" i="1"/>
  <c r="BC170" i="2"/>
  <c r="BK214" i="2"/>
  <c r="BJ301" i="2"/>
  <c r="BJ302" i="2"/>
  <c r="BC19" i="2"/>
  <c r="EU5" i="1" s="1"/>
  <c r="BZ14" i="2"/>
  <c r="FR4" i="1" s="1"/>
  <c r="BJ256" i="2"/>
  <c r="BJ257" i="2"/>
  <c r="BJ166" i="2"/>
  <c r="BJ165" i="2"/>
  <c r="FB39" i="1" s="1"/>
  <c r="BJ101" i="2"/>
  <c r="BJ102" i="2"/>
  <c r="BJ139" i="2"/>
  <c r="BJ138" i="2"/>
  <c r="BK200" i="2"/>
  <c r="BK367" i="2"/>
  <c r="BZ239" i="2"/>
  <c r="BZ300" i="2"/>
  <c r="BZ299" i="2"/>
  <c r="FR70" i="1" s="1"/>
  <c r="BC235" i="2"/>
  <c r="BC236" i="2"/>
  <c r="BJ61" i="2"/>
  <c r="BJ60" i="2"/>
  <c r="BJ56" i="2"/>
  <c r="BJ57" i="2"/>
  <c r="BZ92" i="2"/>
  <c r="BC335" i="2"/>
  <c r="V90" i="2"/>
  <c r="BJ93" i="2"/>
  <c r="BJ94" i="2"/>
  <c r="BJ66" i="2"/>
  <c r="BJ67" i="2"/>
  <c r="FC5" i="1"/>
  <c r="BK186" i="2"/>
  <c r="FC44" i="1" s="1"/>
  <c r="BK230" i="2"/>
  <c r="BC363" i="2"/>
  <c r="BK287" i="2"/>
  <c r="BK288" i="2"/>
  <c r="BC354" i="2"/>
  <c r="BC355" i="2"/>
  <c r="O351" i="2"/>
  <c r="BC358" i="2"/>
  <c r="BJ265" i="2"/>
  <c r="BJ264" i="2"/>
  <c r="BC348" i="2"/>
  <c r="BJ123" i="2"/>
  <c r="BJ124" i="2"/>
  <c r="BC365" i="2"/>
  <c r="BC93" i="2"/>
  <c r="BC265" i="2"/>
  <c r="BK340" i="2"/>
  <c r="FC79" i="1" s="1"/>
  <c r="BZ53" i="2"/>
  <c r="BZ365" i="2"/>
  <c r="FR14" i="1"/>
  <c r="BC148" i="2"/>
  <c r="EU35" i="1" s="1"/>
  <c r="BJ186" i="2"/>
  <c r="BJ187" i="2"/>
  <c r="BK74" i="2"/>
  <c r="FC18" i="1" s="1"/>
  <c r="BC189" i="2"/>
  <c r="BC188" i="2"/>
  <c r="BC367" i="2"/>
  <c r="BJ41" i="2"/>
  <c r="BJ40" i="2"/>
  <c r="BJ266" i="2"/>
  <c r="BJ267" i="2"/>
  <c r="BC50" i="2"/>
  <c r="BZ326" i="2"/>
  <c r="BZ168" i="2"/>
  <c r="BZ169" i="2"/>
  <c r="BZ235" i="2"/>
  <c r="FR55" i="1" s="1"/>
  <c r="BZ236" i="2"/>
  <c r="BJ48" i="2"/>
  <c r="FB12" i="1" s="1"/>
  <c r="BJ49" i="2"/>
  <c r="V351" i="2"/>
  <c r="BJ355" i="2"/>
  <c r="BJ354" i="2"/>
  <c r="BC96" i="2"/>
  <c r="BJ343" i="2"/>
  <c r="FB80" i="1" s="1"/>
  <c r="EU32" i="1"/>
  <c r="BC253" i="2"/>
  <c r="BK222" i="2"/>
  <c r="BK343" i="2"/>
  <c r="BZ344" i="2"/>
  <c r="BZ31" i="2"/>
  <c r="BZ252" i="2"/>
  <c r="BK275" i="2"/>
  <c r="BK274" i="2"/>
  <c r="FC64" i="1" s="1"/>
  <c r="BJ231" i="2"/>
  <c r="BJ15" i="2"/>
  <c r="BJ14" i="2"/>
  <c r="FB4" i="1" s="1"/>
  <c r="BJ39" i="2"/>
  <c r="BJ314" i="2"/>
  <c r="BJ315" i="2"/>
  <c r="BC330" i="2"/>
  <c r="EU81" i="1" s="1"/>
  <c r="BZ296" i="2"/>
  <c r="BZ70" i="2"/>
  <c r="BZ253" i="2"/>
  <c r="BZ86" i="2"/>
  <c r="BZ87" i="2"/>
  <c r="BZ183" i="2"/>
  <c r="BZ184" i="2"/>
  <c r="BJ339" i="2"/>
  <c r="BJ340" i="2"/>
  <c r="BJ310" i="2"/>
  <c r="BJ309" i="2"/>
  <c r="BZ114" i="2"/>
  <c r="FR27" i="1" s="1"/>
  <c r="BK262" i="2"/>
  <c r="FC61" i="1" s="1"/>
  <c r="BC179" i="2"/>
  <c r="FC20" i="1"/>
  <c r="BK184" i="2"/>
  <c r="FC43" i="1" s="1"/>
  <c r="BZ248" i="2"/>
  <c r="BZ249" i="2"/>
  <c r="FR58" i="1" s="1"/>
  <c r="BZ262" i="2"/>
  <c r="FR61" i="1" s="1"/>
  <c r="BJ318" i="2"/>
  <c r="BJ319" i="2"/>
  <c r="BC196" i="2"/>
  <c r="BJ240" i="2"/>
  <c r="FB56" i="1" s="1"/>
  <c r="BJ241" i="2"/>
  <c r="O331" i="2"/>
  <c r="BC331" i="2" s="1"/>
  <c r="BJ353" i="2"/>
  <c r="BC44" i="2"/>
  <c r="EU11" i="1" s="1"/>
  <c r="FR29" i="1"/>
  <c r="BJ367" i="2"/>
  <c r="BJ366" i="2"/>
  <c r="BJ100" i="2"/>
  <c r="FB24" i="1" s="1"/>
  <c r="EU46" i="1"/>
  <c r="BC157" i="2"/>
  <c r="EU37" i="1" s="1"/>
  <c r="BZ192" i="2"/>
  <c r="BZ206" i="2"/>
  <c r="BC344" i="2"/>
  <c r="BJ275" i="2"/>
  <c r="BJ274" i="2"/>
  <c r="BJ334" i="2"/>
  <c r="BJ335" i="2"/>
  <c r="BJ179" i="2"/>
  <c r="BJ180" i="2"/>
  <c r="BJ285" i="2"/>
  <c r="BJ284" i="2"/>
  <c r="BJ262" i="2"/>
  <c r="BJ263" i="2"/>
  <c r="BC251" i="2"/>
  <c r="BC252" i="2"/>
  <c r="BC139" i="2"/>
  <c r="BK153" i="2"/>
  <c r="FC83" i="1"/>
  <c r="BK266" i="2"/>
  <c r="O203" i="2"/>
  <c r="BC203" i="2" s="1"/>
  <c r="BC207" i="2"/>
  <c r="BJ269" i="2"/>
  <c r="BJ270" i="2"/>
  <c r="BC100" i="2"/>
  <c r="EU24" i="1" s="1"/>
  <c r="BZ280" i="2"/>
  <c r="BZ279" i="2"/>
  <c r="V51" i="2"/>
  <c r="BJ55" i="2"/>
  <c r="BJ54" i="2"/>
  <c r="BJ283" i="2"/>
  <c r="FB66" i="1" s="1"/>
  <c r="BJ105" i="2"/>
  <c r="BJ170" i="2"/>
  <c r="FB40" i="1" s="1"/>
  <c r="BJ205" i="2"/>
  <c r="BJ206" i="2"/>
  <c r="BJ153" i="2"/>
  <c r="BJ154" i="2"/>
  <c r="BJ131" i="2"/>
  <c r="BJ132" i="2"/>
  <c r="BJ296" i="2"/>
  <c r="BJ295" i="2"/>
  <c r="BC338" i="2"/>
  <c r="BC339" i="2"/>
  <c r="BC110" i="2"/>
  <c r="EU26" i="1" s="1"/>
  <c r="BZ109" i="2"/>
  <c r="BJ248" i="2"/>
  <c r="BJ249" i="2"/>
  <c r="BJ357" i="2"/>
  <c r="BJ356" i="2"/>
  <c r="BJ152" i="2"/>
  <c r="BJ331" i="2"/>
  <c r="BJ332" i="2"/>
  <c r="BJ17" i="2"/>
  <c r="FB5" i="1" s="1"/>
  <c r="BZ140" i="2"/>
  <c r="BZ270" i="2"/>
  <c r="FR63" i="1" s="1"/>
  <c r="BZ54" i="2"/>
  <c r="BZ288" i="2"/>
  <c r="FR67" i="1" s="1"/>
  <c r="FR69" i="1"/>
  <c r="AL64" i="2"/>
  <c r="BZ64" i="2" s="1"/>
  <c r="AL66" i="2"/>
  <c r="AL65" i="2"/>
  <c r="BZ30" i="2"/>
  <c r="BZ319" i="2"/>
  <c r="FR74" i="1" s="1"/>
  <c r="BZ132" i="2"/>
  <c r="BZ158" i="2"/>
  <c r="FR37" i="1" s="1"/>
  <c r="BZ119" i="2"/>
  <c r="BZ222" i="2"/>
  <c r="FR52" i="1" s="1"/>
  <c r="BZ32" i="2"/>
  <c r="BZ62" i="2"/>
  <c r="FR15" i="1" s="1"/>
  <c r="BZ110" i="2"/>
  <c r="BZ204" i="2"/>
  <c r="BZ203" i="2"/>
  <c r="BZ335" i="2"/>
  <c r="BZ6" i="2"/>
  <c r="FR2" i="1" s="1"/>
  <c r="BZ126" i="2"/>
  <c r="BZ117" i="2"/>
  <c r="BZ175" i="2"/>
  <c r="FR41" i="1" s="1"/>
  <c r="BZ358" i="2"/>
  <c r="FR83" i="1" s="1"/>
  <c r="BZ80" i="2"/>
  <c r="BZ96" i="2"/>
  <c r="BZ254" i="2"/>
  <c r="AL40" i="2"/>
  <c r="BZ41" i="2" s="1"/>
  <c r="AL39" i="2"/>
  <c r="AL38" i="2"/>
  <c r="BZ38" i="2" s="1"/>
  <c r="BZ23" i="2"/>
  <c r="BZ24" i="2"/>
  <c r="FR17" i="1"/>
  <c r="BZ336" i="2"/>
  <c r="FR65" i="1"/>
  <c r="BZ290" i="2"/>
  <c r="FR68" i="1" s="1"/>
  <c r="BZ291" i="2"/>
  <c r="BZ42" i="2"/>
  <c r="BZ90" i="2"/>
  <c r="BZ91" i="2"/>
  <c r="FR11" i="1"/>
  <c r="BZ48" i="2"/>
  <c r="FR12" i="1" s="1"/>
  <c r="BZ367" i="2"/>
  <c r="BZ330" i="2"/>
  <c r="BZ327" i="2"/>
  <c r="FR54" i="1"/>
  <c r="BZ331" i="2"/>
  <c r="BZ22" i="2"/>
  <c r="BZ240" i="2"/>
  <c r="FR56" i="1" s="1"/>
  <c r="BZ214" i="2"/>
  <c r="BZ105" i="2"/>
  <c r="BZ349" i="2"/>
  <c r="FR81" i="1" s="1"/>
  <c r="BZ345" i="2"/>
  <c r="BZ213" i="2"/>
  <c r="BZ200" i="2"/>
  <c r="FR47" i="1" s="1"/>
  <c r="BZ144" i="2"/>
  <c r="FR34" i="1" s="1"/>
  <c r="BZ166" i="2"/>
  <c r="FR30" i="1"/>
  <c r="BZ153" i="2"/>
  <c r="FR36" i="1" s="1"/>
  <c r="BK258" i="2"/>
  <c r="BK259" i="2"/>
  <c r="BK50" i="2"/>
  <c r="BK49" i="2"/>
  <c r="BK66" i="2"/>
  <c r="FC16" i="1" s="1"/>
  <c r="BK67" i="2"/>
  <c r="BK14" i="2"/>
  <c r="FC4" i="1" s="1"/>
  <c r="BK163" i="2"/>
  <c r="BK162" i="2"/>
  <c r="BK215" i="2"/>
  <c r="BK114" i="2"/>
  <c r="BK115" i="2"/>
  <c r="BK297" i="2"/>
  <c r="BK345" i="2"/>
  <c r="FC31" i="1"/>
  <c r="BK240" i="2"/>
  <c r="BK152" i="2"/>
  <c r="FC62" i="1"/>
  <c r="BK313" i="2"/>
  <c r="BK318" i="2"/>
  <c r="FC74" i="1" s="1"/>
  <c r="BK104" i="2"/>
  <c r="FC76" i="1"/>
  <c r="BK365" i="2"/>
  <c r="BK170" i="2"/>
  <c r="BK271" i="2"/>
  <c r="BK223" i="2"/>
  <c r="BK314" i="2"/>
  <c r="BK130" i="2"/>
  <c r="BK347" i="2"/>
  <c r="BK348" i="2"/>
  <c r="BK293" i="2"/>
  <c r="W290" i="2"/>
  <c r="BK290" i="2" s="1"/>
  <c r="BK174" i="2"/>
  <c r="FC41" i="1" s="1"/>
  <c r="BK92" i="2"/>
  <c r="BK91" i="2"/>
  <c r="BK117" i="2"/>
  <c r="BK118" i="2"/>
  <c r="W190" i="2"/>
  <c r="BK190" i="2" s="1"/>
  <c r="BK193" i="2"/>
  <c r="BK194" i="2"/>
  <c r="BK280" i="2"/>
  <c r="BK110" i="2"/>
  <c r="FC26" i="1" s="1"/>
  <c r="BK48" i="2"/>
  <c r="BK101" i="2"/>
  <c r="FC24" i="1" s="1"/>
  <c r="BK253" i="2"/>
  <c r="FC59" i="1" s="1"/>
  <c r="BK154" i="2"/>
  <c r="BK126" i="2"/>
  <c r="FC30" i="1" s="1"/>
  <c r="BK43" i="2"/>
  <c r="BK44" i="2"/>
  <c r="BK69" i="2"/>
  <c r="BK70" i="2"/>
  <c r="BK278" i="2"/>
  <c r="BK88" i="2"/>
  <c r="FC21" i="1" s="1"/>
  <c r="BK300" i="2"/>
  <c r="BK299" i="2"/>
  <c r="BK197" i="2"/>
  <c r="BK158" i="2"/>
  <c r="FC37" i="1" s="1"/>
  <c r="BK30" i="2"/>
  <c r="BK249" i="2"/>
  <c r="BK52" i="2"/>
  <c r="BK51" i="2"/>
  <c r="BK146" i="2"/>
  <c r="BK145" i="2"/>
  <c r="BK206" i="2"/>
  <c r="BK22" i="2"/>
  <c r="FC6" i="1" s="1"/>
  <c r="BK62" i="2"/>
  <c r="FC15" i="1" s="1"/>
  <c r="BK210" i="2"/>
  <c r="BK211" i="2"/>
  <c r="BK203" i="2"/>
  <c r="BK204" i="2"/>
  <c r="BK232" i="2"/>
  <c r="BK105" i="2"/>
  <c r="W351" i="2"/>
  <c r="BK355" i="2"/>
  <c r="BK354" i="2"/>
  <c r="BK98" i="2"/>
  <c r="BK97" i="2"/>
  <c r="FC23" i="1" s="1"/>
  <c r="BK201" i="2"/>
  <c r="BK192" i="2"/>
  <c r="BK136" i="2"/>
  <c r="FC32" i="1" s="1"/>
  <c r="BK241" i="2"/>
  <c r="BK245" i="2"/>
  <c r="FC57" i="1" s="1"/>
  <c r="W38" i="2"/>
  <c r="BK38" i="2" s="1"/>
  <c r="W40" i="2"/>
  <c r="W39" i="2"/>
  <c r="BK41" i="2"/>
  <c r="BK292" i="2"/>
  <c r="W303" i="2"/>
  <c r="BK306" i="2"/>
  <c r="BK307" i="2"/>
  <c r="BK177" i="2"/>
  <c r="BK178" i="2"/>
  <c r="BK149" i="2"/>
  <c r="BC270" i="2"/>
  <c r="BC269" i="2"/>
  <c r="BC326" i="2"/>
  <c r="EU80" i="1" s="1"/>
  <c r="BC258" i="2"/>
  <c r="BC259" i="2"/>
  <c r="BC266" i="2"/>
  <c r="BC221" i="2"/>
  <c r="BC222" i="2"/>
  <c r="BC118" i="2"/>
  <c r="BC239" i="2"/>
  <c r="BC173" i="2"/>
  <c r="BC174" i="2"/>
  <c r="BC277" i="2"/>
  <c r="BC278" i="2"/>
  <c r="BC91" i="2"/>
  <c r="BC90" i="2"/>
  <c r="BC240" i="2"/>
  <c r="BC267" i="2"/>
  <c r="BC125" i="2"/>
  <c r="BC126" i="2"/>
  <c r="BC70" i="2"/>
  <c r="BC229" i="2"/>
  <c r="BC230" i="2"/>
  <c r="BC114" i="2"/>
  <c r="BC105" i="2"/>
  <c r="BC169" i="2"/>
  <c r="EU53" i="1"/>
  <c r="BC248" i="2"/>
  <c r="EU58" i="1" s="1"/>
  <c r="BC123" i="2"/>
  <c r="EU29" i="1" s="1"/>
  <c r="EU68" i="1"/>
  <c r="BC29" i="2"/>
  <c r="BC30" i="2"/>
  <c r="BC66" i="2"/>
  <c r="EU16" i="1" s="1"/>
  <c r="BC154" i="2"/>
  <c r="BC171" i="2"/>
  <c r="BC10" i="2"/>
  <c r="EU3" i="1" s="1"/>
  <c r="BC296" i="2"/>
  <c r="EU69" i="1" s="1"/>
  <c r="BC27" i="2"/>
  <c r="EU7" i="1" s="1"/>
  <c r="EU42" i="1"/>
  <c r="BC97" i="2"/>
  <c r="BC98" i="2"/>
  <c r="BC72" i="2"/>
  <c r="BC144" i="2"/>
  <c r="BC313" i="2"/>
  <c r="EU73" i="1" s="1"/>
  <c r="BC191" i="2"/>
  <c r="BC218" i="2"/>
  <c r="EU51" i="1" s="1"/>
  <c r="BC199" i="2"/>
  <c r="BC200" i="2"/>
  <c r="BC192" i="2"/>
  <c r="BC214" i="2"/>
  <c r="BC314" i="2"/>
  <c r="O190" i="2"/>
  <c r="BC190" i="2" s="1"/>
  <c r="BC194" i="2"/>
  <c r="BC193" i="2"/>
  <c r="BC140" i="2"/>
  <c r="BC74" i="2"/>
  <c r="EU18" i="1" s="1"/>
  <c r="BC23" i="2"/>
  <c r="EU6" i="1" s="1"/>
  <c r="BC211" i="2"/>
  <c r="EU49" i="1" s="1"/>
  <c r="BC215" i="2"/>
  <c r="O303" i="2"/>
  <c r="BC306" i="2"/>
  <c r="BC115" i="2"/>
  <c r="BC146" i="2"/>
  <c r="BC145" i="2"/>
  <c r="BC40" i="2"/>
  <c r="EU10" i="1" s="1"/>
  <c r="BC48" i="2"/>
  <c r="BC119" i="2"/>
  <c r="BC291" i="2"/>
  <c r="FC58" i="1" l="1"/>
  <c r="FC73" i="1"/>
  <c r="FB8" i="1"/>
  <c r="EU64" i="1"/>
  <c r="FB55" i="1"/>
  <c r="FB7" i="1"/>
  <c r="FB2" i="1"/>
  <c r="FC28" i="1"/>
  <c r="FC56" i="1"/>
  <c r="FR77" i="1"/>
  <c r="FR80" i="1"/>
  <c r="FR13" i="1"/>
  <c r="FB50" i="1"/>
  <c r="FB81" i="1"/>
  <c r="FR24" i="1"/>
  <c r="FC47" i="1"/>
  <c r="EU33" i="1"/>
  <c r="FB34" i="1"/>
  <c r="BJ230" i="2"/>
  <c r="FB23" i="1"/>
  <c r="FB75" i="1"/>
  <c r="FC50" i="1"/>
  <c r="EU72" i="1"/>
  <c r="BZ191" i="2"/>
  <c r="FR45" i="1" s="1"/>
  <c r="FC63" i="1"/>
  <c r="FR28" i="1"/>
  <c r="FB85" i="1"/>
  <c r="FB57" i="1"/>
  <c r="FC46" i="1"/>
  <c r="BZ66" i="2"/>
  <c r="EU44" i="1"/>
  <c r="FR25" i="1"/>
  <c r="FR78" i="1"/>
  <c r="FB72" i="1"/>
  <c r="FR76" i="1"/>
  <c r="FC69" i="1"/>
  <c r="FR85" i="1"/>
  <c r="EU41" i="1"/>
  <c r="FC27" i="1"/>
  <c r="FR39" i="1"/>
  <c r="FB73" i="1"/>
  <c r="EU23" i="1"/>
  <c r="FB70" i="1"/>
  <c r="FC33" i="1"/>
  <c r="FB37" i="1"/>
  <c r="FB31" i="1"/>
  <c r="FB42" i="1"/>
  <c r="BK39" i="2"/>
  <c r="FC40" i="1"/>
  <c r="FR23" i="1"/>
  <c r="FB77" i="1"/>
  <c r="EU17" i="1"/>
  <c r="FB36" i="1"/>
  <c r="BC332" i="2"/>
  <c r="EU83" i="1" s="1"/>
  <c r="BJ291" i="2"/>
  <c r="FB68" i="1" s="1"/>
  <c r="EU67" i="1"/>
  <c r="FB71" i="1"/>
  <c r="FC52" i="1"/>
  <c r="EU50" i="1"/>
  <c r="FR31" i="1"/>
  <c r="EU34" i="1"/>
  <c r="FB48" i="1"/>
  <c r="FB79" i="1"/>
  <c r="FB35" i="1"/>
  <c r="EU62" i="1"/>
  <c r="EU36" i="1"/>
  <c r="FC65" i="1"/>
  <c r="FB14" i="1"/>
  <c r="FB53" i="1"/>
  <c r="FB6" i="1"/>
  <c r="FR82" i="1"/>
  <c r="BC51" i="2"/>
  <c r="BC52" i="2"/>
  <c r="FB74" i="1"/>
  <c r="FR21" i="1"/>
  <c r="FB38" i="1"/>
  <c r="FB59" i="1"/>
  <c r="FB61" i="1"/>
  <c r="FB60" i="1"/>
  <c r="FB69" i="1"/>
  <c r="FB43" i="1"/>
  <c r="EU47" i="1"/>
  <c r="BJ51" i="2"/>
  <c r="BJ52" i="2"/>
  <c r="EU55" i="1"/>
  <c r="BZ40" i="2"/>
  <c r="FR59" i="1"/>
  <c r="BJ351" i="2"/>
  <c r="BJ352" i="2"/>
  <c r="FC36" i="1"/>
  <c r="EU60" i="1"/>
  <c r="FC54" i="1"/>
  <c r="FC12" i="1"/>
  <c r="FC60" i="1"/>
  <c r="FR6" i="1"/>
  <c r="EU59" i="1"/>
  <c r="FB29" i="1"/>
  <c r="FB16" i="1"/>
  <c r="FB21" i="1"/>
  <c r="BK31" i="2"/>
  <c r="FC8" i="1" s="1"/>
  <c r="FR43" i="1"/>
  <c r="EU79" i="1"/>
  <c r="EU22" i="1"/>
  <c r="EU63" i="1"/>
  <c r="FC48" i="1"/>
  <c r="FC80" i="1"/>
  <c r="FB62" i="1"/>
  <c r="FB76" i="1"/>
  <c r="FB32" i="1"/>
  <c r="EU78" i="1"/>
  <c r="FB44" i="1"/>
  <c r="FR40" i="1"/>
  <c r="BC351" i="2"/>
  <c r="BC352" i="2"/>
  <c r="BJ90" i="2"/>
  <c r="BJ91" i="2"/>
  <c r="BJ191" i="2"/>
  <c r="FB63" i="1"/>
  <c r="FC85" i="1"/>
  <c r="FR8" i="1"/>
  <c r="BC204" i="2"/>
  <c r="FB45" i="1"/>
  <c r="FC35" i="1"/>
  <c r="EU40" i="1"/>
  <c r="BK291" i="2"/>
  <c r="FC68" i="1" s="1"/>
  <c r="FC38" i="1"/>
  <c r="FB83" i="1"/>
  <c r="EU77" i="1"/>
  <c r="FB33" i="1"/>
  <c r="FB54" i="1"/>
  <c r="EU12" i="1"/>
  <c r="EU27" i="1"/>
  <c r="EU56" i="1"/>
  <c r="FC17" i="1"/>
  <c r="FC25" i="1"/>
  <c r="EU82" i="1"/>
  <c r="FC67" i="1"/>
  <c r="EU48" i="1"/>
  <c r="EU28" i="1"/>
  <c r="FC13" i="1"/>
  <c r="FC22" i="1"/>
  <c r="FR50" i="1"/>
  <c r="FR26" i="1"/>
  <c r="FB58" i="1"/>
  <c r="FB78" i="1"/>
  <c r="FB10" i="1"/>
  <c r="FC66" i="1"/>
  <c r="FB64" i="1"/>
  <c r="FB15" i="1"/>
  <c r="FR60" i="1"/>
  <c r="FB84" i="1"/>
  <c r="FR22" i="1"/>
  <c r="BZ39" i="2"/>
  <c r="BZ65" i="2"/>
  <c r="FR48" i="1"/>
  <c r="BZ67" i="2"/>
  <c r="FC11" i="1"/>
  <c r="BK40" i="2"/>
  <c r="FC10" i="1" s="1"/>
  <c r="FC70" i="1"/>
  <c r="BK351" i="2"/>
  <c r="BK352" i="2"/>
  <c r="FC49" i="1"/>
  <c r="FC81" i="1"/>
  <c r="FC42" i="1"/>
  <c r="BK303" i="2"/>
  <c r="BK304" i="2"/>
  <c r="BK191" i="2"/>
  <c r="FC45" i="1" s="1"/>
  <c r="EU52" i="1"/>
  <c r="EU30" i="1"/>
  <c r="EU8" i="1"/>
  <c r="EU45" i="1"/>
  <c r="EU65" i="1"/>
  <c r="BC303" i="2"/>
  <c r="BC304" i="2"/>
  <c r="EU54" i="1"/>
  <c r="FR10" i="1" l="1"/>
  <c r="EU85" i="1"/>
  <c r="EU84" i="1"/>
  <c r="EU13" i="1"/>
  <c r="FR16" i="1"/>
  <c r="FB22" i="1"/>
  <c r="FB82" i="1"/>
  <c r="FB13" i="1"/>
  <c r="FC71" i="1"/>
  <c r="FC82" i="1"/>
  <c r="EU71" i="1"/>
</calcChain>
</file>

<file path=xl/sharedStrings.xml><?xml version="1.0" encoding="utf-8"?>
<sst xmlns="http://schemas.openxmlformats.org/spreadsheetml/2006/main" count="964" uniqueCount="638">
  <si>
    <t>S&amp;P 500 (SPX) (^GSPC)</t>
  </si>
  <si>
    <t>Dow Jones Industrial Average (DJI) (^DJI)</t>
  </si>
  <si>
    <t>Nasdaq Composite (IXIC) (^IXIC)</t>
  </si>
  <si>
    <t>Russell 2000 (RUT) (^RUT)</t>
  </si>
  <si>
    <t>iShares Aggregate Bond ETF (AGG) (AGG)</t>
  </si>
  <si>
    <t>iShares iBoxx $ Investment Grade Corporate Bond ETF (LQD) (LQD)</t>
  </si>
  <si>
    <t>SPDR S&amp;P 500 ETF Trust (SPY) (SPY)</t>
  </si>
  <si>
    <t>Vanguard S&amp;P 500 ETF (VOO) (VOO)</t>
  </si>
  <si>
    <t>iShares MSCI EAFE ETF (EFA) (EFA)</t>
  </si>
  <si>
    <t>iShares Russell 2000 ETF (IWM) (IWM)</t>
  </si>
  <si>
    <t>Euro Stoxx 50 (STOXX50E) (^STOXX50E)</t>
  </si>
  <si>
    <t>DAX Performance Index (GDAXI) (^GDAXI)</t>
  </si>
  <si>
    <t>CAC 40 Index (FCHI) (^FCHI)</t>
  </si>
  <si>
    <t>FTSE MIB Index (FTSEMIB.MI) (FTSEMIB.MI)</t>
  </si>
  <si>
    <t>iShares 7-10 Year Treasury Bond ETF (IEF) (IEF)</t>
  </si>
  <si>
    <t>Bund Future (BUND.DE) (BUND.DE)</t>
  </si>
  <si>
    <t>WisdomTree Europe Hedged Equity Fund (HEDJ) (HEDJ)</t>
  </si>
  <si>
    <t>Vanguard FTSE Europe ETF (VGK) (VGK)</t>
  </si>
  <si>
    <t>iShares MSCI Germany ETF (EWG) (EWG)</t>
  </si>
  <si>
    <t>iShares MSCI France ETF (EWQ) (EWQ)</t>
  </si>
  <si>
    <t>FTSE 100 Index (FTSE) (^FTSE)</t>
  </si>
  <si>
    <t>FTSE 250 Index (FTMC) (^FTMC)</t>
  </si>
  <si>
    <t>Vanguard UK Government Bond ETF (VGOV.L) (VGOV.L)</t>
  </si>
  <si>
    <t>iShares MSCI United Kingdom ETF (EWU) (EWU)</t>
  </si>
  <si>
    <t>iShares FTSE 250 ETF (MIDD) (MIDD)</t>
  </si>
  <si>
    <t>iShares MSCI UK Small Cap ETF (CUKS.L) (CUKS.L)</t>
  </si>
  <si>
    <t>iShares Global Clean Energy ETF (INRG.L) (INRG.L)</t>
  </si>
  <si>
    <t>Nikkei 225 Index (^N225) (^N225)</t>
  </si>
  <si>
    <t>MSCI Japan Index (EWJ) (EWJ)</t>
  </si>
  <si>
    <t>iShares MSCI Japan ETF (EWJ) (EWJ)</t>
  </si>
  <si>
    <t>Tokyo Stock Price Index (^TPX) (TPX)</t>
  </si>
  <si>
    <t>iShares JPX-Nikkei 400 ETF (JPXN) (JPXN)</t>
  </si>
  <si>
    <t>iShares JGB Bond ETF (JGBL) (JGBL)</t>
  </si>
  <si>
    <t>WisdomTree Japan Hedged Equity Fund (DXJ) (DXJ)</t>
  </si>
  <si>
    <t>iShares MSCI Japan Small-Cap ETF (SCJ) (SCJ)</t>
  </si>
  <si>
    <t>iShares MSCI All Country Asia ex Japan ETF (AAXJ) (AAXJ)</t>
  </si>
  <si>
    <t>1/31/2016 0:00</t>
  </si>
  <si>
    <t>2/29/2016 0:00</t>
  </si>
  <si>
    <t>3/31/2016 0:00</t>
  </si>
  <si>
    <t>4/30/2016 0:00</t>
  </si>
  <si>
    <t>5/31/2016 0:00</t>
  </si>
  <si>
    <t>6/30/2016 0:00</t>
  </si>
  <si>
    <t>7/31/2016 0:00</t>
  </si>
  <si>
    <t>8/31/2016 0:00</t>
  </si>
  <si>
    <t>9/30/2016 0:00</t>
  </si>
  <si>
    <t>10/31/2016 0:00</t>
  </si>
  <si>
    <t>11/30/2016 0:00</t>
  </si>
  <si>
    <t>12/31/2016 0:00</t>
  </si>
  <si>
    <t>1/31/2017 0:00</t>
  </si>
  <si>
    <t>2/28/2017 0:00</t>
  </si>
  <si>
    <t>3/31/2017 0:00</t>
  </si>
  <si>
    <t>4/30/2017 0:00</t>
  </si>
  <si>
    <t>5/31/2017 0:00</t>
  </si>
  <si>
    <t>6/30/2017 0:00</t>
  </si>
  <si>
    <t>7/31/2017 0:00</t>
  </si>
  <si>
    <t>8/31/2017 0:00</t>
  </si>
  <si>
    <t>9/30/2017 0:00</t>
  </si>
  <si>
    <t>10/31/2017 0:00</t>
  </si>
  <si>
    <t>11/30/2017 0:00</t>
  </si>
  <si>
    <t>12/31/2017 0:00</t>
  </si>
  <si>
    <t>1/31/2018 0:00</t>
  </si>
  <si>
    <t>2/28/2018 0:00</t>
  </si>
  <si>
    <t>3/31/2018 0:00</t>
  </si>
  <si>
    <t>4/30/2018 0:00</t>
  </si>
  <si>
    <t>5/31/2018 0:00</t>
  </si>
  <si>
    <t>6/30/2018 0:00</t>
  </si>
  <si>
    <t>7/31/2018 0:00</t>
  </si>
  <si>
    <t>8/31/2018 0:00</t>
  </si>
  <si>
    <t>9/30/2018 0:00</t>
  </si>
  <si>
    <t>10/31/2018 0:00</t>
  </si>
  <si>
    <t>11/30/2018 0:00</t>
  </si>
  <si>
    <t>12/31/2018 0:00</t>
  </si>
  <si>
    <t>1/31/2019 0:00</t>
  </si>
  <si>
    <t>2/28/2019 0:00</t>
  </si>
  <si>
    <t>3/31/2019 0:00</t>
  </si>
  <si>
    <t>4/30/2019 0:00</t>
  </si>
  <si>
    <t>5/31/2019 0:00</t>
  </si>
  <si>
    <t>6/30/2019 0:00</t>
  </si>
  <si>
    <t>7/31/2019 0:00</t>
  </si>
  <si>
    <t>8/31/2019 0:00</t>
  </si>
  <si>
    <t>9/30/2019 0:00</t>
  </si>
  <si>
    <t>10/31/2019 0:00</t>
  </si>
  <si>
    <t>11/30/2019 0:00</t>
  </si>
  <si>
    <t>12/31/2019 0:00</t>
  </si>
  <si>
    <t>1/31/2020 0:00</t>
  </si>
  <si>
    <t>2/29/2020 0:00</t>
  </si>
  <si>
    <t>3/31/2020 0:00</t>
  </si>
  <si>
    <t>4/30/2020 0:00</t>
  </si>
  <si>
    <t>5/31/2020 0:00</t>
  </si>
  <si>
    <t>6/30/2020 0:00</t>
  </si>
  <si>
    <t>7/31/2020 0:00</t>
  </si>
  <si>
    <t>8/31/2020 0:00</t>
  </si>
  <si>
    <t>9/30/2020 0:00</t>
  </si>
  <si>
    <t>10/31/2020 0:00</t>
  </si>
  <si>
    <t>11/30/2020 0:00</t>
  </si>
  <si>
    <t>12/31/2020 0:00</t>
  </si>
  <si>
    <t>1/31/2021 0:00</t>
  </si>
  <si>
    <t>2/28/2021 0:00</t>
  </si>
  <si>
    <t>3/31/2021 0:00</t>
  </si>
  <si>
    <t>4/30/2021 0:00</t>
  </si>
  <si>
    <t>5/31/2021 0:00</t>
  </si>
  <si>
    <t>6/30/2021 0:00</t>
  </si>
  <si>
    <t>7/31/2021 0:00</t>
  </si>
  <si>
    <t>8/31/2021 0:00</t>
  </si>
  <si>
    <t>9/30/2021 0:00</t>
  </si>
  <si>
    <t>10/31/2021 0:00</t>
  </si>
  <si>
    <t>11/30/2021 0:00</t>
  </si>
  <si>
    <t>12/31/2021 0:00</t>
  </si>
  <si>
    <t>1/31/2022 0:00</t>
  </si>
  <si>
    <t>2/28/2022 0:00</t>
  </si>
  <si>
    <t>3/31/2022 0:00</t>
  </si>
  <si>
    <t>4/30/2022 0:00</t>
  </si>
  <si>
    <t>5/31/2022 0:00</t>
  </si>
  <si>
    <t>6/30/2022 0:00</t>
  </si>
  <si>
    <t>7/31/2022 0:00</t>
  </si>
  <si>
    <t>8/31/2022 0:00</t>
  </si>
  <si>
    <t>9/30/2022 0:00</t>
  </si>
  <si>
    <t>10/31/2022 0:00</t>
  </si>
  <si>
    <t>11/30/2022 0:00</t>
  </si>
  <si>
    <t>12/31/2022 0:00</t>
  </si>
  <si>
    <t>iShares UK Gilts 0-5yr ETF (IGLS)</t>
  </si>
  <si>
    <t>iShares Core FTSE 100 ETF (ISF)</t>
  </si>
  <si>
    <t>Japan Government Bond 10Y (^JGB10YJPY=X)</t>
  </si>
  <si>
    <t>Month</t>
  </si>
  <si>
    <t>iShares UK Equity Index ETF (0P000148T5.L)</t>
  </si>
  <si>
    <t>CPI_USD</t>
  </si>
  <si>
    <t>CPI_EUR</t>
  </si>
  <si>
    <t>CPI_GBP</t>
  </si>
  <si>
    <t>CPI_JPY</t>
  </si>
  <si>
    <t>MCBRATE_USD</t>
  </si>
  <si>
    <t>MCBRATE_EUR</t>
  </si>
  <si>
    <t>MCBRATE_GBP</t>
  </si>
  <si>
    <t>MCBRATE_JPY</t>
  </si>
  <si>
    <t>LTBOND10Y_USD</t>
  </si>
  <si>
    <t>LTBOND10Y_EUR</t>
  </si>
  <si>
    <t>LTBOND10Y_GBP</t>
  </si>
  <si>
    <t>LTBOND10Y_JPY</t>
  </si>
  <si>
    <t>CB rate</t>
  </si>
  <si>
    <t>Rf rate</t>
  </si>
  <si>
    <t>Risk premia without inflation adjustment</t>
  </si>
  <si>
    <t>price</t>
  </si>
  <si>
    <t xml:space="preserve">CPI </t>
  </si>
  <si>
    <t>Inflation</t>
  </si>
  <si>
    <t>Inflation_USD</t>
  </si>
  <si>
    <t>Inflation_EUR</t>
  </si>
  <si>
    <t>Inflation_GBP</t>
  </si>
  <si>
    <t>Inflation_JPY</t>
  </si>
  <si>
    <t>Risk premia with inflation adjustment</t>
  </si>
  <si>
    <t>Volatility</t>
  </si>
  <si>
    <t>SP500_RP</t>
  </si>
  <si>
    <t>DowJones_RP</t>
  </si>
  <si>
    <t>Nasdaq_RP</t>
  </si>
  <si>
    <t>Russell2000_RP</t>
  </si>
  <si>
    <t>AGG_RP</t>
  </si>
  <si>
    <t>LQD_RP</t>
  </si>
  <si>
    <t>SPY_RP</t>
  </si>
  <si>
    <t>Vanguard_RP</t>
  </si>
  <si>
    <t>EFA_RP</t>
  </si>
  <si>
    <t>IWM_RP</t>
  </si>
  <si>
    <t>EuroStoxx_RP</t>
  </si>
  <si>
    <t>DAX_RP</t>
  </si>
  <si>
    <t>FCHI_RP</t>
  </si>
  <si>
    <t>FTSEMIB_RP</t>
  </si>
  <si>
    <t>IEF_RP</t>
  </si>
  <si>
    <t>BUND_RP</t>
  </si>
  <si>
    <t>HEDJ_RP</t>
  </si>
  <si>
    <t>VGK_RP</t>
  </si>
  <si>
    <t>EWG_RP</t>
  </si>
  <si>
    <t>EWQ_RP</t>
  </si>
  <si>
    <t>FTSE100_RP</t>
  </si>
  <si>
    <t>FTSE250_RP</t>
  </si>
  <si>
    <t>IGLS_RP</t>
  </si>
  <si>
    <t>VGOV_RP</t>
  </si>
  <si>
    <t>UKETF_RP</t>
  </si>
  <si>
    <t>EWU_RP</t>
  </si>
  <si>
    <t>ISF_RP</t>
  </si>
  <si>
    <t>MIDD_RP</t>
  </si>
  <si>
    <t>CUKS_RP</t>
  </si>
  <si>
    <t>INRG_RP</t>
  </si>
  <si>
    <t>Nikkei225_RP</t>
  </si>
  <si>
    <t>JapanBondETF_RP</t>
  </si>
  <si>
    <t>MSCIJapan_RP</t>
  </si>
  <si>
    <t>EWJ_RP</t>
  </si>
  <si>
    <t>TPX_RP</t>
  </si>
  <si>
    <t>JPXN_RP</t>
  </si>
  <si>
    <t>JGBL_RP</t>
  </si>
  <si>
    <t>DXJ_RP</t>
  </si>
  <si>
    <t>SCJ_RP</t>
  </si>
  <si>
    <t>AAXJ_RP</t>
  </si>
  <si>
    <t>SP500_RPIA</t>
  </si>
  <si>
    <t>DowJones_RPIA</t>
  </si>
  <si>
    <t>Nasdaq_RPIA</t>
  </si>
  <si>
    <t>Russell2000_RPIA</t>
  </si>
  <si>
    <t>AGG_RPIA</t>
  </si>
  <si>
    <t>LQD_RPIA</t>
  </si>
  <si>
    <t>SPY_RPIA</t>
  </si>
  <si>
    <t>Vanguard_RPIA</t>
  </si>
  <si>
    <t>EFA_RPIA</t>
  </si>
  <si>
    <t>IWM_RPIA</t>
  </si>
  <si>
    <t>EuroStoxx_RPIA</t>
  </si>
  <si>
    <t>DAX_RPIA</t>
  </si>
  <si>
    <t>FCHI_RPIA</t>
  </si>
  <si>
    <t>FTSEMIB_RPIA</t>
  </si>
  <si>
    <t>IEF_RPIA</t>
  </si>
  <si>
    <t>BUND_RPIA</t>
  </si>
  <si>
    <t>HEDJ_RPIA</t>
  </si>
  <si>
    <t>VGK_RPIA</t>
  </si>
  <si>
    <t>EWG_RPIA</t>
  </si>
  <si>
    <t>EWQ_RPIA</t>
  </si>
  <si>
    <t>FTSE100_RPIA</t>
  </si>
  <si>
    <t>FTSE250_RPIA</t>
  </si>
  <si>
    <t>IGLS_RPIA</t>
  </si>
  <si>
    <t>VGOV_RPIA</t>
  </si>
  <si>
    <t>UKETF_RPIA</t>
  </si>
  <si>
    <t>EWU_RPIA</t>
  </si>
  <si>
    <t>ISF_RPIA</t>
  </si>
  <si>
    <t>MIDD_RPIA</t>
  </si>
  <si>
    <t>CUKS_RPIA</t>
  </si>
  <si>
    <t>INRG_RPIA</t>
  </si>
  <si>
    <t>Nikkei225_RPIA</t>
  </si>
  <si>
    <t>JapanBondETF_RPIA</t>
  </si>
  <si>
    <t>MSCIJapan_RPIA</t>
  </si>
  <si>
    <t>EWJ_RPIA</t>
  </si>
  <si>
    <t>TPX_RPIA</t>
  </si>
  <si>
    <t>JPXN_RPIA</t>
  </si>
  <si>
    <t>JGBL_RPIA</t>
  </si>
  <si>
    <t>DXJ_RPIA</t>
  </si>
  <si>
    <t>SCJ_RPIA</t>
  </si>
  <si>
    <t>AAXJ_RPIA</t>
  </si>
  <si>
    <t>SP500_SD</t>
  </si>
  <si>
    <t>DowJones_SD</t>
  </si>
  <si>
    <t>Nasdaq_SD</t>
  </si>
  <si>
    <t>Russell2000_SD</t>
  </si>
  <si>
    <t>AGG_SD</t>
  </si>
  <si>
    <t>LQD_SD</t>
  </si>
  <si>
    <t>SPY_SD</t>
  </si>
  <si>
    <t>Vanguard_SD</t>
  </si>
  <si>
    <t>EFA_SD</t>
  </si>
  <si>
    <t>IWM_SD</t>
  </si>
  <si>
    <t>EuroStoxx_SD</t>
  </si>
  <si>
    <t>DAX_SD</t>
  </si>
  <si>
    <t>FCHI_SD</t>
  </si>
  <si>
    <t>FTSEMIB_SD</t>
  </si>
  <si>
    <t>IEF_SD</t>
  </si>
  <si>
    <t>BUND_SD</t>
  </si>
  <si>
    <t>HEDJ_SD</t>
  </si>
  <si>
    <t>VGK_SD</t>
  </si>
  <si>
    <t>EWG_SD</t>
  </si>
  <si>
    <t>EWQ_SD</t>
  </si>
  <si>
    <t>FTSE100_SD</t>
  </si>
  <si>
    <t>FTSE250_SD</t>
  </si>
  <si>
    <t>IGLS_SD</t>
  </si>
  <si>
    <t>VGOV_SD</t>
  </si>
  <si>
    <t>UKETF_SD</t>
  </si>
  <si>
    <t>EWU_SD</t>
  </si>
  <si>
    <t>ISF_SD</t>
  </si>
  <si>
    <t>MIDD_SD</t>
  </si>
  <si>
    <t>CUKS_SD</t>
  </si>
  <si>
    <t>INRG_SD</t>
  </si>
  <si>
    <t>Nikkei225_SD</t>
  </si>
  <si>
    <t>JapanBondETF_SD</t>
  </si>
  <si>
    <t>MSCIJapan_SD</t>
  </si>
  <si>
    <t>EWJ_SD</t>
  </si>
  <si>
    <t>TPX_SD</t>
  </si>
  <si>
    <t>JPXN_SD</t>
  </si>
  <si>
    <t>JGBL_SD</t>
  </si>
  <si>
    <t>DXJ_SD</t>
  </si>
  <si>
    <t>SCJ_SD</t>
  </si>
  <si>
    <t>AAXJ_SD</t>
  </si>
  <si>
    <t>Week</t>
  </si>
  <si>
    <t>Dec 30, 2022</t>
  </si>
  <si>
    <t>Dec 23, 2022</t>
  </si>
  <si>
    <t>Dec 16, 2022</t>
  </si>
  <si>
    <t>Dec 09, 2022</t>
  </si>
  <si>
    <t>Dec 02, 2022</t>
  </si>
  <si>
    <t>Nov 25, 2022</t>
  </si>
  <si>
    <t>Nov 18, 2022</t>
  </si>
  <si>
    <t>Nov 11, 2022</t>
  </si>
  <si>
    <t>Nov 04, 2022</t>
  </si>
  <si>
    <t>Oct 28, 2022</t>
  </si>
  <si>
    <t>Oct 21, 2022</t>
  </si>
  <si>
    <t>Oct 14, 2022</t>
  </si>
  <si>
    <t>Oct 07, 2022</t>
  </si>
  <si>
    <t>Sep 30, 2022</t>
  </si>
  <si>
    <t>Sep 23, 2022</t>
  </si>
  <si>
    <t>Sep 16, 2022</t>
  </si>
  <si>
    <t>Sep 09, 2022</t>
  </si>
  <si>
    <t>Sep 02, 2022</t>
  </si>
  <si>
    <t>Aug 26, 2022</t>
  </si>
  <si>
    <t>Aug 19, 2022</t>
  </si>
  <si>
    <t>Aug 12, 2022</t>
  </si>
  <si>
    <t>Aug 05, 2022</t>
  </si>
  <si>
    <t>Jul 29, 2022</t>
  </si>
  <si>
    <t>Jul 22, 2022</t>
  </si>
  <si>
    <t>Jul 15, 2022</t>
  </si>
  <si>
    <t>Jul 08, 2022</t>
  </si>
  <si>
    <t>Jul 01, 2022</t>
  </si>
  <si>
    <t>Jun 24, 2022</t>
  </si>
  <si>
    <t>Jun 17, 2022</t>
  </si>
  <si>
    <t>Jun 10, 2022</t>
  </si>
  <si>
    <t>Jun 03, 2022</t>
  </si>
  <si>
    <t>May 27, 2022</t>
  </si>
  <si>
    <t>May 20, 2022</t>
  </si>
  <si>
    <t>May 13, 2022</t>
  </si>
  <si>
    <t>May 06, 2022</t>
  </si>
  <si>
    <t>Apr 29, 2022</t>
  </si>
  <si>
    <t>Apr 22, 2022</t>
  </si>
  <si>
    <t>Apr 15, 2022</t>
  </si>
  <si>
    <t>Apr 08, 2022</t>
  </si>
  <si>
    <t>Apr 01, 2022</t>
  </si>
  <si>
    <t>Mar 25, 2022</t>
  </si>
  <si>
    <t>Mar 18, 2022</t>
  </si>
  <si>
    <t>Mar 11, 2022</t>
  </si>
  <si>
    <t>Mar 04, 2022</t>
  </si>
  <si>
    <t>Feb 25, 2022</t>
  </si>
  <si>
    <t>Feb 18, 2022</t>
  </si>
  <si>
    <t>Feb 11, 2022</t>
  </si>
  <si>
    <t>Feb 04, 2022</t>
  </si>
  <si>
    <t>Jan 28, 2022</t>
  </si>
  <si>
    <t>Jan 21, 2022</t>
  </si>
  <si>
    <t>Jan 14, 2022</t>
  </si>
  <si>
    <t>Jan 07, 2022</t>
  </si>
  <si>
    <t>Dec 31, 2021</t>
  </si>
  <si>
    <t>Dec 24, 2021</t>
  </si>
  <si>
    <t>Dec 17, 2021</t>
  </si>
  <si>
    <t>Dec 10, 2021</t>
  </si>
  <si>
    <t>Dec 03, 2021</t>
  </si>
  <si>
    <t>Nov 26, 2021</t>
  </si>
  <si>
    <t>Nov 19, 2021</t>
  </si>
  <si>
    <t>Nov 12, 2021</t>
  </si>
  <si>
    <t>Nov 05, 2021</t>
  </si>
  <si>
    <t>Oct 29, 2021</t>
  </si>
  <si>
    <t>Oct 22, 2021</t>
  </si>
  <si>
    <t>Oct 15, 2021</t>
  </si>
  <si>
    <t>Oct 08, 2021</t>
  </si>
  <si>
    <t>Oct 01, 2021</t>
  </si>
  <si>
    <t>Sep 24, 2021</t>
  </si>
  <si>
    <t>Sep 17, 2021</t>
  </si>
  <si>
    <t>Sep 10, 2021</t>
  </si>
  <si>
    <t>Sep 03, 2021</t>
  </si>
  <si>
    <t>Aug 27, 2021</t>
  </si>
  <si>
    <t>Aug 20, 2021</t>
  </si>
  <si>
    <t>Aug 13, 2021</t>
  </si>
  <si>
    <t>Aug 06, 2021</t>
  </si>
  <si>
    <t>Jul 30, 2021</t>
  </si>
  <si>
    <t>Jul 23, 2021</t>
  </si>
  <si>
    <t>Jul 16, 2021</t>
  </si>
  <si>
    <t>Jul 09, 2021</t>
  </si>
  <si>
    <t>Jul 02, 2021</t>
  </si>
  <si>
    <t>Jun 25, 2021</t>
  </si>
  <si>
    <t>Jun 18, 2021</t>
  </si>
  <si>
    <t>Jun 11, 2021</t>
  </si>
  <si>
    <t>Jun 04, 2021</t>
  </si>
  <si>
    <t>May 28, 2021</t>
  </si>
  <si>
    <t>May 21, 2021</t>
  </si>
  <si>
    <t>May 14, 2021</t>
  </si>
  <si>
    <t>May 07, 2021</t>
  </si>
  <si>
    <t>Apr 30, 2021</t>
  </si>
  <si>
    <t>Apr 23, 2021</t>
  </si>
  <si>
    <t>Apr 16, 2021</t>
  </si>
  <si>
    <t>Apr 09, 2021</t>
  </si>
  <si>
    <t>Apr 02, 2021</t>
  </si>
  <si>
    <t>Mar 26, 2021</t>
  </si>
  <si>
    <t>Mar 19, 2021</t>
  </si>
  <si>
    <t>Mar 12, 2021</t>
  </si>
  <si>
    <t>Mar 05, 2021</t>
  </si>
  <si>
    <t>Feb 26, 2021</t>
  </si>
  <si>
    <t>Feb 19, 2021</t>
  </si>
  <si>
    <t>Feb 12, 2021</t>
  </si>
  <si>
    <t>Feb 05, 2021</t>
  </si>
  <si>
    <t>Jan 29, 2021</t>
  </si>
  <si>
    <t>Jan 22, 2021</t>
  </si>
  <si>
    <t>Jan 15, 2021</t>
  </si>
  <si>
    <t>Jan 08, 2021</t>
  </si>
  <si>
    <t>Jan 01, 2021</t>
  </si>
  <si>
    <t>Dec 25, 2020</t>
  </si>
  <si>
    <t>Dec 18, 2020</t>
  </si>
  <si>
    <t>Dec 11, 2020</t>
  </si>
  <si>
    <t>Dec 04, 2020</t>
  </si>
  <si>
    <t>Nov 27, 2020</t>
  </si>
  <si>
    <t>Nov 20, 2020</t>
  </si>
  <si>
    <t>Nov 13, 2020</t>
  </si>
  <si>
    <t>Nov 06, 2020</t>
  </si>
  <si>
    <t>Oct 30, 2020</t>
  </si>
  <si>
    <t>Oct 23, 2020</t>
  </si>
  <si>
    <t>Oct 16, 2020</t>
  </si>
  <si>
    <t>Oct 09, 2020</t>
  </si>
  <si>
    <t>Oct 02, 2020</t>
  </si>
  <si>
    <t>Sep 25, 2020</t>
  </si>
  <si>
    <t>Sep 18, 2020</t>
  </si>
  <si>
    <t>Sep 11, 2020</t>
  </si>
  <si>
    <t>Sep 04, 2020</t>
  </si>
  <si>
    <t>Aug 28, 2020</t>
  </si>
  <si>
    <t>Aug 21, 2020</t>
  </si>
  <si>
    <t>Aug 14, 2020</t>
  </si>
  <si>
    <t>Aug 07, 2020</t>
  </si>
  <si>
    <t>Jul 31, 2020</t>
  </si>
  <si>
    <t>Jul 24, 2020</t>
  </si>
  <si>
    <t>Jul 17, 2020</t>
  </si>
  <si>
    <t>Jul 10, 2020</t>
  </si>
  <si>
    <t>Jul 03, 2020</t>
  </si>
  <si>
    <t>Jun 26, 2020</t>
  </si>
  <si>
    <t>Jun 19, 2020</t>
  </si>
  <si>
    <t>Jun 12, 2020</t>
  </si>
  <si>
    <t>Jun 05, 2020</t>
  </si>
  <si>
    <t>May 29, 2020</t>
  </si>
  <si>
    <t>May 22, 2020</t>
  </si>
  <si>
    <t>May 15, 2020</t>
  </si>
  <si>
    <t>May 08, 2020</t>
  </si>
  <si>
    <t>May 01, 2020</t>
  </si>
  <si>
    <t>Apr 24, 2020</t>
  </si>
  <si>
    <t>Apr 17, 2020</t>
  </si>
  <si>
    <t>Apr 10, 2020</t>
  </si>
  <si>
    <t>Apr 03, 2020</t>
  </si>
  <si>
    <t>Mar 27, 2020</t>
  </si>
  <si>
    <t>Mar 20, 2020</t>
  </si>
  <si>
    <t>Mar 13, 2020</t>
  </si>
  <si>
    <t>Mar 06, 2020</t>
  </si>
  <si>
    <t>Feb 28, 2020</t>
  </si>
  <si>
    <t>Feb 21, 2020</t>
  </si>
  <si>
    <t>Feb 14, 2020</t>
  </si>
  <si>
    <t>Feb 07, 2020</t>
  </si>
  <si>
    <t>Jan 31, 2020</t>
  </si>
  <si>
    <t>Jan 24, 2020</t>
  </si>
  <si>
    <t>Jan 17, 2020</t>
  </si>
  <si>
    <t>Jan 10, 2020</t>
  </si>
  <si>
    <t>Jan 03, 2020</t>
  </si>
  <si>
    <t>Dec 27, 2019</t>
  </si>
  <si>
    <t>Dec 20, 2019</t>
  </si>
  <si>
    <t>Dec 13, 2019</t>
  </si>
  <si>
    <t>Dec 06, 2019</t>
  </si>
  <si>
    <t>Nov 29, 2019</t>
  </si>
  <si>
    <t>Nov 22, 2019</t>
  </si>
  <si>
    <t>Nov 15, 2019</t>
  </si>
  <si>
    <t>Nov 08, 2019</t>
  </si>
  <si>
    <t>Nov 01, 2019</t>
  </si>
  <si>
    <t>Oct 25, 2019</t>
  </si>
  <si>
    <t>Oct 18, 2019</t>
  </si>
  <si>
    <t>Oct 11, 2019</t>
  </si>
  <si>
    <t>Oct 04, 2019</t>
  </si>
  <si>
    <t>Sep 27, 2019</t>
  </si>
  <si>
    <t>Sep 20, 2019</t>
  </si>
  <si>
    <t>Sep 13, 2019</t>
  </si>
  <si>
    <t>Sep 06, 2019</t>
  </si>
  <si>
    <t>Aug 30, 2019</t>
  </si>
  <si>
    <t>Aug 23, 2019</t>
  </si>
  <si>
    <t>Aug 16, 2019</t>
  </si>
  <si>
    <t>Aug 09, 2019</t>
  </si>
  <si>
    <t>Aug 02, 2019</t>
  </si>
  <si>
    <t>Jul 26, 2019</t>
  </si>
  <si>
    <t>Jul 19, 2019</t>
  </si>
  <si>
    <t>Jul 12, 2019</t>
  </si>
  <si>
    <t>Jul 05, 2019</t>
  </si>
  <si>
    <t>Jun 28, 2019</t>
  </si>
  <si>
    <t>Jun 21, 2019</t>
  </si>
  <si>
    <t>Jun 14, 2019</t>
  </si>
  <si>
    <t>Jun 07, 2019</t>
  </si>
  <si>
    <t>May 31, 2019</t>
  </si>
  <si>
    <t>May 24, 2019</t>
  </si>
  <si>
    <t>May 17, 2019</t>
  </si>
  <si>
    <t>May 10, 2019</t>
  </si>
  <si>
    <t>May 03, 2019</t>
  </si>
  <si>
    <t>Apr 26, 2019</t>
  </si>
  <si>
    <t>Apr 19, 2019</t>
  </si>
  <si>
    <t>Apr 12, 2019</t>
  </si>
  <si>
    <t>Apr 05, 2019</t>
  </si>
  <si>
    <t>Mar 29, 2019</t>
  </si>
  <si>
    <t>Mar 22, 2019</t>
  </si>
  <si>
    <t>Mar 15, 2019</t>
  </si>
  <si>
    <t>Mar 08, 2019</t>
  </si>
  <si>
    <t>Mar 01, 2019</t>
  </si>
  <si>
    <t>Feb 22, 2019</t>
  </si>
  <si>
    <t>Feb 15, 2019</t>
  </si>
  <si>
    <t>Feb 08, 2019</t>
  </si>
  <si>
    <t>Feb 01, 2019</t>
  </si>
  <si>
    <t>Jan 25, 2019</t>
  </si>
  <si>
    <t>Jan 18, 2019</t>
  </si>
  <si>
    <t>Jan 11, 2019</t>
  </si>
  <si>
    <t>Jan 04, 2019</t>
  </si>
  <si>
    <t>Dec 28, 2018</t>
  </si>
  <si>
    <t>Dec 21, 2018</t>
  </si>
  <si>
    <t>Dec 14, 2018</t>
  </si>
  <si>
    <t>Dec 07, 2018</t>
  </si>
  <si>
    <t>Nov 30, 2018</t>
  </si>
  <si>
    <t>Nov 23, 2018</t>
  </si>
  <si>
    <t>Nov 16, 2018</t>
  </si>
  <si>
    <t>Nov 09, 2018</t>
  </si>
  <si>
    <t>Nov 02, 2018</t>
  </si>
  <si>
    <t>Oct 26, 2018</t>
  </si>
  <si>
    <t>Oct 19, 2018</t>
  </si>
  <si>
    <t>Oct 12, 2018</t>
  </si>
  <si>
    <t>Oct 05, 2018</t>
  </si>
  <si>
    <t>Sep 28, 2018</t>
  </si>
  <si>
    <t>Sep 21, 2018</t>
  </si>
  <si>
    <t>Sep 14, 2018</t>
  </si>
  <si>
    <t>Sep 07, 2018</t>
  </si>
  <si>
    <t>Aug 31, 2018</t>
  </si>
  <si>
    <t>Aug 24, 2018</t>
  </si>
  <si>
    <t>Aug 17, 2018</t>
  </si>
  <si>
    <t>Aug 10, 2018</t>
  </si>
  <si>
    <t>Aug 03, 2018</t>
  </si>
  <si>
    <t>Jul 27, 2018</t>
  </si>
  <si>
    <t>Jul 20, 2018</t>
  </si>
  <si>
    <t>Jul 13, 2018</t>
  </si>
  <si>
    <t>Jul 06, 2018</t>
  </si>
  <si>
    <t>Jun 29, 2018</t>
  </si>
  <si>
    <t>Jun 22, 2018</t>
  </si>
  <si>
    <t>Jun 15, 2018</t>
  </si>
  <si>
    <t>Jun 08, 2018</t>
  </si>
  <si>
    <t>Jun 01, 2018</t>
  </si>
  <si>
    <t>May 25, 2018</t>
  </si>
  <si>
    <t>May 18, 2018</t>
  </si>
  <si>
    <t>May 11, 2018</t>
  </si>
  <si>
    <t>May 04, 2018</t>
  </si>
  <si>
    <t>Apr 27, 2018</t>
  </si>
  <si>
    <t>Apr 20, 2018</t>
  </si>
  <si>
    <t>Apr 13, 2018</t>
  </si>
  <si>
    <t>Apr 06, 2018</t>
  </si>
  <si>
    <t>Mar 30, 2018</t>
  </si>
  <si>
    <t>Mar 23, 2018</t>
  </si>
  <si>
    <t>Mar 16, 2018</t>
  </si>
  <si>
    <t>Mar 09, 2018</t>
  </si>
  <si>
    <t>Mar 02, 2018</t>
  </si>
  <si>
    <t>Feb 23, 2018</t>
  </si>
  <si>
    <t>Feb 16, 2018</t>
  </si>
  <si>
    <t>Feb 09, 2018</t>
  </si>
  <si>
    <t>Feb 02, 2018</t>
  </si>
  <si>
    <t>Jan 26, 2018</t>
  </si>
  <si>
    <t>Jan 19, 2018</t>
  </si>
  <si>
    <t>Jan 12, 2018</t>
  </si>
  <si>
    <t>Jan 05, 2018</t>
  </si>
  <si>
    <t>Dec 29, 2017</t>
  </si>
  <si>
    <t>Dec 22, 2017</t>
  </si>
  <si>
    <t>Dec 15, 2017</t>
  </si>
  <si>
    <t>Dec 08, 2017</t>
  </si>
  <si>
    <t>Dec 01, 2017</t>
  </si>
  <si>
    <t>Nov 24, 2017</t>
  </si>
  <si>
    <t>Nov 17, 2017</t>
  </si>
  <si>
    <t>Nov 10, 2017</t>
  </si>
  <si>
    <t>Nov 03, 2017</t>
  </si>
  <si>
    <t>Oct 27, 2017</t>
  </si>
  <si>
    <t>Oct 20, 2017</t>
  </si>
  <si>
    <t>Oct 13, 2017</t>
  </si>
  <si>
    <t>Oct 06, 2017</t>
  </si>
  <si>
    <t>Sep 29, 2017</t>
  </si>
  <si>
    <t>Sep 22, 2017</t>
  </si>
  <si>
    <t>Sep 15, 2017</t>
  </si>
  <si>
    <t>Sep 08, 2017</t>
  </si>
  <si>
    <t>Sep 01, 2017</t>
  </si>
  <si>
    <t>Aug 25, 2017</t>
  </si>
  <si>
    <t>Aug 18, 2017</t>
  </si>
  <si>
    <t>Aug 11, 2017</t>
  </si>
  <si>
    <t>Aug 04, 2017</t>
  </si>
  <si>
    <t>Jul 28, 2017</t>
  </si>
  <si>
    <t>Jul 21, 2017</t>
  </si>
  <si>
    <t>Jul 14, 2017</t>
  </si>
  <si>
    <t>Jul 07, 2017</t>
  </si>
  <si>
    <t>Jun 30, 2017</t>
  </si>
  <si>
    <t>Jun 23, 2017</t>
  </si>
  <si>
    <t>Jun 16, 2017</t>
  </si>
  <si>
    <t>Jun 09, 2017</t>
  </si>
  <si>
    <t>Jun 02, 2017</t>
  </si>
  <si>
    <t>May 26, 2017</t>
  </si>
  <si>
    <t>May 19, 2017</t>
  </si>
  <si>
    <t>May 12, 2017</t>
  </si>
  <si>
    <t>May 05, 2017</t>
  </si>
  <si>
    <t>Apr 28, 2017</t>
  </si>
  <si>
    <t>Apr 21, 2017</t>
  </si>
  <si>
    <t>Apr 14, 2017</t>
  </si>
  <si>
    <t>Apr 07, 2017</t>
  </si>
  <si>
    <t>Mar 31, 2017</t>
  </si>
  <si>
    <t>Mar 24, 2017</t>
  </si>
  <si>
    <t>Mar 17, 2017</t>
  </si>
  <si>
    <t>Mar 10, 2017</t>
  </si>
  <si>
    <t>Mar 03, 2017</t>
  </si>
  <si>
    <t>Feb 24, 2017</t>
  </si>
  <si>
    <t>Feb 17, 2017</t>
  </si>
  <si>
    <t>Feb 10, 2017</t>
  </si>
  <si>
    <t>Feb 03, 2017</t>
  </si>
  <si>
    <t>Jan 27, 2017</t>
  </si>
  <si>
    <t>Jan 20, 2017</t>
  </si>
  <si>
    <t>Jan 13, 2017</t>
  </si>
  <si>
    <t>Jan 06, 2017</t>
  </si>
  <si>
    <t>Dec 30, 2016</t>
  </si>
  <si>
    <t>Dec 23, 2016</t>
  </si>
  <si>
    <t>Dec 16, 2016</t>
  </si>
  <si>
    <t>Dec 09, 2016</t>
  </si>
  <si>
    <t>Dec 02, 2016</t>
  </si>
  <si>
    <t>Nov 25, 2016</t>
  </si>
  <si>
    <t>Nov 18, 2016</t>
  </si>
  <si>
    <t>Nov 11, 2016</t>
  </si>
  <si>
    <t>Nov 04, 2016</t>
  </si>
  <si>
    <t>Oct 28, 2016</t>
  </si>
  <si>
    <t>Oct 21, 2016</t>
  </si>
  <si>
    <t>Oct 14, 2016</t>
  </si>
  <si>
    <t>Oct 07, 2016</t>
  </si>
  <si>
    <t>Sep 30, 2016</t>
  </si>
  <si>
    <t>Sep 23, 2016</t>
  </si>
  <si>
    <t>Sep 16, 2016</t>
  </si>
  <si>
    <t>Sep 09, 2016</t>
  </si>
  <si>
    <t>Sep 02, 2016</t>
  </si>
  <si>
    <t>Aug 26, 2016</t>
  </si>
  <si>
    <t>Aug 19, 2016</t>
  </si>
  <si>
    <t>Aug 12, 2016</t>
  </si>
  <si>
    <t>Aug 05, 2016</t>
  </si>
  <si>
    <t>Jul 29, 2016</t>
  </si>
  <si>
    <t>Jul 22, 2016</t>
  </si>
  <si>
    <t>Jul 15, 2016</t>
  </si>
  <si>
    <t>Jul 08, 2016</t>
  </si>
  <si>
    <t>Jul 01, 2016</t>
  </si>
  <si>
    <t>Jun 24, 2016</t>
  </si>
  <si>
    <t>Jun 17, 2016</t>
  </si>
  <si>
    <t>Jun 10, 2016</t>
  </si>
  <si>
    <t>Jun 03, 2016</t>
  </si>
  <si>
    <t>May 27, 2016</t>
  </si>
  <si>
    <t>May 20, 2016</t>
  </si>
  <si>
    <t>May 13, 2016</t>
  </si>
  <si>
    <t>May 06, 2016</t>
  </si>
  <si>
    <t>Apr 29, 2016</t>
  </si>
  <si>
    <t>Apr 22, 2016</t>
  </si>
  <si>
    <t>Apr 15, 2016</t>
  </si>
  <si>
    <t>Apr 08, 2016</t>
  </si>
  <si>
    <t>Apr 01, 2016</t>
  </si>
  <si>
    <t>Mar 25, 2016</t>
  </si>
  <si>
    <t>Mar 18, 2016</t>
  </si>
  <si>
    <t>Mar 11, 2016</t>
  </si>
  <si>
    <t>Mar 04, 2016</t>
  </si>
  <si>
    <t>Feb 26, 2016</t>
  </si>
  <si>
    <t>Feb 19, 2016</t>
  </si>
  <si>
    <t>Feb 12, 2016</t>
  </si>
  <si>
    <t>Feb 05, 2016</t>
  </si>
  <si>
    <t>Jan 29, 2016</t>
  </si>
  <si>
    <t>Jan 22, 2016</t>
  </si>
  <si>
    <t>Jan 15, 2016</t>
  </si>
  <si>
    <t>Jan 08, 2016</t>
  </si>
  <si>
    <t>Jan 01, 2016</t>
  </si>
  <si>
    <t>returns</t>
  </si>
  <si>
    <t>Tokyo Stock returns Index (^TPX) (TPX)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</si>
</sst>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DBF9"/>
        <bgColor indexed="64"/>
      </patternFill>
    </fill>
    <fill>
      <patternFill patternType="solid">
        <fgColor rgb="FFF2E4F8"/>
        <bgColor indexed="64"/>
      </patternFill>
    </fill>
    <fill>
      <patternFill patternType="solid">
        <fgColor rgb="FFE0F8EF"/>
        <bgColor indexed="64"/>
      </patternFill>
    </fill>
    <fill>
      <patternFill patternType="solid">
        <fgColor rgb="FFE3F3D5"/>
        <bgColor indexed="64"/>
      </patternFill>
    </fill>
    <fill>
      <patternFill patternType="solid">
        <fgColor rgb="FFFFE5E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5" borderId="0" xfId="0" applyFon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0" fontId="19" fillId="37" borderId="0" xfId="0" applyFont="1" applyFill="1" applyAlignment="1">
      <alignment horizontal="center" vertical="center" wrapText="1"/>
    </xf>
    <xf numFmtId="0" fontId="19" fillId="38" borderId="0" xfId="0" applyFont="1" applyFill="1" applyAlignment="1">
      <alignment horizontal="center" vertical="center" wrapText="1"/>
    </xf>
    <xf numFmtId="0" fontId="19" fillId="39" borderId="0" xfId="0" applyFont="1" applyFill="1" applyAlignment="1">
      <alignment horizontal="center" vertical="center" wrapText="1"/>
    </xf>
    <xf numFmtId="0" fontId="19" fillId="40" borderId="0" xfId="0" applyFont="1" applyFill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 wrapText="1"/>
    </xf>
    <xf numFmtId="4" fontId="18" fillId="0" borderId="0" xfId="0" applyNumberFormat="1" applyFont="1"/>
    <xf numFmtId="3" fontId="18" fillId="0" borderId="0" xfId="0" applyNumberFormat="1" applyFont="1"/>
    <xf numFmtId="2" fontId="18" fillId="0" borderId="0" xfId="0" applyNumberFormat="1" applyFont="1" applyAlignment="1">
      <alignment horizontal="left"/>
    </xf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5E5"/>
      <color rgb="FFFFCBCB"/>
      <color rgb="FFE3F3D5"/>
      <color rgb="FFE0F8EF"/>
      <color rgb="FFF2E4F8"/>
      <color rgb="FFDDCAF2"/>
      <color rgb="FFFDD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86"/>
  <sheetViews>
    <sheetView tabSelected="1" zoomScaleNormal="100" workbookViewId="0">
      <pane xSplit="1" topLeftCell="CK1" activePane="topRight" state="frozen"/>
      <selection pane="topRight" activeCell="CT1" sqref="CT1"/>
    </sheetView>
  </sheetViews>
  <sheetFormatPr defaultColWidth="8.90625" defaultRowHeight="14" x14ac:dyDescent="0.3"/>
  <cols>
    <col min="1" max="1" width="14.6328125" style="17" bestFit="1" customWidth="1"/>
    <col min="2" max="2" width="9.54296875" style="3" bestFit="1" customWidth="1"/>
    <col min="3" max="4" width="10.54296875" style="3" bestFit="1" customWidth="1"/>
    <col min="5" max="5" width="9.54296875" style="3" bestFit="1" customWidth="1"/>
    <col min="6" max="11" width="9.1796875" style="3" bestFit="1" customWidth="1"/>
    <col min="12" max="12" width="9.54296875" style="3" bestFit="1" customWidth="1"/>
    <col min="13" max="13" width="10.54296875" style="3" bestFit="1" customWidth="1"/>
    <col min="14" max="14" width="9.54296875" style="3" bestFit="1" customWidth="1"/>
    <col min="15" max="15" width="10.54296875" style="3" bestFit="1" customWidth="1"/>
    <col min="16" max="16" width="9.1796875" style="3" bestFit="1" customWidth="1"/>
    <col min="17" max="17" width="9.54296875" style="3" bestFit="1" customWidth="1"/>
    <col min="18" max="21" width="9.1796875" style="3" bestFit="1" customWidth="1"/>
    <col min="22" max="22" width="9.54296875" style="3" bestFit="1" customWidth="1"/>
    <col min="23" max="23" width="10.54296875" style="3" bestFit="1" customWidth="1"/>
    <col min="24" max="29" width="9.1796875" style="3" bestFit="1" customWidth="1"/>
    <col min="30" max="30" width="10.54296875" style="3" bestFit="1" customWidth="1"/>
    <col min="31" max="31" width="9.54296875" style="3" bestFit="1" customWidth="1"/>
    <col min="32" max="32" width="12.54296875" style="3" bestFit="1" customWidth="1"/>
    <col min="33" max="33" width="10.54296875" style="3" bestFit="1" customWidth="1"/>
    <col min="34" max="35" width="9.1796875" style="3" bestFit="1" customWidth="1"/>
    <col min="36" max="38" width="9.54296875" style="3" bestFit="1" customWidth="1"/>
    <col min="39" max="45" width="9.1796875" style="3" bestFit="1" customWidth="1"/>
    <col min="46" max="49" width="9.1796875" style="3" customWidth="1"/>
    <col min="50" max="57" width="9.1796875" style="3" bestFit="1" customWidth="1"/>
    <col min="58" max="97" width="13.54296875" style="3" customWidth="1"/>
    <col min="98" max="137" width="12.36328125" style="3" customWidth="1"/>
    <col min="138" max="16384" width="8.90625" style="3"/>
  </cols>
  <sheetData>
    <row r="1" spans="1:177" s="4" customFormat="1" ht="15" customHeight="1" x14ac:dyDescent="0.3">
      <c r="A1" s="16" t="s">
        <v>123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120</v>
      </c>
      <c r="Y1" s="4" t="s">
        <v>22</v>
      </c>
      <c r="Z1" s="4" t="s">
        <v>124</v>
      </c>
      <c r="AA1" s="4" t="s">
        <v>23</v>
      </c>
      <c r="AB1" s="4" t="s">
        <v>121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122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143</v>
      </c>
      <c r="AU1" s="4" t="s">
        <v>144</v>
      </c>
      <c r="AV1" s="4" t="s">
        <v>145</v>
      </c>
      <c r="AW1" s="4" t="s">
        <v>146</v>
      </c>
      <c r="AX1" s="4" t="s">
        <v>129</v>
      </c>
      <c r="AY1" s="4" t="s">
        <v>130</v>
      </c>
      <c r="AZ1" s="4" t="s">
        <v>131</v>
      </c>
      <c r="BA1" s="4" t="s">
        <v>132</v>
      </c>
      <c r="BB1" s="4" t="s">
        <v>133</v>
      </c>
      <c r="BC1" s="4" t="s">
        <v>134</v>
      </c>
      <c r="BD1" s="4" t="s">
        <v>135</v>
      </c>
      <c r="BE1" s="4" t="s">
        <v>136</v>
      </c>
      <c r="BF1" s="4" t="s">
        <v>149</v>
      </c>
      <c r="BG1" s="4" t="s">
        <v>150</v>
      </c>
      <c r="BH1" s="4" t="s">
        <v>151</v>
      </c>
      <c r="BI1" s="4" t="s">
        <v>152</v>
      </c>
      <c r="BJ1" s="4" t="s">
        <v>153</v>
      </c>
      <c r="BK1" s="4" t="s">
        <v>154</v>
      </c>
      <c r="BL1" s="4" t="s">
        <v>155</v>
      </c>
      <c r="BM1" s="4" t="s">
        <v>156</v>
      </c>
      <c r="BN1" s="4" t="s">
        <v>157</v>
      </c>
      <c r="BO1" s="4" t="s">
        <v>158</v>
      </c>
      <c r="BP1" s="4" t="s">
        <v>159</v>
      </c>
      <c r="BQ1" s="4" t="s">
        <v>160</v>
      </c>
      <c r="BR1" s="4" t="s">
        <v>161</v>
      </c>
      <c r="BS1" s="4" t="s">
        <v>162</v>
      </c>
      <c r="BT1" s="4" t="s">
        <v>163</v>
      </c>
      <c r="BU1" s="4" t="s">
        <v>164</v>
      </c>
      <c r="BV1" s="4" t="s">
        <v>165</v>
      </c>
      <c r="BW1" s="4" t="s">
        <v>166</v>
      </c>
      <c r="BX1" s="4" t="s">
        <v>167</v>
      </c>
      <c r="BY1" s="4" t="s">
        <v>168</v>
      </c>
      <c r="BZ1" s="4" t="s">
        <v>169</v>
      </c>
      <c r="CA1" s="4" t="s">
        <v>170</v>
      </c>
      <c r="CB1" s="4" t="s">
        <v>171</v>
      </c>
      <c r="CC1" s="4" t="s">
        <v>172</v>
      </c>
      <c r="CD1" s="4" t="s">
        <v>173</v>
      </c>
      <c r="CE1" s="4" t="s">
        <v>174</v>
      </c>
      <c r="CF1" s="4" t="s">
        <v>175</v>
      </c>
      <c r="CG1" s="4" t="s">
        <v>176</v>
      </c>
      <c r="CH1" s="4" t="s">
        <v>177</v>
      </c>
      <c r="CI1" s="4" t="s">
        <v>178</v>
      </c>
      <c r="CJ1" s="4" t="s">
        <v>179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184</v>
      </c>
      <c r="CP1" s="4" t="s">
        <v>185</v>
      </c>
      <c r="CQ1" s="4" t="s">
        <v>186</v>
      </c>
      <c r="CR1" s="4" t="s">
        <v>187</v>
      </c>
      <c r="CS1" s="4" t="s">
        <v>188</v>
      </c>
      <c r="CT1" s="4" t="s">
        <v>189</v>
      </c>
      <c r="CU1" s="4" t="s">
        <v>190</v>
      </c>
      <c r="CV1" s="4" t="s">
        <v>191</v>
      </c>
      <c r="CW1" s="4" t="s">
        <v>192</v>
      </c>
      <c r="CX1" s="4" t="s">
        <v>193</v>
      </c>
      <c r="CY1" s="4" t="s">
        <v>194</v>
      </c>
      <c r="CZ1" s="4" t="s">
        <v>195</v>
      </c>
      <c r="DA1" s="4" t="s">
        <v>196</v>
      </c>
      <c r="DB1" s="4" t="s">
        <v>197</v>
      </c>
      <c r="DC1" s="4" t="s">
        <v>198</v>
      </c>
      <c r="DD1" s="4" t="s">
        <v>199</v>
      </c>
      <c r="DE1" s="4" t="s">
        <v>200</v>
      </c>
      <c r="DF1" s="4" t="s">
        <v>201</v>
      </c>
      <c r="DG1" s="4" t="s">
        <v>202</v>
      </c>
      <c r="DH1" s="4" t="s">
        <v>203</v>
      </c>
      <c r="DI1" s="4" t="s">
        <v>204</v>
      </c>
      <c r="DJ1" s="4" t="s">
        <v>205</v>
      </c>
      <c r="DK1" s="4" t="s">
        <v>206</v>
      </c>
      <c r="DL1" s="4" t="s">
        <v>207</v>
      </c>
      <c r="DM1" s="4" t="s">
        <v>208</v>
      </c>
      <c r="DN1" s="4" t="s">
        <v>209</v>
      </c>
      <c r="DO1" s="4" t="s">
        <v>210</v>
      </c>
      <c r="DP1" s="4" t="s">
        <v>211</v>
      </c>
      <c r="DQ1" s="4" t="s">
        <v>212</v>
      </c>
      <c r="DR1" s="4" t="s">
        <v>213</v>
      </c>
      <c r="DS1" s="4" t="s">
        <v>214</v>
      </c>
      <c r="DT1" s="4" t="s">
        <v>215</v>
      </c>
      <c r="DU1" s="4" t="s">
        <v>216</v>
      </c>
      <c r="DV1" s="4" t="s">
        <v>217</v>
      </c>
      <c r="DW1" s="4" t="s">
        <v>218</v>
      </c>
      <c r="DX1" s="4" t="s">
        <v>219</v>
      </c>
      <c r="DY1" s="4" t="s">
        <v>220</v>
      </c>
      <c r="DZ1" s="4" t="s">
        <v>221</v>
      </c>
      <c r="EA1" s="4" t="s">
        <v>222</v>
      </c>
      <c r="EB1" s="4" t="s">
        <v>223</v>
      </c>
      <c r="EC1" s="4" t="s">
        <v>224</v>
      </c>
      <c r="ED1" s="4" t="s">
        <v>225</v>
      </c>
      <c r="EE1" s="4" t="s">
        <v>226</v>
      </c>
      <c r="EF1" s="4" t="s">
        <v>227</v>
      </c>
      <c r="EG1" s="4" t="s">
        <v>228</v>
      </c>
      <c r="EH1" s="4" t="s">
        <v>229</v>
      </c>
      <c r="EI1" s="4" t="s">
        <v>230</v>
      </c>
      <c r="EJ1" s="4" t="s">
        <v>231</v>
      </c>
      <c r="EK1" s="4" t="s">
        <v>232</v>
      </c>
      <c r="EL1" s="4" t="s">
        <v>233</v>
      </c>
      <c r="EM1" s="4" t="s">
        <v>234</v>
      </c>
      <c r="EN1" s="4" t="s">
        <v>235</v>
      </c>
      <c r="EO1" s="4" t="s">
        <v>236</v>
      </c>
      <c r="EP1" s="4" t="s">
        <v>237</v>
      </c>
      <c r="EQ1" s="4" t="s">
        <v>238</v>
      </c>
      <c r="ER1" s="4" t="s">
        <v>239</v>
      </c>
      <c r="ES1" s="4" t="s">
        <v>240</v>
      </c>
      <c r="ET1" s="4" t="s">
        <v>241</v>
      </c>
      <c r="EU1" s="4" t="s">
        <v>242</v>
      </c>
      <c r="EV1" s="4" t="s">
        <v>243</v>
      </c>
      <c r="EW1" s="4" t="s">
        <v>244</v>
      </c>
      <c r="EX1" s="4" t="s">
        <v>245</v>
      </c>
      <c r="EY1" s="4" t="s">
        <v>246</v>
      </c>
      <c r="EZ1" s="4" t="s">
        <v>247</v>
      </c>
      <c r="FA1" s="4" t="s">
        <v>248</v>
      </c>
      <c r="FB1" s="4" t="s">
        <v>249</v>
      </c>
      <c r="FC1" s="4" t="s">
        <v>250</v>
      </c>
      <c r="FD1" s="4" t="s">
        <v>251</v>
      </c>
      <c r="FE1" s="4" t="s">
        <v>252</v>
      </c>
      <c r="FF1" s="4" t="s">
        <v>253</v>
      </c>
      <c r="FG1" s="4" t="s">
        <v>254</v>
      </c>
      <c r="FH1" s="4" t="s">
        <v>255</v>
      </c>
      <c r="FI1" s="4" t="s">
        <v>256</v>
      </c>
      <c r="FJ1" s="4" t="s">
        <v>257</v>
      </c>
      <c r="FK1" s="4" t="s">
        <v>258</v>
      </c>
      <c r="FL1" s="4" t="s">
        <v>259</v>
      </c>
      <c r="FM1" s="4" t="s">
        <v>260</v>
      </c>
      <c r="FN1" s="4" t="s">
        <v>261</v>
      </c>
      <c r="FO1" s="4" t="s">
        <v>262</v>
      </c>
      <c r="FP1" s="4" t="s">
        <v>263</v>
      </c>
      <c r="FQ1" s="4" t="s">
        <v>264</v>
      </c>
      <c r="FR1" s="4" t="s">
        <v>265</v>
      </c>
      <c r="FS1" s="4" t="s">
        <v>266</v>
      </c>
      <c r="FT1" s="4" t="s">
        <v>267</v>
      </c>
      <c r="FU1" s="4" t="s">
        <v>268</v>
      </c>
    </row>
    <row r="2" spans="1:177" s="2" customFormat="1" x14ac:dyDescent="0.3">
      <c r="A2" s="16" t="s">
        <v>36</v>
      </c>
      <c r="B2" s="10">
        <v>1940.23999</v>
      </c>
      <c r="C2" s="10">
        <v>16466.300780000001</v>
      </c>
      <c r="D2" s="10">
        <v>4613.9501950000003</v>
      </c>
      <c r="E2" s="10">
        <v>1035.380005</v>
      </c>
      <c r="F2" s="10">
        <v>91.739379880000001</v>
      </c>
      <c r="G2" s="10">
        <v>90.763336179999996</v>
      </c>
      <c r="H2" s="10">
        <v>170.1516876</v>
      </c>
      <c r="I2" s="10">
        <v>155.70909119999999</v>
      </c>
      <c r="J2" s="10">
        <v>45.301132199999998</v>
      </c>
      <c r="K2" s="10">
        <v>93.569473270000003</v>
      </c>
      <c r="L2" s="10">
        <v>2742.0974409999999</v>
      </c>
      <c r="M2" s="10">
        <v>8461.1039474066692</v>
      </c>
      <c r="N2" s="10">
        <v>3784.49764598</v>
      </c>
      <c r="O2" s="10">
        <v>15934.6465336</v>
      </c>
      <c r="P2" s="10">
        <v>96.241615300000007</v>
      </c>
      <c r="Q2" s="10">
        <v>2519.5</v>
      </c>
      <c r="R2" s="10">
        <v>38.428547039999998</v>
      </c>
      <c r="S2" s="10">
        <v>31.9655734</v>
      </c>
      <c r="T2" s="10">
        <v>20.42177963</v>
      </c>
      <c r="U2" s="10">
        <v>19.408550259999998</v>
      </c>
      <c r="V2" s="10">
        <v>4501.018497</v>
      </c>
      <c r="W2" s="10">
        <v>12179.465529999999</v>
      </c>
      <c r="X2" s="10">
        <v>132.979996</v>
      </c>
      <c r="Y2" s="10">
        <v>16.499517569999998</v>
      </c>
      <c r="Z2" s="10">
        <v>114.246250316206</v>
      </c>
      <c r="AA2" s="10">
        <v>23.456594469999999</v>
      </c>
      <c r="AB2" s="10">
        <v>604.09997599999997</v>
      </c>
      <c r="AC2" s="10">
        <v>59.323396379999998</v>
      </c>
      <c r="AD2" s="10">
        <v>11573.34044</v>
      </c>
      <c r="AE2" s="10">
        <v>248.29462129999999</v>
      </c>
      <c r="AF2" s="10">
        <v>1760098.4890000001</v>
      </c>
      <c r="AG2" s="10">
        <v>11128.1989529274</v>
      </c>
      <c r="AH2" s="10">
        <v>41.08595657</v>
      </c>
      <c r="AI2" s="10">
        <v>41.08595657</v>
      </c>
      <c r="AJ2" s="10">
        <v>1531.7331200000001</v>
      </c>
      <c r="AK2" s="10">
        <v>4598.3135739999998</v>
      </c>
      <c r="AL2" s="10">
        <v>2526.7968059999998</v>
      </c>
      <c r="AM2" s="10">
        <v>39.292694089999998</v>
      </c>
      <c r="AN2" s="10">
        <v>48.74049377</v>
      </c>
      <c r="AO2" s="10">
        <v>43.815975190000003</v>
      </c>
      <c r="AP2" s="10">
        <v>237.65199999999999</v>
      </c>
      <c r="AQ2" s="10">
        <v>98.56</v>
      </c>
      <c r="AR2" s="10">
        <v>99.9</v>
      </c>
      <c r="AS2" s="10">
        <v>99.465512853143295</v>
      </c>
      <c r="AT2" s="10"/>
      <c r="AU2" s="10"/>
      <c r="AV2" s="10"/>
      <c r="AW2" s="10"/>
      <c r="AX2" s="10">
        <v>0.34</v>
      </c>
      <c r="AY2" s="10">
        <v>-0.2387</v>
      </c>
      <c r="AZ2" s="10">
        <v>1.7833000000000001</v>
      </c>
      <c r="BA2" s="10">
        <v>0.3</v>
      </c>
      <c r="BB2" s="10">
        <v>2.09</v>
      </c>
      <c r="BC2" s="10">
        <v>1.1129</v>
      </c>
      <c r="BD2" s="10">
        <v>1.7833000000000001</v>
      </c>
      <c r="BE2" s="10">
        <v>9.5000000000000001E-2</v>
      </c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EH2" s="2">
        <f>STDEV('weekly data for SD computation'!AP4:AP7)</f>
        <v>1.944948162797018E-2</v>
      </c>
      <c r="EI2" s="2">
        <f>STDEV('weekly data for SD computation'!AQ4:AQ7)</f>
        <v>2.2973934320474319E-2</v>
      </c>
      <c r="EJ2" s="2">
        <f>STDEV('weekly data for SD computation'!AR4:AR7)</f>
        <v>1.7336851888719491E-2</v>
      </c>
      <c r="EK2" s="2">
        <f>STDEV('weekly data for SD computation'!AS4:AS7)</f>
        <v>2.3939681507881561E-2</v>
      </c>
      <c r="EL2" s="2">
        <f>STDEV('weekly data for SD computation'!AT4:AT7)</f>
        <v>1.8468225127388539E-3</v>
      </c>
      <c r="EM2" s="2">
        <f>STDEV('weekly data for SD computation'!AU4:AU7)</f>
        <v>3.480513273341005E-3</v>
      </c>
      <c r="EN2" s="2">
        <f>STDEV('weekly data for SD computation'!AV4:AV7)</f>
        <v>1.9744604520331391E-2</v>
      </c>
      <c r="EO2" s="2">
        <f>STDEV('weekly data for SD computation'!AW4:AW7)</f>
        <v>1.9600796588389566E-2</v>
      </c>
      <c r="EP2" s="2">
        <f>STDEV('weekly data for SD computation'!AX4:AX7)</f>
        <v>2.9930923007018856E-2</v>
      </c>
      <c r="EQ2" s="2">
        <f>STDEV('weekly data for SD computation'!AY4:AY7)</f>
        <v>2.4363849423472844E-2</v>
      </c>
      <c r="ER2" s="2">
        <f>STDEV('weekly data for SD computation'!AZ4:AZ7)</f>
        <v>1.8102662324341014E-2</v>
      </c>
      <c r="ES2" s="2">
        <f>STDEV('weekly data for SD computation'!BA4:BA7)</f>
        <v>1.4794159962284274E-2</v>
      </c>
      <c r="ET2" s="2">
        <f>STDEV('weekly data for SD computation'!BB4:BB7)</f>
        <v>2.4978450032633725E-2</v>
      </c>
      <c r="EU2" s="2">
        <f>STDEV('weekly data for SD computation'!BC4:BC7)</f>
        <v>6.5793937652932908E-3</v>
      </c>
      <c r="EV2" s="2">
        <f>STDEV('weekly data for SD computation'!BD4:BD7)</f>
        <v>2.5687182463187681E-3</v>
      </c>
      <c r="EW2" s="2">
        <f>STDEV('weekly data for SD computation'!BE4:BE7)</f>
        <v>1.1453276834227567E-2</v>
      </c>
      <c r="EX2" s="2">
        <f>STDEV('weekly data for SD computation'!BF4:BF7)</f>
        <v>2.50078504105181E-2</v>
      </c>
      <c r="EY2" s="2">
        <f>STDEV('weekly data for SD computation'!BG4:BG7)</f>
        <v>2.8478784214888652E-2</v>
      </c>
      <c r="EZ2" s="2">
        <f>STDEV('weekly data for SD computation'!BH4:BH7)</f>
        <v>2.0994591479528552E-2</v>
      </c>
      <c r="FA2" s="2">
        <f>STDEV('weekly data for SD computation'!BI4:BI7)</f>
        <v>2.9423402904615197E-2</v>
      </c>
      <c r="FB2" s="2">
        <f>STDEV('weekly data for SD computation'!BJ4:BJ7)</f>
        <v>6.5793937652932986E-3</v>
      </c>
      <c r="FC2" s="2">
        <f>STDEV('weekly data for SD computation'!BK4:BK7)</f>
        <v>6.5793937652932916E-3</v>
      </c>
      <c r="FD2" s="2">
        <f>STDEV('weekly data for SD computation'!BL4:BL7)</f>
        <v>3.7824896297092921E-3</v>
      </c>
      <c r="FE2" s="2">
        <f>STDEV('weekly data for SD computation'!BM4:BM7)</f>
        <v>1.5997751115673319E-3</v>
      </c>
      <c r="FF2" s="2">
        <f>STDEV('weekly data for SD computation'!BN4:BN7)</f>
        <v>3.2628502556392465E-8</v>
      </c>
      <c r="FG2" s="2">
        <f>STDEV('weekly data for SD computation'!BO4:BO7)</f>
        <v>3.4380870749835875E-2</v>
      </c>
      <c r="FH2" s="2">
        <f>STDEV('weekly data for SD computation'!BP4:BP7)</f>
        <v>2.1114873474706981E-2</v>
      </c>
      <c r="FI2" s="2">
        <f>STDEV('weekly data for SD computation'!BQ4:BQ7)</f>
        <v>3.4205425718924078E-2</v>
      </c>
      <c r="FJ2" s="2">
        <f>STDEV('weekly data for SD computation'!BR4:BR7)</f>
        <v>2.64394275386402E-2</v>
      </c>
      <c r="FK2" s="2">
        <f>STDEV('weekly data for SD computation'!BS4:BS7)</f>
        <v>4.3506473807456411E-2</v>
      </c>
      <c r="FL2" s="2">
        <f>STDEV('weekly data for SD computation'!BT4:BT7)</f>
        <v>5.6779855461598611E-2</v>
      </c>
      <c r="FM2" s="2">
        <f>STDEV('weekly data for SD computation'!BU4:BU7)</f>
        <v>1.1657746316310057E-8</v>
      </c>
      <c r="FN2" s="2">
        <f>STDEV('weekly data for SD computation'!BV4:BV7)</f>
        <v>4.1252003861904391E-2</v>
      </c>
      <c r="FO2" s="2">
        <f>STDEV('weekly data for SD computation'!BW4:BW7)</f>
        <v>4.1252003861904391E-2</v>
      </c>
      <c r="FP2" s="2">
        <f>STDEV('weekly data for SD computation'!BX4:BX7)</f>
        <v>4.5477945044031506E-2</v>
      </c>
      <c r="FQ2" s="2">
        <f>STDEV('weekly data for SD computation'!BY4:BY7)</f>
        <v>4.0752176551569666E-2</v>
      </c>
      <c r="FR2" s="2">
        <f>STDEV('weekly data for SD computation'!BZ4:BZ7)</f>
        <v>6.5793937652931997E-3</v>
      </c>
      <c r="FS2" s="2">
        <f>STDEV('weekly data for SD computation'!CA4:CA7)</f>
        <v>4.7014534183902799E-2</v>
      </c>
      <c r="FT2" s="2">
        <f>STDEV('weekly data for SD computation'!CB4:CB7)</f>
        <v>4.790903227599539E-2</v>
      </c>
      <c r="FU2" s="2">
        <f>STDEV('weekly data for SD computation'!CC4:CC7)</f>
        <v>2.7271227467462796E-2</v>
      </c>
    </row>
    <row r="3" spans="1:177" s="2" customFormat="1" x14ac:dyDescent="0.3">
      <c r="A3" s="16" t="s">
        <v>37</v>
      </c>
      <c r="B3" s="10">
        <v>1932.2299800000001</v>
      </c>
      <c r="C3" s="10">
        <v>16516.5</v>
      </c>
      <c r="D3" s="10">
        <v>4557.9501950000003</v>
      </c>
      <c r="E3" s="10">
        <v>1033.900024</v>
      </c>
      <c r="F3" s="10">
        <v>92.553215030000004</v>
      </c>
      <c r="G3" s="10">
        <v>91.717903140000004</v>
      </c>
      <c r="H3" s="10">
        <v>170.01112370000001</v>
      </c>
      <c r="I3" s="10">
        <v>155.38500980000001</v>
      </c>
      <c r="J3" s="10">
        <v>43.790542600000002</v>
      </c>
      <c r="K3" s="10">
        <v>93.360443119999999</v>
      </c>
      <c r="L3" s="10">
        <v>2696.5984530000001</v>
      </c>
      <c r="M3" s="10">
        <v>8692.2793860000002</v>
      </c>
      <c r="N3" s="10">
        <v>3985.326544</v>
      </c>
      <c r="O3" s="10">
        <v>16132.44659</v>
      </c>
      <c r="P3" s="10">
        <v>97.671760559999996</v>
      </c>
      <c r="Q3" s="10">
        <v>2644</v>
      </c>
      <c r="R3" s="10">
        <v>38.47372893</v>
      </c>
      <c r="S3" s="10">
        <v>33.004892040000001</v>
      </c>
      <c r="T3" s="10">
        <v>19.607597349999999</v>
      </c>
      <c r="U3" s="10">
        <v>18.916879649999998</v>
      </c>
      <c r="V3" s="10">
        <v>4398.4481480000004</v>
      </c>
      <c r="W3" s="10">
        <v>11977.476430000001</v>
      </c>
      <c r="X3" s="10">
        <v>133.63000500000001</v>
      </c>
      <c r="Y3" s="10">
        <v>15.90506744</v>
      </c>
      <c r="Z3" s="10">
        <v>114.64931337746999</v>
      </c>
      <c r="AA3" s="10">
        <v>22.723577500000001</v>
      </c>
      <c r="AB3" s="10">
        <v>607.90002400000003</v>
      </c>
      <c r="AC3" s="10">
        <v>66.801640980000002</v>
      </c>
      <c r="AD3" s="10">
        <v>11590.373460000001</v>
      </c>
      <c r="AE3" s="10">
        <v>254.83455799999999</v>
      </c>
      <c r="AF3" s="10">
        <v>1821601.574</v>
      </c>
      <c r="AG3" s="10">
        <v>11122.4544760728</v>
      </c>
      <c r="AH3" s="10">
        <v>38.906620029999999</v>
      </c>
      <c r="AI3" s="10">
        <v>38.906620029999999</v>
      </c>
      <c r="AJ3" s="10">
        <v>1599.053353</v>
      </c>
      <c r="AK3" s="10">
        <v>4766.2079729999996</v>
      </c>
      <c r="AL3" s="10">
        <v>2601.6774140000002</v>
      </c>
      <c r="AM3" s="10">
        <v>34.385238649999998</v>
      </c>
      <c r="AN3" s="10">
        <v>47.351631159999997</v>
      </c>
      <c r="AO3" s="10">
        <v>43.428451539999998</v>
      </c>
      <c r="AP3" s="10">
        <v>237.33600000000001</v>
      </c>
      <c r="AQ3" s="10">
        <v>98.73</v>
      </c>
      <c r="AR3" s="10">
        <v>100.1</v>
      </c>
      <c r="AS3" s="10">
        <v>99.567319928735003</v>
      </c>
      <c r="AT3" s="10">
        <f>((AP3-AP2)/AP2)*100</f>
        <v>-0.1329675323582272</v>
      </c>
      <c r="AU3" s="10">
        <f t="shared" ref="AU3:AW3" si="0">((AQ3-AQ2)/AQ2)*100</f>
        <v>0.17248376623376796</v>
      </c>
      <c r="AV3" s="10">
        <f t="shared" si="0"/>
        <v>0.2002002002001888</v>
      </c>
      <c r="AW3" s="10">
        <f t="shared" si="0"/>
        <v>0.1023541453428405</v>
      </c>
      <c r="AX3" s="10">
        <v>0.38</v>
      </c>
      <c r="AY3" s="10">
        <v>-0.2404</v>
      </c>
      <c r="AZ3" s="10">
        <v>1.5032000000000001</v>
      </c>
      <c r="BA3" s="10">
        <v>0.3</v>
      </c>
      <c r="BB3" s="10">
        <v>1.78</v>
      </c>
      <c r="BC3" s="10">
        <v>1.0397000000000001</v>
      </c>
      <c r="BD3" s="10">
        <v>1.5032000000000001</v>
      </c>
      <c r="BE3" s="10">
        <v>-6.5000000000000002E-2</v>
      </c>
      <c r="BF3" s="10">
        <f>(((B3-B2)/B2)*100)-BB3</f>
        <v>-2.1928360430299123</v>
      </c>
      <c r="BG3" s="10">
        <f>(((C3-C2)/C2)*100)-BB3</f>
        <v>-1.4751396632996607</v>
      </c>
      <c r="BH3" s="10">
        <f>(((D3-D2)/D2)*100)-BB3</f>
        <v>-2.9937105437480778</v>
      </c>
      <c r="BI3" s="10">
        <f>(((E3-E2)/E2)*100)-BB3</f>
        <v>-1.9229408519435289</v>
      </c>
      <c r="BJ3" s="10">
        <f>(((F3-F2)/F2)*100)-BB3</f>
        <v>-0.89288352824649297</v>
      </c>
      <c r="BK3" s="10">
        <f>(((G3-G2)/G2)*100)-BB3</f>
        <v>-0.72829013544970356</v>
      </c>
      <c r="BL3" s="10">
        <f>(((H3-H2)/H2)*100)-BB3</f>
        <v>-1.862610934973759</v>
      </c>
      <c r="BM3" s="10">
        <f>(((I3-I2)/I2)*100)-BB3</f>
        <v>-1.9881326128759675</v>
      </c>
      <c r="BN3" s="10">
        <f>(((J3-J2)/J2)*100)-BB3</f>
        <v>-5.1145515368818888</v>
      </c>
      <c r="BO3" s="10">
        <f>(((K3-K2)/K2)*100)-BB3</f>
        <v>-2.0033956681543303</v>
      </c>
      <c r="BP3" s="10">
        <f>(((L3-L2)/L2)*100)-BC3</f>
        <v>-2.6989768484334773</v>
      </c>
      <c r="BQ3" s="10">
        <f>(((M3-M2)/M2)*100)-BC3</f>
        <v>1.6925136689289377</v>
      </c>
      <c r="BR3" s="10">
        <f>(((N3-N2)/N2)*100)-BC3</f>
        <v>4.2669197103683256</v>
      </c>
      <c r="BS3" s="10">
        <f>(((O3-O2)/O2)*100)-BC3</f>
        <v>0.20162064042284022</v>
      </c>
      <c r="BT3" s="10">
        <f>(((P3-P2)/P2)*100)-BC3</f>
        <v>0.44629465578586247</v>
      </c>
      <c r="BU3" s="10">
        <f>(((Q3-Q2)/Q2)*100)-BC3</f>
        <v>3.9017566382218698</v>
      </c>
      <c r="BV3" s="10">
        <f>(((R3-R2)/R2)*100)-BC3</f>
        <v>-0.92212623393236148</v>
      </c>
      <c r="BW3" s="10">
        <f>(((S3-S2)/S2)*100)-BC3</f>
        <v>2.2116686740247902</v>
      </c>
      <c r="BX3" s="10">
        <f>(((T3-T2)/T2)*100)-BC3</f>
        <v>-5.0265331494673013</v>
      </c>
      <c r="BY3" s="10">
        <f>(((U3-U2)/U2)*100)-BC3</f>
        <v>-3.5729680875877019</v>
      </c>
      <c r="BZ3" s="10">
        <f>(((V3-V2)/V2)*100)-BD3</f>
        <v>-3.7820253162781796</v>
      </c>
      <c r="CA3" s="10">
        <f>(((W3-W2)/W2)*100)-BD3</f>
        <v>-3.1616397689904119</v>
      </c>
      <c r="CB3" s="10">
        <f>(((X3-X2)/X2)*100)-BD3</f>
        <v>-1.0143979097968907</v>
      </c>
      <c r="CC3" s="10">
        <f>(((Y3-Y2)/Y2)*100)-BD3</f>
        <v>-5.1060334009040886</v>
      </c>
      <c r="CD3" s="10">
        <f>(((Z3-Z2)/Z2)*100)-BD3</f>
        <v>-1.1503979954279364</v>
      </c>
      <c r="CE3" s="10">
        <f>(((AA3-AA2)/AA2)*100)-BD3</f>
        <v>-4.6281931482487613</v>
      </c>
      <c r="CF3" s="10">
        <f>(((AB3-AB2)/AB2)*100)-BD3</f>
        <v>-0.87415710131263769</v>
      </c>
      <c r="CG3" s="10">
        <f>(((AC3-AC2)/AC2)*100)-BD3</f>
        <v>11.102694227797757</v>
      </c>
      <c r="CH3" s="10">
        <f>(((AD3-AD2)/AD2)*100)-BD3</f>
        <v>-1.3560253783917831</v>
      </c>
      <c r="CI3" s="10">
        <f>(((AE3-AE2)/AE2)*100)-BD3</f>
        <v>1.1307421553953727</v>
      </c>
      <c r="CJ3" s="10">
        <f>(((AF3-AF2)/AF2)*100)-$BE$3</f>
        <v>3.559297926188377</v>
      </c>
      <c r="CK3" s="10">
        <f>(((AG3-AG2)/AG2)*100)-BE3</f>
        <v>1.3379096393777899E-2</v>
      </c>
      <c r="CL3" s="10">
        <f>(((AH3-AH2)/AH2)*100)-BE3</f>
        <v>-5.2393344294222937</v>
      </c>
      <c r="CM3" s="10">
        <f>(((AI3-AI2)/AI2)*100)-BE3</f>
        <v>-5.2393344294222937</v>
      </c>
      <c r="CN3" s="10">
        <f>(((AJ3-AJ2)/AJ2)*100)-BE3</f>
        <v>4.4600367150120723</v>
      </c>
      <c r="CO3" s="10">
        <f>(((AK3-AK2)/AK2)*100)-BE3</f>
        <v>3.7162168276064551</v>
      </c>
      <c r="CP3" s="10">
        <f>(((AL3-AL2)/AL2)*100)-BE3</f>
        <v>3.0284598168793315</v>
      </c>
      <c r="CQ3" s="10">
        <f>(((AM3-AM2)/AM2)*100)-BE3</f>
        <v>-12.424485777583646</v>
      </c>
      <c r="CR3" s="10">
        <f>(((AN3-AN2)/AN2)*100)-BE3</f>
        <v>-2.7845045958169083</v>
      </c>
      <c r="CS3" s="10">
        <f>(((AO3-AO2)/AO2)*100)-BE3</f>
        <v>-0.81943461162185671</v>
      </c>
      <c r="CT3" s="10">
        <f>BF3-AT3</f>
        <v>-2.0598685106716852</v>
      </c>
      <c r="CU3" s="10">
        <f>BG3-AT3</f>
        <v>-1.3421721309414336</v>
      </c>
      <c r="CV3" s="10">
        <f>BH3-AT3</f>
        <v>-2.8607430113898507</v>
      </c>
      <c r="CW3" s="10">
        <f>BI3-AT3</f>
        <v>-1.7899733195853018</v>
      </c>
      <c r="CX3" s="10">
        <f>BJ3-AT3</f>
        <v>-0.75991599588826575</v>
      </c>
      <c r="CY3" s="10">
        <f>BK3-AT3</f>
        <v>-0.59532260309147633</v>
      </c>
      <c r="CZ3" s="10">
        <f>BL3-AT3</f>
        <v>-1.7296434026155318</v>
      </c>
      <c r="DA3" s="10">
        <f>BM3-AT3</f>
        <v>-1.8551650805177404</v>
      </c>
      <c r="DB3" s="10">
        <f>BN3-AT3</f>
        <v>-4.9815840045236612</v>
      </c>
      <c r="DC3" s="10">
        <f>BO3-AT3</f>
        <v>-1.8704281357961032</v>
      </c>
      <c r="DD3" s="10">
        <f>BP3-AU3</f>
        <v>-2.8714606146672454</v>
      </c>
      <c r="DE3" s="10">
        <f>BQ3-AU3</f>
        <v>1.5200299026951698</v>
      </c>
      <c r="DF3" s="10">
        <f>BR3-AU3</f>
        <v>4.0944359441345579</v>
      </c>
      <c r="DG3" s="10">
        <f>BS3-AU3</f>
        <v>2.9136874189072265E-2</v>
      </c>
      <c r="DH3" s="10">
        <f>BT3-AU3</f>
        <v>0.27381088955209454</v>
      </c>
      <c r="DI3" s="10">
        <f>BU3-AU3</f>
        <v>3.7292728719881016</v>
      </c>
      <c r="DJ3" s="10">
        <f>BV3-AU3</f>
        <v>-1.0946100001661294</v>
      </c>
      <c r="DK3" s="10">
        <f>BW3-AU3</f>
        <v>2.039184907791022</v>
      </c>
      <c r="DL3" s="10">
        <f>BX3-AU3</f>
        <v>-5.1990169157010691</v>
      </c>
      <c r="DM3" s="10">
        <f>BY3-AU3</f>
        <v>-3.7454518538214701</v>
      </c>
      <c r="DN3" s="10">
        <f>BZ3-AV3</f>
        <v>-3.9822255164783682</v>
      </c>
      <c r="DO3" s="10">
        <f>CA3-AV3</f>
        <v>-3.3618399691906005</v>
      </c>
      <c r="DP3" s="10">
        <f>CB3-AV3</f>
        <v>-1.2145981099970795</v>
      </c>
      <c r="DQ3" s="10">
        <f>CC3-AV3</f>
        <v>-5.3062336011042772</v>
      </c>
      <c r="DR3" s="10">
        <f>CD3-AV3</f>
        <v>-1.3505981956281252</v>
      </c>
      <c r="DS3" s="10">
        <f>CE3-AV3</f>
        <v>-4.8283933484489499</v>
      </c>
      <c r="DT3" s="10">
        <f>CF3-AV3</f>
        <v>-1.0743573015128265</v>
      </c>
      <c r="DU3" s="10">
        <f>CG3-AV3</f>
        <v>10.902494027597568</v>
      </c>
      <c r="DV3" s="10">
        <f>CH3-AV3</f>
        <v>-1.5562255785919719</v>
      </c>
      <c r="DW3" s="10">
        <f>CI3-AV3</f>
        <v>0.9305419551951839</v>
      </c>
      <c r="DX3" s="10">
        <f>CJ3-AW3</f>
        <v>3.4569437808455366</v>
      </c>
      <c r="DY3" s="10">
        <f>CK3-AW3</f>
        <v>-8.8975048949062607E-2</v>
      </c>
      <c r="DZ3" s="10">
        <f>CL3-AW3</f>
        <v>-5.3416885747651346</v>
      </c>
      <c r="EA3" s="10">
        <f>CM3-AW3</f>
        <v>-5.3416885747651346</v>
      </c>
      <c r="EB3" s="10">
        <f>CN3-AW3</f>
        <v>4.3576825696692314</v>
      </c>
      <c r="EC3" s="10">
        <f>CO3-AW3</f>
        <v>3.6138626822636146</v>
      </c>
      <c r="ED3" s="10">
        <f>CP3-AW3</f>
        <v>2.926105671536491</v>
      </c>
      <c r="EE3" s="10">
        <f>CQ3-AW3</f>
        <v>-12.526839922926486</v>
      </c>
      <c r="EF3" s="10">
        <f>CR3-AW3</f>
        <v>-2.8868587411597488</v>
      </c>
      <c r="EG3" s="10">
        <f>CS3-AW3</f>
        <v>-0.9217887569646972</v>
      </c>
      <c r="EH3" s="2">
        <f>STDEV('weekly data for SD computation'!AP8:AP11)</f>
        <v>3.9603548868172009E-2</v>
      </c>
      <c r="EI3" s="2">
        <f>STDEV('weekly data for SD computation'!AQ8:AQ11)</f>
        <v>3.9426102622298606E-2</v>
      </c>
      <c r="EJ3" s="2">
        <f>STDEV('weekly data for SD computation'!AR8:AR11)</f>
        <v>4.5562024606183714E-2</v>
      </c>
      <c r="EK3" s="2">
        <f>STDEV('weekly data for SD computation'!AS8:AS11)</f>
        <v>5.1823720174518757E-2</v>
      </c>
      <c r="EL3" s="2">
        <f>STDEV('weekly data for SD computation'!AT8:AT11)</f>
        <v>5.3424492626263156E-3</v>
      </c>
      <c r="EM3" s="2">
        <f>STDEV('weekly data for SD computation'!AU8:AU11)</f>
        <v>5.979028382067402E-3</v>
      </c>
      <c r="EN3" s="2">
        <f>STDEV('weekly data for SD computation'!AV8:AV11)</f>
        <v>4.0522483381273587E-2</v>
      </c>
      <c r="EO3" s="2">
        <f>STDEV('weekly data for SD computation'!AW8:AW11)</f>
        <v>4.0157422844782784E-2</v>
      </c>
      <c r="EP3" s="2">
        <f>STDEV('weekly data for SD computation'!AX8:AX11)</f>
        <v>4.8794563992012041E-2</v>
      </c>
      <c r="EQ3" s="2">
        <f>STDEV('weekly data for SD computation'!AY8:AY11)</f>
        <v>5.2029471372140292E-2</v>
      </c>
      <c r="ER3" s="2">
        <f>STDEV('weekly data for SD computation'!AZ8:AZ11)</f>
        <v>6.8784867865805677E-2</v>
      </c>
      <c r="ES3" s="2">
        <f>STDEV('weekly data for SD computation'!BA8:BA11)</f>
        <v>6.5782506606981719E-2</v>
      </c>
      <c r="ET3" s="2">
        <f>STDEV('weekly data for SD computation'!BB8:BB11)</f>
        <v>7.0278214026702479E-2</v>
      </c>
      <c r="EU3" s="2">
        <f>STDEV('weekly data for SD computation'!BC8:BC11)</f>
        <v>0.15423524098678856</v>
      </c>
      <c r="EV3" s="2">
        <f>STDEV('weekly data for SD computation'!BD8:BD11)</f>
        <v>1.330492701820012E-2</v>
      </c>
      <c r="EW3" s="2">
        <f>STDEV('weekly data for SD computation'!BE8:BE11)</f>
        <v>4.8692404419600148E-2</v>
      </c>
      <c r="EX3" s="2">
        <f>STDEV('weekly data for SD computation'!BF8:BF11)</f>
        <v>5.8622657982162624E-2</v>
      </c>
      <c r="EY3" s="2">
        <f>STDEV('weekly data for SD computation'!BG8:BG11)</f>
        <v>4.7339125965616589E-2</v>
      </c>
      <c r="EZ3" s="2">
        <f>STDEV('weekly data for SD computation'!BH8:BH11)</f>
        <v>4.4627902188558236E-2</v>
      </c>
      <c r="FA3" s="2">
        <f>STDEV('weekly data for SD computation'!BI8:BI11)</f>
        <v>4.7648379141655726E-2</v>
      </c>
      <c r="FB3" s="2">
        <f>STDEV('weekly data for SD computation'!BJ8:BJ11)</f>
        <v>0.16751167018791002</v>
      </c>
      <c r="FC3" s="2">
        <f>STDEV('weekly data for SD computation'!BK8:BK11)</f>
        <v>0.16516648495070976</v>
      </c>
      <c r="FD3" s="2">
        <f>STDEV('weekly data for SD computation'!BL8:BL11)</f>
        <v>3.8498935480900461E-3</v>
      </c>
      <c r="FE3" s="2">
        <f>STDEV('weekly data for SD computation'!BM8:BM11)</f>
        <v>1.7730806156717155E-2</v>
      </c>
      <c r="FF3" s="2">
        <f>STDEV('weekly data for SD computation'!BN8:BN11)</f>
        <v>3.2587044482870097E-8</v>
      </c>
      <c r="FG3" s="2">
        <f>STDEV('weekly data for SD computation'!BO8:BO11)</f>
        <v>5.6459997938343054E-2</v>
      </c>
      <c r="FH3" s="2">
        <f>STDEV('weekly data for SD computation'!BP8:BP11)</f>
        <v>5.8827114336679663E-2</v>
      </c>
      <c r="FI3" s="2">
        <f>STDEV('weekly data for SD computation'!BQ8:BQ11)</f>
        <v>7.4972325382786364E-2</v>
      </c>
      <c r="FJ3" s="2">
        <f>STDEV('weekly data for SD computation'!BR8:BR11)</f>
        <v>5.1599841378180661E-2</v>
      </c>
      <c r="FK3" s="2">
        <f>STDEV('weekly data for SD computation'!BS8:BS11)</f>
        <v>7.2069737274497142E-2</v>
      </c>
      <c r="FL3" s="2">
        <f>STDEV('weekly data for SD computation'!BT8:BT11)</f>
        <v>5.669126214198484E-2</v>
      </c>
      <c r="FM3" s="2">
        <f>STDEV('weekly data for SD computation'!BU8:BU11)</f>
        <v>1.1666613737420996E-8</v>
      </c>
      <c r="FN3" s="2">
        <f>STDEV('weekly data for SD computation'!BV8:BV11)</f>
        <v>5.5861106045996846E-2</v>
      </c>
      <c r="FO3" s="2">
        <f>STDEV('weekly data for SD computation'!BW8:BW11)</f>
        <v>5.5861106045996846E-2</v>
      </c>
      <c r="FP3" s="2">
        <f>STDEV('weekly data for SD computation'!BX8:BX11)</f>
        <v>4.995059694773233E-2</v>
      </c>
      <c r="FQ3" s="2">
        <f>STDEV('weekly data for SD computation'!BY8:BY11)</f>
        <v>5.9081601630619957E-2</v>
      </c>
      <c r="FR3" s="2">
        <f>STDEV('weekly data for SD computation'!BZ8:BZ11)</f>
        <v>0.14777019901854421</v>
      </c>
      <c r="FS3" s="2">
        <f>STDEV('weekly data for SD computation'!CA8:CA11)</f>
        <v>8.1921985036636336E-2</v>
      </c>
      <c r="FT3" s="2">
        <f>STDEV('weekly data for SD computation'!CB8:CB11)</f>
        <v>4.3586290291286071E-2</v>
      </c>
      <c r="FU3" s="2">
        <f>STDEV('weekly data for SD computation'!CC8:CC11)</f>
        <v>4.3097929449423006E-2</v>
      </c>
    </row>
    <row r="4" spans="1:177" s="2" customFormat="1" x14ac:dyDescent="0.3">
      <c r="A4" s="16" t="s">
        <v>38</v>
      </c>
      <c r="B4" s="10">
        <v>2059.73999</v>
      </c>
      <c r="C4" s="10">
        <v>17685.089840000001</v>
      </c>
      <c r="D4" s="10">
        <v>4869.8500979999999</v>
      </c>
      <c r="E4" s="10">
        <v>1114.030029</v>
      </c>
      <c r="F4" s="10">
        <v>93.362754820000006</v>
      </c>
      <c r="G4" s="10">
        <v>95.033134459999999</v>
      </c>
      <c r="H4" s="10">
        <v>181.447113</v>
      </c>
      <c r="I4" s="10">
        <v>166.06520080000001</v>
      </c>
      <c r="J4" s="10">
        <v>46.672897339999999</v>
      </c>
      <c r="K4" s="10">
        <v>100.8418427</v>
      </c>
      <c r="L4" s="10">
        <v>2651.0994649999998</v>
      </c>
      <c r="M4" s="10">
        <v>8792.0710999999992</v>
      </c>
      <c r="N4" s="10">
        <v>3868.7192850000001</v>
      </c>
      <c r="O4" s="10">
        <v>15983.72345</v>
      </c>
      <c r="P4" s="10">
        <v>97.607185360000003</v>
      </c>
      <c r="Q4" s="10">
        <v>2746</v>
      </c>
      <c r="R4" s="10">
        <v>38.518910820000002</v>
      </c>
      <c r="S4" s="10">
        <v>34.044210679999999</v>
      </c>
      <c r="T4" s="10">
        <v>21.596891400000001</v>
      </c>
      <c r="U4" s="10">
        <v>20.150226589999999</v>
      </c>
      <c r="V4" s="10">
        <v>4295.8777989999999</v>
      </c>
      <c r="W4" s="10">
        <v>11775.48733</v>
      </c>
      <c r="X4" s="10">
        <v>133.41499300000001</v>
      </c>
      <c r="Y4" s="10">
        <v>15.31061731</v>
      </c>
      <c r="Z4" s="10">
        <v>115.052376438735</v>
      </c>
      <c r="AA4" s="10">
        <v>23.94527626</v>
      </c>
      <c r="AB4" s="10">
        <v>612.59997599999997</v>
      </c>
      <c r="AC4" s="10">
        <v>74.279885579999998</v>
      </c>
      <c r="AD4" s="10">
        <v>11607.40648</v>
      </c>
      <c r="AE4" s="10">
        <v>261.37449470000001</v>
      </c>
      <c r="AF4" s="10">
        <v>1883104.659</v>
      </c>
      <c r="AG4" s="10">
        <v>11116.709999218199</v>
      </c>
      <c r="AH4" s="10">
        <v>40.764423370000003</v>
      </c>
      <c r="AI4" s="10">
        <v>40.764423370000003</v>
      </c>
      <c r="AJ4" s="10">
        <v>1666.3735859999999</v>
      </c>
      <c r="AK4" s="10">
        <v>4934.1023720000003</v>
      </c>
      <c r="AL4" s="10">
        <v>2676.5580220000002</v>
      </c>
      <c r="AM4" s="10">
        <v>36.11193085</v>
      </c>
      <c r="AN4" s="10">
        <v>50.381095889999997</v>
      </c>
      <c r="AO4" s="10">
        <v>48.11390686</v>
      </c>
      <c r="AP4" s="10">
        <v>238.08</v>
      </c>
      <c r="AQ4" s="10">
        <v>99.96</v>
      </c>
      <c r="AR4" s="10">
        <v>100.4</v>
      </c>
      <c r="AS4" s="10">
        <v>99.669127004326796</v>
      </c>
      <c r="AT4" s="10">
        <f>((AP4-AP3)/AP3)*100</f>
        <v>0.31347962382445133</v>
      </c>
      <c r="AU4" s="10">
        <f t="shared" ref="AU4:AU67" si="1">((AQ4-AQ3)/AQ3)*100</f>
        <v>1.2458219386204696</v>
      </c>
      <c r="AV4" s="10">
        <f t="shared" ref="AV4:AV67" si="2">((AR4-AR3)/AR3)*100</f>
        <v>0.29970029970031109</v>
      </c>
      <c r="AW4" s="10">
        <f t="shared" ref="AW4:AW67" si="3">((AS4-AS3)/AS3)*100</f>
        <v>0.10224948875259608</v>
      </c>
      <c r="AX4" s="10">
        <v>0.36</v>
      </c>
      <c r="AY4" s="10">
        <v>-0.28770000000000001</v>
      </c>
      <c r="AZ4" s="10">
        <v>1.5434000000000001</v>
      </c>
      <c r="BA4" s="10">
        <v>0.3</v>
      </c>
      <c r="BB4" s="10">
        <v>1.89</v>
      </c>
      <c r="BC4" s="10">
        <v>0.93059999999999998</v>
      </c>
      <c r="BD4" s="10">
        <v>1.5434000000000001</v>
      </c>
      <c r="BE4" s="10">
        <v>-0.05</v>
      </c>
      <c r="BF4" s="10">
        <f t="shared" ref="BF4:BF67" si="4">(((B4-B3)/B3)*100)-BB4</f>
        <v>4.7091114577365145</v>
      </c>
      <c r="BG4" s="10">
        <f t="shared" ref="BG4:BG67" si="5">(((C4-C3)/C3)*100)-BB4</f>
        <v>5.1852873792873835</v>
      </c>
      <c r="BH4" s="10">
        <f t="shared" ref="BH4:BH67" si="6">(((D4-D3)/D3)*100)-BB4</f>
        <v>4.9529862033628378</v>
      </c>
      <c r="BI4" s="10">
        <f t="shared" ref="BI4:BI67" si="7">(((E4-E3)/E3)*100)-BB4</f>
        <v>5.8602662868687565</v>
      </c>
      <c r="BJ4" s="10">
        <f t="shared" ref="BJ4:BJ67" si="8">(((F4-F3)/F3)*100)-BB4</f>
        <v>-1.0153250470687594</v>
      </c>
      <c r="BK4" s="10">
        <f t="shared" ref="BK4:BK67" si="9">(((G4-G3)/G3)*100)-BB4</f>
        <v>1.7245956312799275</v>
      </c>
      <c r="BL4" s="10">
        <f t="shared" ref="BL4:BL67" si="10">(((H4-H3)/H3)*100)-BB4</f>
        <v>4.8366123834225254</v>
      </c>
      <c r="BM4" s="10">
        <f t="shared" ref="BM4:BM67" si="11">(((I4-I3)/I3)*100)-BB4</f>
        <v>4.9833728007268867</v>
      </c>
      <c r="BN4" s="10">
        <f t="shared" ref="BN4:BN67" si="12">(((J4-J3)/J3)*100)-BB4</f>
        <v>4.692139815732717</v>
      </c>
      <c r="BO4" s="10">
        <f t="shared" ref="BO4:BO67" si="13">(((K4-K3)/K3)*100)-BB4</f>
        <v>6.1234576593470669</v>
      </c>
      <c r="BP4" s="10">
        <f t="shared" ref="BP4:BP67" si="14">(((L4-L3)/L3)*100)-BC4</f>
        <v>-2.6178733850819382</v>
      </c>
      <c r="BQ4" s="10">
        <f t="shared" ref="BQ4:BQ67" si="15">(((M4-M3)/M3)*100)-BC4</f>
        <v>0.21745000585607099</v>
      </c>
      <c r="BR4" s="10">
        <f t="shared" ref="BR4:BR67" si="16">(((N4-N3)/N3)*100)-BC4</f>
        <v>-3.8565147955028873</v>
      </c>
      <c r="BS4" s="10">
        <f t="shared" ref="BS4:BS67" si="17">(((O4-O3)/O3)*100)-BC4</f>
        <v>-1.8524883147717279</v>
      </c>
      <c r="BT4" s="10">
        <f t="shared" ref="BT4:BT67" si="18">(((P4-P3)/P3)*100)-BC4</f>
        <v>-0.99671450395667271</v>
      </c>
      <c r="BU4" s="10">
        <f t="shared" ref="BU4:BU67" si="19">(((Q4-Q3)/Q3)*100)-BC4</f>
        <v>2.9271912254160366</v>
      </c>
      <c r="BV4" s="10">
        <f t="shared" ref="BV4:BV67" si="20">(((R4-R3)/R3)*100)-BC4</f>
        <v>-0.81316430749874269</v>
      </c>
      <c r="BW4" s="10">
        <f t="shared" ref="BW4:BW67" si="21">(((S4-S3)/S3)*100)-BC4</f>
        <v>2.2183836074615972</v>
      </c>
      <c r="BX4" s="10">
        <f t="shared" ref="BX4:BX67" si="22">(((T4-T3)/T3)*100)-BC4</f>
        <v>9.2149268307006604</v>
      </c>
      <c r="BY4" s="10">
        <f t="shared" ref="BY4:BY67" si="23">(((U4-U3)/U3)*100)-BC4</f>
        <v>5.5892223111812243</v>
      </c>
      <c r="BZ4" s="10">
        <f t="shared" ref="BZ4:BZ67" si="24">(((V4-V3)/V3)*100)-BD4</f>
        <v>-3.8753667652928878</v>
      </c>
      <c r="CA4" s="10">
        <f t="shared" ref="CA4:CA67" si="25">(((W4-W3)/W3)*100)-BD4</f>
        <v>-3.2298078270617872</v>
      </c>
      <c r="CB4" s="10">
        <f t="shared" ref="CB4:CB67" si="26">(((X4-X3)/X3)*100)-BD4</f>
        <v>-1.7043009892650993</v>
      </c>
      <c r="CC4" s="10">
        <f t="shared" ref="CC4:CC67" si="27">(((Y4-Y3)/Y3)*100)-BD4</f>
        <v>-5.2808888993240277</v>
      </c>
      <c r="CD4" s="10">
        <f t="shared" ref="CD4:CD67" si="28">(((Z4-Z3)/Z3)*100)-BD4</f>
        <v>-1.1918383121092391</v>
      </c>
      <c r="CE4" s="10">
        <f t="shared" ref="CE4:CE67" si="29">(((AA4-AA3)/AA3)*100)-BD4</f>
        <v>3.8329486845326128</v>
      </c>
      <c r="CF4" s="10">
        <f t="shared" ref="CF4:CF67" si="30">(((AB4-AB3)/AB3)*100)-BD4</f>
        <v>-0.77025444736880977</v>
      </c>
      <c r="CG4" s="10">
        <f t="shared" ref="CG4:CG67" si="31">(((AC4-AC3)/AC3)*100)-BD4</f>
        <v>9.6513019418863326</v>
      </c>
      <c r="CH4" s="10">
        <f t="shared" ref="CH4:CH67" si="32">(((AD4-AD3)/AD3)*100)-BD4</f>
        <v>-1.3964416637670714</v>
      </c>
      <c r="CI4" s="10">
        <f t="shared" ref="CI4:CI67" si="33">(((AE4-AE3)/AE3)*100)-BD4</f>
        <v>1.0229460840346571</v>
      </c>
      <c r="CJ4" s="10">
        <f t="shared" ref="CJ4:CJ67" si="34">(((AF4-AF3)/AF3)*100)-$BE$3</f>
        <v>3.4413192718892525</v>
      </c>
      <c r="CK4" s="10">
        <f t="shared" ref="CK4:CK67" si="35">(((AG4-AG3)/AG3)*100)-BE4</f>
        <v>-1.6475645457475693E-3</v>
      </c>
      <c r="CL4" s="10">
        <f t="shared" ref="CL4:CL67" si="36">(((AH4-AH3)/AH3)*100)-BE4</f>
        <v>4.8250314434085881</v>
      </c>
      <c r="CM4" s="10">
        <f t="shared" ref="CM4:CM67" si="37">(((AI4-AI3)/AI3)*100)-BE4</f>
        <v>4.8250314434085881</v>
      </c>
      <c r="CN4" s="10">
        <f t="shared" ref="CN4:CN67" si="38">(((AJ4-AJ3)/AJ3)*100)-BE4</f>
        <v>4.2600054306318018</v>
      </c>
      <c r="CO4" s="10">
        <f t="shared" ref="CO4:CO67" si="39">(((AK4-AK3)/AK3)*100)-BE4</f>
        <v>3.5725990966215169</v>
      </c>
      <c r="CP4" s="10">
        <f t="shared" ref="CP4:CP67" si="40">(((AL4-AL3)/AL3)*100)-BE4</f>
        <v>2.9281665089244582</v>
      </c>
      <c r="CQ4" s="10">
        <f t="shared" ref="CQ4:CQ67" si="41">(((AM4-AM3)/AM3)*100)-BE4</f>
        <v>5.0716088873939</v>
      </c>
      <c r="CR4" s="10">
        <f t="shared" ref="CR4:CR67" si="42">(((AN4-AN3)/AN3)*100)-BE4</f>
        <v>6.4478043750246199</v>
      </c>
      <c r="CS4" s="10">
        <f t="shared" ref="CS4:CS67" si="43">(((AO4-AO3)/AO3)*100)-BE4</f>
        <v>10.8389071653509</v>
      </c>
      <c r="CT4" s="10">
        <f t="shared" ref="CT4:CT67" si="44">BF4-AT4</f>
        <v>4.3956318339120628</v>
      </c>
      <c r="CU4" s="10">
        <f t="shared" ref="CU4:CU67" si="45">BG4-AT4</f>
        <v>4.8718077554629318</v>
      </c>
      <c r="CV4" s="10">
        <f t="shared" ref="CV4:CV67" si="46">BH4-AT4</f>
        <v>4.6395065795383861</v>
      </c>
      <c r="CW4" s="10">
        <f t="shared" ref="CW4:CW67" si="47">BI4-AT4</f>
        <v>5.5467866630443048</v>
      </c>
      <c r="CX4" s="10">
        <f t="shared" ref="CX4:CX67" si="48">BJ4-AT4</f>
        <v>-1.3288046708932106</v>
      </c>
      <c r="CY4" s="10">
        <f t="shared" ref="CY4:CY67" si="49">BK4-AT4</f>
        <v>1.4111160074554763</v>
      </c>
      <c r="CZ4" s="10">
        <f t="shared" ref="CZ4:CZ67" si="50">BL4-AT4</f>
        <v>4.5231327595980737</v>
      </c>
      <c r="DA4" s="10">
        <f t="shared" ref="DA4:DA67" si="51">BM4-AT4</f>
        <v>4.669893176902435</v>
      </c>
      <c r="DB4" s="10">
        <f t="shared" ref="DB4:DB67" si="52">BN4-AT4</f>
        <v>4.3786601919082653</v>
      </c>
      <c r="DC4" s="10">
        <f t="shared" ref="DC4:DC67" si="53">BO4-AT4</f>
        <v>5.8099780355226152</v>
      </c>
      <c r="DD4" s="10">
        <f t="shared" ref="DD4:DD67" si="54">BP4-AU4</f>
        <v>-3.8636953237024079</v>
      </c>
      <c r="DE4" s="10">
        <f t="shared" ref="DE4:DE67" si="55">BQ4-AU4</f>
        <v>-1.0283719327643985</v>
      </c>
      <c r="DF4" s="10">
        <f t="shared" ref="DF4:DF67" si="56">BR4-AU4</f>
        <v>-5.102336734123357</v>
      </c>
      <c r="DG4" s="10">
        <f t="shared" ref="DG4:DG67" si="57">BS4-AU4</f>
        <v>-3.0983102533921976</v>
      </c>
      <c r="DH4" s="10">
        <f t="shared" ref="DH4:DH67" si="58">BT4-AU4</f>
        <v>-2.2425364425771424</v>
      </c>
      <c r="DI4" s="10">
        <f t="shared" ref="DI4:DI67" si="59">BU4-AU4</f>
        <v>1.681369286795567</v>
      </c>
      <c r="DJ4" s="10">
        <f t="shared" ref="DJ4:DJ67" si="60">BV4-AU4</f>
        <v>-2.0589862461192121</v>
      </c>
      <c r="DK4" s="10">
        <f t="shared" ref="DK4:DK67" si="61">BW4-AU4</f>
        <v>0.9725616688411276</v>
      </c>
      <c r="DL4" s="10">
        <f t="shared" ref="DL4:DL67" si="62">BX4-AU4</f>
        <v>7.9691048920801908</v>
      </c>
      <c r="DM4" s="10">
        <f t="shared" ref="DM4:DM67" si="63">BY4-AU4</f>
        <v>4.3434003725607546</v>
      </c>
      <c r="DN4" s="10">
        <f t="shared" ref="DN4:DN67" si="64">BZ4-AV4</f>
        <v>-4.1750670649931987</v>
      </c>
      <c r="DO4" s="10">
        <f t="shared" ref="DO4:DO67" si="65">CA4-AV4</f>
        <v>-3.5295081267620985</v>
      </c>
      <c r="DP4" s="10">
        <f t="shared" ref="DP4:DP67" si="66">CB4-AV4</f>
        <v>-2.0040012889654104</v>
      </c>
      <c r="DQ4" s="10">
        <f t="shared" ref="DQ4:DQ67" si="67">CC4-AV4</f>
        <v>-5.580589199024339</v>
      </c>
      <c r="DR4" s="10">
        <f t="shared" ref="DR4:DR67" si="68">CD4-AV4</f>
        <v>-1.4915386118095502</v>
      </c>
      <c r="DS4" s="10">
        <f t="shared" ref="DS4:DS67" si="69">CE4-AV4</f>
        <v>3.5332483848323015</v>
      </c>
      <c r="DT4" s="10">
        <f t="shared" ref="DT4:DT67" si="70">CF4-AV4</f>
        <v>-1.0699547470691209</v>
      </c>
      <c r="DU4" s="10">
        <f t="shared" ref="DU4:DU67" si="71">CG4-AV4</f>
        <v>9.3516016421860222</v>
      </c>
      <c r="DV4" s="10">
        <f t="shared" ref="DV4:DV67" si="72">CH4-AV4</f>
        <v>-1.6961419634673824</v>
      </c>
      <c r="DW4" s="10">
        <f t="shared" ref="DW4:DW67" si="73">CI4-AV4</f>
        <v>0.72324578433434605</v>
      </c>
      <c r="DX4" s="10">
        <f t="shared" ref="DX4:DX67" si="74">CJ4-AW4</f>
        <v>3.3390697831366563</v>
      </c>
      <c r="DY4" s="10">
        <f t="shared" ref="DY4:DY67" si="75">CK4-AW4</f>
        <v>-0.10389705329834364</v>
      </c>
      <c r="DZ4" s="10">
        <f t="shared" ref="DZ4:DZ67" si="76">CL4-AW4</f>
        <v>4.7227819546559919</v>
      </c>
      <c r="EA4" s="10">
        <f t="shared" ref="EA4:EA67" si="77">CM4-AW4</f>
        <v>4.7227819546559919</v>
      </c>
      <c r="EB4" s="10">
        <f t="shared" ref="EB4:EB67" si="78">CN4-AW4</f>
        <v>4.1577559418792056</v>
      </c>
      <c r="EC4" s="10">
        <f t="shared" ref="EC4:EC67" si="79">CO4-AW4</f>
        <v>3.4703496078689207</v>
      </c>
      <c r="ED4" s="10">
        <f t="shared" ref="ED4:ED67" si="80">CP4-AW4</f>
        <v>2.825917020171862</v>
      </c>
      <c r="EE4" s="10">
        <f t="shared" ref="EE4:EE67" si="81">CQ4-AW4</f>
        <v>4.9693593986413038</v>
      </c>
      <c r="EF4" s="10">
        <f t="shared" ref="EF4:EF67" si="82">CR4-AW4</f>
        <v>6.3455548862720237</v>
      </c>
      <c r="EG4" s="10">
        <f t="shared" ref="EG4:EG67" si="83">CS4-AW4</f>
        <v>10.736657676598304</v>
      </c>
      <c r="EH4" s="2">
        <f>STDEV('weekly data for SD computation'!AP12:AP15)</f>
        <v>1.3275056636764145E-2</v>
      </c>
      <c r="EI4" s="2">
        <f>STDEV('weekly data for SD computation'!AQ12:AQ15)</f>
        <v>1.2347585220534509E-2</v>
      </c>
      <c r="EJ4" s="2">
        <f>STDEV('weekly data for SD computation'!AR12:AR15)</f>
        <v>1.6215128311801101E-2</v>
      </c>
      <c r="EK4" s="2">
        <f>STDEV('weekly data for SD computation'!AS12:AS15)</f>
        <v>2.3097694546946344E-2</v>
      </c>
      <c r="EL4" s="2">
        <f>STDEV('weekly data for SD computation'!AT12:AT15)</f>
        <v>2.9965261922797054E-3</v>
      </c>
      <c r="EM4" s="2">
        <f>STDEV('weekly data for SD computation'!AU12:AU15)</f>
        <v>3.9394475119500713E-3</v>
      </c>
      <c r="EN4" s="2">
        <f>STDEV('weekly data for SD computation'!AV12:AV15)</f>
        <v>1.460194167170218E-2</v>
      </c>
      <c r="EO4" s="2">
        <f>STDEV('weekly data for SD computation'!AW12:AW15)</f>
        <v>1.4872754283852858E-2</v>
      </c>
      <c r="EP4" s="2">
        <f>STDEV('weekly data for SD computation'!AX12:AX15)</f>
        <v>2.2561592678682449E-2</v>
      </c>
      <c r="EQ4" s="2">
        <f>STDEV('weekly data for SD computation'!AY12:AY15)</f>
        <v>2.3790465314885691E-2</v>
      </c>
      <c r="ER4" s="2">
        <f>STDEV('weekly data for SD computation'!AZ12:AZ15)</f>
        <v>1.9723032531676937E-2</v>
      </c>
      <c r="ES4" s="2">
        <f>STDEV('weekly data for SD computation'!BA12:BA15)</f>
        <v>2.8391997024906825E-2</v>
      </c>
      <c r="ET4" s="2">
        <f>STDEV('weekly data for SD computation'!BB12:BB15)</f>
        <v>2.2188539579594352E-2</v>
      </c>
      <c r="EU4" s="2">
        <f>STDEV('weekly data for SD computation'!BC12:BC15)</f>
        <v>0.16238500002244063</v>
      </c>
      <c r="EV4" s="2">
        <f>STDEV('weekly data for SD computation'!BD12:BD15)</f>
        <v>7.3687315938853817E-3</v>
      </c>
      <c r="EW4" s="2">
        <f>STDEV('weekly data for SD computation'!BE12:BE15)</f>
        <v>1.5227998725271603E-2</v>
      </c>
      <c r="EX4" s="2">
        <f>STDEV('weekly data for SD computation'!BF12:BF15)</f>
        <v>1.6234080283186614E-2</v>
      </c>
      <c r="EY4" s="2">
        <f>STDEV('weekly data for SD computation'!BG12:BG15)</f>
        <v>2.5073134852782553E-2</v>
      </c>
      <c r="EZ4" s="2">
        <f>STDEV('weekly data for SD computation'!BH12:BH15)</f>
        <v>3.0344692716307065E-2</v>
      </c>
      <c r="FA4" s="2">
        <f>STDEV('weekly data for SD computation'!BI12:BI15)</f>
        <v>2.6106250851317653E-2</v>
      </c>
      <c r="FB4" s="2">
        <f>STDEV('weekly data for SD computation'!BJ12:BJ15)</f>
        <v>0.16771265399308535</v>
      </c>
      <c r="FC4" s="2">
        <f>STDEV('weekly data for SD computation'!BK12:BK15)</f>
        <v>0.16527216385701832</v>
      </c>
      <c r="FD4" s="2">
        <f>STDEV('weekly data for SD computation'!BL12:BL15)</f>
        <v>1.892720920175831E-3</v>
      </c>
      <c r="FE4" s="2">
        <f>STDEV('weekly data for SD computation'!BM12:BM15)</f>
        <v>4.4148528190837821E-3</v>
      </c>
      <c r="FF4" s="2">
        <f>STDEV('weekly data for SD computation'!BN12:BN15)</f>
        <v>3.2545665345653415E-8</v>
      </c>
      <c r="FG4" s="2">
        <f>STDEV('weekly data for SD computation'!BO12:BO15)</f>
        <v>3.1608295339539121E-2</v>
      </c>
      <c r="FH4" s="2">
        <f>STDEV('weekly data for SD computation'!BP12:BP15)</f>
        <v>2.5069074449921343E-2</v>
      </c>
      <c r="FI4" s="2">
        <f>STDEV('weekly data for SD computation'!BQ12:BQ15)</f>
        <v>1.3506904982080995E-2</v>
      </c>
      <c r="FJ4" s="2">
        <f>STDEV('weekly data for SD computation'!BR12:BR15)</f>
        <v>2.1389458907572292E-2</v>
      </c>
      <c r="FK4" s="2">
        <f>STDEV('weekly data for SD computation'!BS12:BS15)</f>
        <v>2.1013874004619845E-2</v>
      </c>
      <c r="FL4" s="2">
        <f>STDEV('weekly data for SD computation'!BT12:BT15)</f>
        <v>5.7543323423083397E-3</v>
      </c>
      <c r="FM4" s="2">
        <f>STDEV('weekly data for SD computation'!BU12:BU15)</f>
        <v>1.1675491216130918E-8</v>
      </c>
      <c r="FN4" s="2">
        <f>STDEV('weekly data for SD computation'!BV12:BV15)</f>
        <v>1.7648041436313738E-2</v>
      </c>
      <c r="FO4" s="2">
        <f>STDEV('weekly data for SD computation'!BW12:BW15)</f>
        <v>1.7648041436313738E-2</v>
      </c>
      <c r="FP4" s="2">
        <f>STDEV('weekly data for SD computation'!BX12:BX15)</f>
        <v>8.2390057824999252E-2</v>
      </c>
      <c r="FQ4" s="2">
        <f>STDEV('weekly data for SD computation'!BY12:BY15)</f>
        <v>1.5971403682983779E-2</v>
      </c>
      <c r="FR4" s="2">
        <f>STDEV('weekly data for SD computation'!BZ12:BZ15)</f>
        <v>0.14808987012559394</v>
      </c>
      <c r="FS4" s="2">
        <f>STDEV('weekly data for SD computation'!CA12:CA15)</f>
        <v>7.3798418563074779E-3</v>
      </c>
      <c r="FT4" s="2">
        <f>STDEV('weekly data for SD computation'!CB12:CB15)</f>
        <v>1.5126039074404183E-2</v>
      </c>
      <c r="FU4" s="2">
        <f>STDEV('weekly data for SD computation'!CC12:CC15)</f>
        <v>2.4282946019285583E-2</v>
      </c>
    </row>
    <row r="5" spans="1:177" s="2" customFormat="1" x14ac:dyDescent="0.3">
      <c r="A5" s="16" t="s">
        <v>39</v>
      </c>
      <c r="B5" s="10">
        <v>2065.3000489999999</v>
      </c>
      <c r="C5" s="10">
        <v>17773.640630000002</v>
      </c>
      <c r="D5" s="10">
        <v>4775.3598629999997</v>
      </c>
      <c r="E5" s="10">
        <v>1130.849976</v>
      </c>
      <c r="F5" s="10">
        <v>93.600761410000004</v>
      </c>
      <c r="G5" s="10">
        <v>96.51046753</v>
      </c>
      <c r="H5" s="10">
        <v>182.1622314</v>
      </c>
      <c r="I5" s="10">
        <v>166.64643860000001</v>
      </c>
      <c r="J5" s="10">
        <v>47.709907530000002</v>
      </c>
      <c r="K5" s="10">
        <v>102.5281677</v>
      </c>
      <c r="L5" s="10">
        <v>2605.600477</v>
      </c>
      <c r="M5" s="10">
        <v>8891.8628140000001</v>
      </c>
      <c r="N5" s="10">
        <v>3752.1120259999998</v>
      </c>
      <c r="O5" s="10">
        <v>15835.000309999999</v>
      </c>
      <c r="P5" s="10">
        <v>97.454780580000005</v>
      </c>
      <c r="Q5" s="10">
        <v>2733</v>
      </c>
      <c r="R5" s="10">
        <v>38.564092709999997</v>
      </c>
      <c r="S5" s="10">
        <v>35.083529319999997</v>
      </c>
      <c r="T5" s="10">
        <v>22.01657677</v>
      </c>
      <c r="U5" s="10">
        <v>20.625232700000002</v>
      </c>
      <c r="V5" s="10">
        <v>4193.3074500000002</v>
      </c>
      <c r="W5" s="10">
        <v>11573.498229999999</v>
      </c>
      <c r="X5" s="10">
        <v>133.03999300000001</v>
      </c>
      <c r="Y5" s="10">
        <v>14.716167179999999</v>
      </c>
      <c r="Z5" s="10">
        <v>115.4554395</v>
      </c>
      <c r="AA5" s="10">
        <v>24.90735626</v>
      </c>
      <c r="AB5" s="10">
        <v>620</v>
      </c>
      <c r="AC5" s="10">
        <v>81.758130179999995</v>
      </c>
      <c r="AD5" s="10">
        <v>11624.4395</v>
      </c>
      <c r="AE5" s="10">
        <v>267.91443140000001</v>
      </c>
      <c r="AF5" s="10">
        <v>1944607.7439999999</v>
      </c>
      <c r="AG5" s="10">
        <v>11110.9655223636</v>
      </c>
      <c r="AH5" s="10">
        <v>40.800144199999998</v>
      </c>
      <c r="AI5" s="10">
        <v>40.800144199999998</v>
      </c>
      <c r="AJ5" s="10">
        <v>1733.6938190000001</v>
      </c>
      <c r="AK5" s="10">
        <v>5101.9967710000001</v>
      </c>
      <c r="AL5" s="10">
        <v>2751.4386300000001</v>
      </c>
      <c r="AM5" s="10">
        <v>33.955615999999999</v>
      </c>
      <c r="AN5" s="10">
        <v>50.537345889999997</v>
      </c>
      <c r="AO5" s="10">
        <v>47.567852019999997</v>
      </c>
      <c r="AP5" s="10">
        <v>238.99199999999999</v>
      </c>
      <c r="AQ5" s="10">
        <v>100.17</v>
      </c>
      <c r="AR5" s="10">
        <v>100.6</v>
      </c>
      <c r="AS5" s="10">
        <v>99.872741155510298</v>
      </c>
      <c r="AT5" s="10">
        <f t="shared" ref="AT5:AT67" si="84">((AP5-AP4)/AP4)*100</f>
        <v>0.38306451612902287</v>
      </c>
      <c r="AU5" s="10">
        <f t="shared" si="1"/>
        <v>0.21008403361345335</v>
      </c>
      <c r="AV5" s="10">
        <f t="shared" si="2"/>
        <v>0.19920318725098468</v>
      </c>
      <c r="AW5" s="10">
        <f t="shared" si="3"/>
        <v>0.20429009193053535</v>
      </c>
      <c r="AX5" s="10">
        <v>0.37</v>
      </c>
      <c r="AY5" s="10">
        <v>-0.33779999999999999</v>
      </c>
      <c r="AZ5" s="10">
        <v>1.5688</v>
      </c>
      <c r="BA5" s="10">
        <v>0.3</v>
      </c>
      <c r="BB5" s="10">
        <v>1.81</v>
      </c>
      <c r="BC5" s="10">
        <v>0.96140000000000003</v>
      </c>
      <c r="BD5" s="10">
        <v>1.5688</v>
      </c>
      <c r="BE5" s="10">
        <v>-8.5000000000000006E-2</v>
      </c>
      <c r="BF5" s="10">
        <f t="shared" si="4"/>
        <v>-1.5400601519126738</v>
      </c>
      <c r="BG5" s="10">
        <f t="shared" si="5"/>
        <v>-1.3092912628596456</v>
      </c>
      <c r="BH5" s="10">
        <f t="shared" si="6"/>
        <v>-3.7503109561587209</v>
      </c>
      <c r="BI5" s="10">
        <f t="shared" si="7"/>
        <v>-0.30017112984842553</v>
      </c>
      <c r="BJ5" s="10">
        <f t="shared" si="8"/>
        <v>-1.5550732998840215</v>
      </c>
      <c r="BK5" s="10">
        <f t="shared" si="9"/>
        <v>-0.25545475807512341</v>
      </c>
      <c r="BL5" s="10">
        <f t="shared" si="10"/>
        <v>-1.4158805300473454</v>
      </c>
      <c r="BM5" s="10">
        <f t="shared" si="11"/>
        <v>-1.4599942208241399</v>
      </c>
      <c r="BN5" s="10">
        <f t="shared" si="12"/>
        <v>0.41186804141524025</v>
      </c>
      <c r="BO5" s="10">
        <f t="shared" si="13"/>
        <v>-0.13775269188928019</v>
      </c>
      <c r="BP5" s="10">
        <f t="shared" si="14"/>
        <v>-2.6776308921517522</v>
      </c>
      <c r="BQ5" s="10">
        <f t="shared" si="15"/>
        <v>0.17361941539122538</v>
      </c>
      <c r="BR5" s="10">
        <f t="shared" si="16"/>
        <v>-3.975504937830876</v>
      </c>
      <c r="BS5" s="10">
        <f t="shared" si="17"/>
        <v>-1.8918661736999713</v>
      </c>
      <c r="BT5" s="10">
        <f t="shared" si="18"/>
        <v>-1.1175409433515477</v>
      </c>
      <c r="BU5" s="10">
        <f t="shared" si="19"/>
        <v>-1.434815877640204</v>
      </c>
      <c r="BV5" s="10">
        <f t="shared" si="20"/>
        <v>-0.84410205715023656</v>
      </c>
      <c r="BW5" s="10">
        <f t="shared" si="21"/>
        <v>2.091449865632419</v>
      </c>
      <c r="BX5" s="10">
        <f t="shared" si="22"/>
        <v>0.98186749265405759</v>
      </c>
      <c r="BY5" s="10">
        <f t="shared" si="23"/>
        <v>1.3959239133486212</v>
      </c>
      <c r="BZ5" s="10">
        <f t="shared" si="24"/>
        <v>-3.9564458735366279</v>
      </c>
      <c r="CA5" s="10">
        <f t="shared" si="25"/>
        <v>-3.284135377121931</v>
      </c>
      <c r="CB5" s="10">
        <f t="shared" si="26"/>
        <v>-1.8498778545706629</v>
      </c>
      <c r="CC5" s="10">
        <f t="shared" si="27"/>
        <v>-5.4514006683070857</v>
      </c>
      <c r="CD5" s="10">
        <f t="shared" si="28"/>
        <v>-1.2184699383870343</v>
      </c>
      <c r="CE5" s="10">
        <f t="shared" si="29"/>
        <v>2.4490279404824888</v>
      </c>
      <c r="CF5" s="10">
        <f t="shared" si="30"/>
        <v>-0.36082998858752302</v>
      </c>
      <c r="CG5" s="10">
        <f t="shared" si="31"/>
        <v>8.498857672878172</v>
      </c>
      <c r="CH5" s="10">
        <f t="shared" si="32"/>
        <v>-1.4220573143763915</v>
      </c>
      <c r="CI5" s="10">
        <f t="shared" si="33"/>
        <v>0.93333269948408537</v>
      </c>
      <c r="CJ5" s="10">
        <f t="shared" si="34"/>
        <v>3.3310470944116526</v>
      </c>
      <c r="CK5" s="10">
        <f t="shared" si="35"/>
        <v>3.3325746961076978E-2</v>
      </c>
      <c r="CL5" s="10">
        <f t="shared" si="36"/>
        <v>0.17262746298598108</v>
      </c>
      <c r="CM5" s="10">
        <f t="shared" si="37"/>
        <v>0.17262746298598108</v>
      </c>
      <c r="CN5" s="10">
        <f t="shared" si="38"/>
        <v>4.1249243942408569</v>
      </c>
      <c r="CO5" s="10">
        <f t="shared" si="39"/>
        <v>3.4877344052033745</v>
      </c>
      <c r="CP5" s="10">
        <f t="shared" si="40"/>
        <v>2.8826456099407487</v>
      </c>
      <c r="CQ5" s="10">
        <f t="shared" si="41"/>
        <v>-5.8861978818213787</v>
      </c>
      <c r="CR5" s="10">
        <f t="shared" si="42"/>
        <v>0.39513616762356618</v>
      </c>
      <c r="CS5" s="10">
        <f t="shared" si="43"/>
        <v>-1.0499210148094875</v>
      </c>
      <c r="CT5" s="10">
        <f t="shared" si="44"/>
        <v>-1.9231246680416967</v>
      </c>
      <c r="CU5" s="10">
        <f t="shared" si="45"/>
        <v>-1.6923557789886685</v>
      </c>
      <c r="CV5" s="10">
        <f t="shared" si="46"/>
        <v>-4.133375472287744</v>
      </c>
      <c r="CW5" s="10">
        <f t="shared" si="47"/>
        <v>-0.68323564597744846</v>
      </c>
      <c r="CX5" s="10">
        <f t="shared" si="48"/>
        <v>-1.9381378160130445</v>
      </c>
      <c r="CY5" s="10">
        <f t="shared" si="49"/>
        <v>-0.63851927420414634</v>
      </c>
      <c r="CZ5" s="10">
        <f t="shared" si="50"/>
        <v>-1.7989450461763683</v>
      </c>
      <c r="DA5" s="10">
        <f t="shared" si="51"/>
        <v>-1.8430587369531628</v>
      </c>
      <c r="DB5" s="10">
        <f t="shared" si="52"/>
        <v>2.880352528621738E-2</v>
      </c>
      <c r="DC5" s="10">
        <f t="shared" si="53"/>
        <v>-0.52081720801830311</v>
      </c>
      <c r="DD5" s="10">
        <f t="shared" si="54"/>
        <v>-2.8877149257652057</v>
      </c>
      <c r="DE5" s="10">
        <f t="shared" si="55"/>
        <v>-3.6464618222227962E-2</v>
      </c>
      <c r="DF5" s="10">
        <f t="shared" si="56"/>
        <v>-4.1855889714443295</v>
      </c>
      <c r="DG5" s="10">
        <f t="shared" si="57"/>
        <v>-2.1019502073134246</v>
      </c>
      <c r="DH5" s="10">
        <f t="shared" si="58"/>
        <v>-1.327624976965001</v>
      </c>
      <c r="DI5" s="10">
        <f t="shared" si="59"/>
        <v>-1.6448999112536573</v>
      </c>
      <c r="DJ5" s="10">
        <f t="shared" si="60"/>
        <v>-1.05418609076369</v>
      </c>
      <c r="DK5" s="10">
        <f t="shared" si="61"/>
        <v>1.8813658320189657</v>
      </c>
      <c r="DL5" s="10">
        <f t="shared" si="62"/>
        <v>0.7717834590406043</v>
      </c>
      <c r="DM5" s="10">
        <f t="shared" si="63"/>
        <v>1.1858398797351679</v>
      </c>
      <c r="DN5" s="10">
        <f t="shared" si="64"/>
        <v>-4.1556490607876126</v>
      </c>
      <c r="DO5" s="10">
        <f t="shared" si="65"/>
        <v>-3.4833385643729158</v>
      </c>
      <c r="DP5" s="10">
        <f t="shared" si="66"/>
        <v>-2.0490810418216476</v>
      </c>
      <c r="DQ5" s="10">
        <f t="shared" si="67"/>
        <v>-5.65060385555807</v>
      </c>
      <c r="DR5" s="10">
        <f t="shared" si="68"/>
        <v>-1.4176731256380191</v>
      </c>
      <c r="DS5" s="10">
        <f t="shared" si="69"/>
        <v>2.2498247532315041</v>
      </c>
      <c r="DT5" s="10">
        <f t="shared" si="70"/>
        <v>-0.56003317583850776</v>
      </c>
      <c r="DU5" s="10">
        <f t="shared" si="71"/>
        <v>8.2996544856271868</v>
      </c>
      <c r="DV5" s="10">
        <f t="shared" si="72"/>
        <v>-1.6212605016273762</v>
      </c>
      <c r="DW5" s="10">
        <f t="shared" si="73"/>
        <v>0.73412951223310063</v>
      </c>
      <c r="DX5" s="10">
        <f t="shared" si="74"/>
        <v>3.1267570024811171</v>
      </c>
      <c r="DY5" s="10">
        <f t="shared" si="75"/>
        <v>-0.17096434496945837</v>
      </c>
      <c r="DZ5" s="10">
        <f t="shared" si="76"/>
        <v>-3.1662628944554266E-2</v>
      </c>
      <c r="EA5" s="10">
        <f t="shared" si="77"/>
        <v>-3.1662628944554266E-2</v>
      </c>
      <c r="EB5" s="10">
        <f t="shared" si="78"/>
        <v>3.9206343023103214</v>
      </c>
      <c r="EC5" s="10">
        <f t="shared" si="79"/>
        <v>3.283444313272839</v>
      </c>
      <c r="ED5" s="10">
        <f t="shared" si="80"/>
        <v>2.6783555180102132</v>
      </c>
      <c r="EE5" s="10">
        <f t="shared" si="81"/>
        <v>-6.0904879737519142</v>
      </c>
      <c r="EF5" s="10">
        <f t="shared" si="82"/>
        <v>0.19084607569303083</v>
      </c>
      <c r="EG5" s="10">
        <f t="shared" si="83"/>
        <v>-1.2542111067400228</v>
      </c>
      <c r="EH5" s="2">
        <f>STDEV('weekly data for SD computation'!AP16:AP20)</f>
        <v>1.3161897754536351E-2</v>
      </c>
      <c r="EI5" s="2">
        <f>STDEV('weekly data for SD computation'!AQ16:AQ20)</f>
        <v>1.3394192658923963E-2</v>
      </c>
      <c r="EJ5" s="2">
        <f>STDEV('weekly data for SD computation'!AR16:AR20)</f>
        <v>1.8546387440656471E-2</v>
      </c>
      <c r="EK5" s="2">
        <f>STDEV('weekly data for SD computation'!AS16:AS20)</f>
        <v>2.3977993619301821E-2</v>
      </c>
      <c r="EL5" s="2">
        <f>STDEV('weekly data for SD computation'!AT16:AT20)</f>
        <v>2.6911418864275262E-3</v>
      </c>
      <c r="EM5" s="2">
        <f>STDEV('weekly data for SD computation'!AU16:AU20)</f>
        <v>4.1154931718620259E-3</v>
      </c>
      <c r="EN5" s="2">
        <f>STDEV('weekly data for SD computation'!AV16:AV20)</f>
        <v>1.294856072180291E-2</v>
      </c>
      <c r="EO5" s="2">
        <f>STDEV('weekly data for SD computation'!AW16:AW20)</f>
        <v>1.2952935393176847E-2</v>
      </c>
      <c r="EP5" s="2">
        <f>STDEV('weekly data for SD computation'!AX16:AX20)</f>
        <v>3.5679440632431794E-2</v>
      </c>
      <c r="EQ5" s="2">
        <f>STDEV('weekly data for SD computation'!AY16:AY20)</f>
        <v>2.3609362334483786E-2</v>
      </c>
      <c r="ER5" s="2">
        <f>STDEV('weekly data for SD computation'!AZ16:AZ20)</f>
        <v>5.1764405622063525E-2</v>
      </c>
      <c r="ES5" s="2">
        <f>STDEV('weekly data for SD computation'!BA16:BA20)</f>
        <v>4.6692510884425886E-2</v>
      </c>
      <c r="ET5" s="2">
        <f>STDEV('weekly data for SD computation'!BB16:BB20)</f>
        <v>4.4443769917623561E-2</v>
      </c>
      <c r="EU5" s="2">
        <f>STDEV('weekly data for SD computation'!BC16:BC20)</f>
        <v>0.130423763686697</v>
      </c>
      <c r="EV5" s="2">
        <f>STDEV('weekly data for SD computation'!BD16:BD20)</f>
        <v>6.8254533478482515E-3</v>
      </c>
      <c r="EW5" s="2">
        <f>STDEV('weekly data for SD computation'!BE16:BE20)</f>
        <v>2.2667208002531559E-2</v>
      </c>
      <c r="EX5" s="2">
        <f>STDEV('weekly data for SD computation'!BF16:BF20)</f>
        <v>3.8387081344127438E-2</v>
      </c>
      <c r="EY5" s="2">
        <f>STDEV('weekly data for SD computation'!BG16:BG20)</f>
        <v>3.0982635692245065E-2</v>
      </c>
      <c r="EZ5" s="2">
        <f>STDEV('weekly data for SD computation'!BH16:BH20)</f>
        <v>4.059467515608451E-2</v>
      </c>
      <c r="FA5" s="2">
        <f>STDEV('weekly data for SD computation'!BI16:BI20)</f>
        <v>3.4521084132400084E-2</v>
      </c>
      <c r="FB5" s="2">
        <f>STDEV('weekly data for SD computation'!BJ16:BJ20)</f>
        <v>0.13550212301586792</v>
      </c>
      <c r="FC5" s="2">
        <f>STDEV('weekly data for SD computation'!BK16:BK20)</f>
        <v>0.13315903600882587</v>
      </c>
      <c r="FD5" s="2">
        <f>STDEV('weekly data for SD computation'!BL16:BL20)</f>
        <v>2.5112442859447207E-3</v>
      </c>
      <c r="FE5" s="2">
        <f>STDEV('weekly data for SD computation'!BM16:BM20)</f>
        <v>1.2054251016713436E-2</v>
      </c>
      <c r="FF5" s="2">
        <f>STDEV('weekly data for SD computation'!BN16:BN20)</f>
        <v>3.9803241185265657E-8</v>
      </c>
      <c r="FG5" s="2">
        <f>STDEV('weekly data for SD computation'!BO16:BO20)</f>
        <v>3.3919213209332569E-2</v>
      </c>
      <c r="FH5" s="2">
        <f>STDEV('weekly data for SD computation'!BP16:BP20)</f>
        <v>2.4852629142788147E-2</v>
      </c>
      <c r="FI5" s="2">
        <f>STDEV('weekly data for SD computation'!BQ16:BQ20)</f>
        <v>2.4839962193779232E-2</v>
      </c>
      <c r="FJ5" s="2">
        <f>STDEV('weekly data for SD computation'!BR16:BR20)</f>
        <v>1.3422723679587292E-2</v>
      </c>
      <c r="FK5" s="2">
        <f>STDEV('weekly data for SD computation'!BS16:BS20)</f>
        <v>3.2998864776374079E-2</v>
      </c>
      <c r="FL5" s="2">
        <f>STDEV('weekly data for SD computation'!BT16:BT20)</f>
        <v>5.5149966757823951E-2</v>
      </c>
      <c r="FM5" s="2">
        <f>STDEV('weekly data for SD computation'!BU16:BU20)</f>
        <v>1.4311742071393509E-8</v>
      </c>
      <c r="FN5" s="2">
        <f>STDEV('weekly data for SD computation'!BV16:BV20)</f>
        <v>5.1061468729301576E-2</v>
      </c>
      <c r="FO5" s="2">
        <f>STDEV('weekly data for SD computation'!BW16:BW20)</f>
        <v>5.1061468729301576E-2</v>
      </c>
      <c r="FP5" s="2">
        <f>STDEV('weekly data for SD computation'!BX16:BX20)</f>
        <v>3.705308803263984E-2</v>
      </c>
      <c r="FQ5" s="2">
        <f>STDEV('weekly data for SD computation'!BY16:BY20)</f>
        <v>5.1454812318033491E-2</v>
      </c>
      <c r="FR5" s="2">
        <f>STDEV('weekly data for SD computation'!BZ16:BZ20)</f>
        <v>0.11743290869008581</v>
      </c>
      <c r="FS5" s="2">
        <f>STDEV('weekly data for SD computation'!CA16:CA20)</f>
        <v>7.2242616736982873E-2</v>
      </c>
      <c r="FT5" s="2">
        <f>STDEV('weekly data for SD computation'!CB16:CB20)</f>
        <v>3.7784303882049217E-2</v>
      </c>
      <c r="FU5" s="2">
        <f>STDEV('weekly data for SD computation'!CC16:CC20)</f>
        <v>3.7031702951172474E-2</v>
      </c>
    </row>
    <row r="6" spans="1:177" s="2" customFormat="1" x14ac:dyDescent="0.3">
      <c r="A6" s="16" t="s">
        <v>40</v>
      </c>
      <c r="B6" s="10">
        <v>2096.9499510000001</v>
      </c>
      <c r="C6" s="10">
        <v>17787.199219999999</v>
      </c>
      <c r="D6" s="10">
        <v>4948.0498049999997</v>
      </c>
      <c r="E6" s="10">
        <v>1154.790039</v>
      </c>
      <c r="F6" s="10">
        <v>93.613433839999999</v>
      </c>
      <c r="G6" s="10">
        <v>96.015892030000003</v>
      </c>
      <c r="H6" s="10">
        <v>185.26110840000001</v>
      </c>
      <c r="I6" s="10">
        <v>169.57038879999999</v>
      </c>
      <c r="J6" s="10">
        <v>47.669071199999998</v>
      </c>
      <c r="K6" s="10">
        <v>104.82520289999999</v>
      </c>
      <c r="L6" s="10">
        <v>2747.9109109999999</v>
      </c>
      <c r="M6" s="10">
        <v>9205.5753750000003</v>
      </c>
      <c r="N6" s="10">
        <v>4041.4961939999998</v>
      </c>
      <c r="O6" s="10">
        <v>16168.244769999999</v>
      </c>
      <c r="P6" s="10">
        <v>97.35812378</v>
      </c>
      <c r="Q6" s="10">
        <v>2720.5</v>
      </c>
      <c r="R6" s="10">
        <v>40.414572550000003</v>
      </c>
      <c r="S6" s="10">
        <v>35.39056763</v>
      </c>
      <c r="T6" s="10">
        <v>21.764766689999998</v>
      </c>
      <c r="U6" s="10">
        <v>20.58356285</v>
      </c>
      <c r="V6" s="10">
        <v>4257.4432280000001</v>
      </c>
      <c r="W6" s="10">
        <v>11742.13321</v>
      </c>
      <c r="X6" s="10">
        <v>133.354996</v>
      </c>
      <c r="Y6" s="10">
        <v>15.085334659999999</v>
      </c>
      <c r="Z6" s="10">
        <v>115.858502561265</v>
      </c>
      <c r="AA6" s="10">
        <v>24.617214199999999</v>
      </c>
      <c r="AB6" s="10">
        <v>623.79998799999998</v>
      </c>
      <c r="AC6" s="10">
        <v>84.864616499999997</v>
      </c>
      <c r="AD6" s="10">
        <v>11682.8925</v>
      </c>
      <c r="AE6" s="10">
        <v>234.26598229999999</v>
      </c>
      <c r="AF6" s="10">
        <v>1910342.5290000001</v>
      </c>
      <c r="AG6" s="10">
        <v>11105.221045509101</v>
      </c>
      <c r="AH6" s="10">
        <v>42.122039790000002</v>
      </c>
      <c r="AI6" s="10">
        <v>42.122039790000002</v>
      </c>
      <c r="AJ6" s="10">
        <v>1574.265371</v>
      </c>
      <c r="AK6" s="10">
        <v>5003.1251990000001</v>
      </c>
      <c r="AL6" s="10">
        <v>2488.380611</v>
      </c>
      <c r="AM6" s="10">
        <v>36.260643010000003</v>
      </c>
      <c r="AN6" s="10">
        <v>52.420993799999998</v>
      </c>
      <c r="AO6" s="10">
        <v>46.951347349999999</v>
      </c>
      <c r="AP6" s="10">
        <v>239.55699999999999</v>
      </c>
      <c r="AQ6" s="10">
        <v>100.59</v>
      </c>
      <c r="AR6" s="10">
        <v>100.8</v>
      </c>
      <c r="AS6" s="10">
        <v>99.974548231102105</v>
      </c>
      <c r="AT6" s="10">
        <f t="shared" si="84"/>
        <v>0.23640958693177919</v>
      </c>
      <c r="AU6" s="10">
        <f t="shared" si="1"/>
        <v>0.41928721174004357</v>
      </c>
      <c r="AV6" s="10">
        <f t="shared" si="2"/>
        <v>0.19880715705765692</v>
      </c>
      <c r="AW6" s="10">
        <f t="shared" si="3"/>
        <v>0.10193679918455952</v>
      </c>
      <c r="AX6" s="10">
        <v>0.37</v>
      </c>
      <c r="AY6" s="10">
        <v>-0.33800000000000002</v>
      </c>
      <c r="AZ6" s="10">
        <v>1.5366</v>
      </c>
      <c r="BA6" s="10">
        <v>0.3</v>
      </c>
      <c r="BB6" s="10">
        <v>1.81</v>
      </c>
      <c r="BC6" s="10">
        <v>0.97099999999999997</v>
      </c>
      <c r="BD6" s="10">
        <v>1.5366</v>
      </c>
      <c r="BE6" s="10">
        <v>-0.12</v>
      </c>
      <c r="BF6" s="10">
        <f t="shared" si="4"/>
        <v>-0.27753976424274462</v>
      </c>
      <c r="BG6" s="10">
        <f t="shared" si="5"/>
        <v>-1.7337151786611942</v>
      </c>
      <c r="BH6" s="10">
        <f t="shared" si="6"/>
        <v>1.8062707514049396</v>
      </c>
      <c r="BI6" s="10">
        <f t="shared" si="7"/>
        <v>0.30699725941365763</v>
      </c>
      <c r="BJ6" s="10">
        <f t="shared" si="8"/>
        <v>-1.7964611891942996</v>
      </c>
      <c r="BK6" s="10">
        <f t="shared" si="9"/>
        <v>-2.3224578842665524</v>
      </c>
      <c r="BL6" s="10">
        <f t="shared" si="10"/>
        <v>-0.10883671484273671</v>
      </c>
      <c r="BM6" s="10">
        <f t="shared" si="11"/>
        <v>-5.5416929060025932E-2</v>
      </c>
      <c r="BN6" s="10">
        <f t="shared" si="12"/>
        <v>-1.8955929766250896</v>
      </c>
      <c r="BO6" s="10">
        <f t="shared" si="13"/>
        <v>0.43039427557232779</v>
      </c>
      <c r="BP6" s="10">
        <f t="shared" si="14"/>
        <v>4.4907135380575074</v>
      </c>
      <c r="BQ6" s="10">
        <f t="shared" si="15"/>
        <v>2.5570859316235541</v>
      </c>
      <c r="BR6" s="10">
        <f t="shared" si="16"/>
        <v>6.7415673752471283</v>
      </c>
      <c r="BS6" s="10">
        <f t="shared" si="17"/>
        <v>1.1334802871873131</v>
      </c>
      <c r="BT6" s="10">
        <f t="shared" si="18"/>
        <v>-1.0701811786192061</v>
      </c>
      <c r="BU6" s="10">
        <f t="shared" si="19"/>
        <v>-1.4283728503476034</v>
      </c>
      <c r="BV6" s="10">
        <f t="shared" si="20"/>
        <v>3.8274529388919349</v>
      </c>
      <c r="BW6" s="10">
        <f t="shared" si="21"/>
        <v>-9.5836309370476491E-2</v>
      </c>
      <c r="BX6" s="10">
        <f t="shared" si="22"/>
        <v>-2.1147294845178695</v>
      </c>
      <c r="BY6" s="10">
        <f t="shared" si="23"/>
        <v>-1.1730333569376004</v>
      </c>
      <c r="BZ6" s="10">
        <f t="shared" si="24"/>
        <v>-7.1204957008377256E-3</v>
      </c>
      <c r="CA6" s="10">
        <f t="shared" si="25"/>
        <v>-7.9521278867290768E-2</v>
      </c>
      <c r="CB6" s="10">
        <f t="shared" si="26"/>
        <v>-1.2998268366099581</v>
      </c>
      <c r="CC6" s="10">
        <f t="shared" si="27"/>
        <v>0.97198443971550352</v>
      </c>
      <c r="CD6" s="10">
        <f t="shared" si="28"/>
        <v>-1.1874929652768751</v>
      </c>
      <c r="CE6" s="10">
        <f t="shared" si="29"/>
        <v>-2.7014850121678906</v>
      </c>
      <c r="CF6" s="10">
        <f t="shared" si="30"/>
        <v>-0.92369870967742174</v>
      </c>
      <c r="CG6" s="10">
        <f t="shared" si="31"/>
        <v>2.2630053886759791</v>
      </c>
      <c r="CH6" s="10">
        <f t="shared" si="32"/>
        <v>-1.0337542498887837</v>
      </c>
      <c r="CI6" s="10">
        <f t="shared" si="33"/>
        <v>-14.096001494039868</v>
      </c>
      <c r="CJ6" s="10">
        <f t="shared" si="34"/>
        <v>-1.6970630744541482</v>
      </c>
      <c r="CK6" s="10">
        <f t="shared" si="35"/>
        <v>6.8299030872366329E-2</v>
      </c>
      <c r="CL6" s="10">
        <f t="shared" si="36"/>
        <v>3.3599287206440906</v>
      </c>
      <c r="CM6" s="10">
        <f t="shared" si="37"/>
        <v>3.3599287206440906</v>
      </c>
      <c r="CN6" s="10">
        <f t="shared" si="38"/>
        <v>-9.0758825862319181</v>
      </c>
      <c r="CO6" s="10">
        <f t="shared" si="39"/>
        <v>-1.8178995408619403</v>
      </c>
      <c r="CP6" s="10">
        <f t="shared" si="40"/>
        <v>-9.4407445549312534</v>
      </c>
      <c r="CQ6" s="10">
        <f t="shared" si="41"/>
        <v>6.9083528014924065</v>
      </c>
      <c r="CR6" s="10">
        <f t="shared" si="42"/>
        <v>3.8472394836483184</v>
      </c>
      <c r="CS6" s="10">
        <f t="shared" si="43"/>
        <v>-1.1760532036232938</v>
      </c>
      <c r="CT6" s="10">
        <f t="shared" si="44"/>
        <v>-0.51394935117452378</v>
      </c>
      <c r="CU6" s="10">
        <f t="shared" si="45"/>
        <v>-1.9701247655929734</v>
      </c>
      <c r="CV6" s="10">
        <f t="shared" si="46"/>
        <v>1.5698611644731604</v>
      </c>
      <c r="CW6" s="10">
        <f t="shared" si="47"/>
        <v>7.0587672481878444E-2</v>
      </c>
      <c r="CX6" s="10">
        <f t="shared" si="48"/>
        <v>-2.0328707761260789</v>
      </c>
      <c r="CY6" s="10">
        <f t="shared" si="49"/>
        <v>-2.5588674711983317</v>
      </c>
      <c r="CZ6" s="10">
        <f t="shared" si="50"/>
        <v>-0.34524630177451587</v>
      </c>
      <c r="DA6" s="10">
        <f t="shared" si="51"/>
        <v>-0.29182651599180509</v>
      </c>
      <c r="DB6" s="10">
        <f t="shared" si="52"/>
        <v>-2.1320025635568687</v>
      </c>
      <c r="DC6" s="10">
        <f t="shared" si="53"/>
        <v>0.1939846886405486</v>
      </c>
      <c r="DD6" s="10">
        <f t="shared" si="54"/>
        <v>4.0714263263174635</v>
      </c>
      <c r="DE6" s="10">
        <f t="shared" si="55"/>
        <v>2.1377987198835107</v>
      </c>
      <c r="DF6" s="10">
        <f t="shared" si="56"/>
        <v>6.3222801635070844</v>
      </c>
      <c r="DG6" s="10">
        <f t="shared" si="57"/>
        <v>0.71419307544726951</v>
      </c>
      <c r="DH6" s="10">
        <f t="shared" si="58"/>
        <v>-1.4894683903592498</v>
      </c>
      <c r="DI6" s="10">
        <f t="shared" si="59"/>
        <v>-1.8476600620876469</v>
      </c>
      <c r="DJ6" s="10">
        <f t="shared" si="60"/>
        <v>3.4081657271518915</v>
      </c>
      <c r="DK6" s="10">
        <f t="shared" si="61"/>
        <v>-0.51512352111052007</v>
      </c>
      <c r="DL6" s="10">
        <f t="shared" si="62"/>
        <v>-2.5340166962579129</v>
      </c>
      <c r="DM6" s="10">
        <f t="shared" si="63"/>
        <v>-1.592320568677644</v>
      </c>
      <c r="DN6" s="10">
        <f t="shared" si="64"/>
        <v>-0.20592765275849464</v>
      </c>
      <c r="DO6" s="10">
        <f t="shared" si="65"/>
        <v>-0.27832843592494771</v>
      </c>
      <c r="DP6" s="10">
        <f t="shared" si="66"/>
        <v>-1.498633993667615</v>
      </c>
      <c r="DQ6" s="10">
        <f t="shared" si="67"/>
        <v>0.77317728265784658</v>
      </c>
      <c r="DR6" s="10">
        <f t="shared" si="68"/>
        <v>-1.3863001223345319</v>
      </c>
      <c r="DS6" s="10">
        <f t="shared" si="69"/>
        <v>-2.9002921692255477</v>
      </c>
      <c r="DT6" s="10">
        <f t="shared" si="70"/>
        <v>-1.1225058667350787</v>
      </c>
      <c r="DU6" s="10">
        <f t="shared" si="71"/>
        <v>2.0641982316183221</v>
      </c>
      <c r="DV6" s="10">
        <f t="shared" si="72"/>
        <v>-1.2325614069464406</v>
      </c>
      <c r="DW6" s="10">
        <f t="shared" si="73"/>
        <v>-14.294808651097524</v>
      </c>
      <c r="DX6" s="10">
        <f t="shared" si="74"/>
        <v>-1.7989998736387076</v>
      </c>
      <c r="DY6" s="10">
        <f t="shared" si="75"/>
        <v>-3.3637768312193186E-2</v>
      </c>
      <c r="DZ6" s="10">
        <f t="shared" si="76"/>
        <v>3.257991921459531</v>
      </c>
      <c r="EA6" s="10">
        <f t="shared" si="77"/>
        <v>3.257991921459531</v>
      </c>
      <c r="EB6" s="10">
        <f t="shared" si="78"/>
        <v>-9.1778193854164769</v>
      </c>
      <c r="EC6" s="10">
        <f t="shared" si="79"/>
        <v>-1.9198363400464997</v>
      </c>
      <c r="ED6" s="10">
        <f t="shared" si="80"/>
        <v>-9.5426813541158122</v>
      </c>
      <c r="EE6" s="10">
        <f t="shared" si="81"/>
        <v>6.8064160023078468</v>
      </c>
      <c r="EF6" s="10">
        <f t="shared" si="82"/>
        <v>3.7453026844637587</v>
      </c>
      <c r="EG6" s="10">
        <f t="shared" si="83"/>
        <v>-1.2779900028078532</v>
      </c>
      <c r="EH6" s="2">
        <f>STDEV('weekly data for SD computation'!AP21:AP24)</f>
        <v>1.4783706039498464E-2</v>
      </c>
      <c r="EI6" s="2">
        <f>STDEV('weekly data for SD computation'!AQ21:AQ24)</f>
        <v>1.5825582660737168E-2</v>
      </c>
      <c r="EJ6" s="2">
        <f>STDEV('weekly data for SD computation'!AR21:AR24)</f>
        <v>1.9551613232142641E-2</v>
      </c>
      <c r="EK6" s="2">
        <f>STDEV('weekly data for SD computation'!AS21:AS24)</f>
        <v>2.4384435916500961E-2</v>
      </c>
      <c r="EL6" s="2">
        <f>STDEV('weekly data for SD computation'!AT21:AT24)</f>
        <v>2.7521594309166579E-3</v>
      </c>
      <c r="EM6" s="2">
        <f>STDEV('weekly data for SD computation'!AU21:AU24)</f>
        <v>5.0161312444401305E-3</v>
      </c>
      <c r="EN6" s="2">
        <f>STDEV('weekly data for SD computation'!AV21:AV24)</f>
        <v>1.4947255231418084E-2</v>
      </c>
      <c r="EO6" s="2">
        <f>STDEV('weekly data for SD computation'!AW21:AW24)</f>
        <v>1.4977159345481057E-2</v>
      </c>
      <c r="EP6" s="2">
        <f>STDEV('weekly data for SD computation'!AX21:AX24)</f>
        <v>2.0258245572518294E-2</v>
      </c>
      <c r="EQ6" s="2">
        <f>STDEV('weekly data for SD computation'!AY21:AY24)</f>
        <v>2.4746134029588075E-2</v>
      </c>
      <c r="ER6" s="2">
        <f>STDEV('weekly data for SD computation'!AZ21:AZ24)</f>
        <v>2.9578148057692131E-2</v>
      </c>
      <c r="ES6" s="2">
        <f>STDEV('weekly data for SD computation'!BA21:BA24)</f>
        <v>2.6573247834198798E-2</v>
      </c>
      <c r="ET6" s="2">
        <f>STDEV('weekly data for SD computation'!BB21:BB24)</f>
        <v>3.0185035501341103E-2</v>
      </c>
      <c r="EU6" s="2">
        <f>STDEV('weekly data for SD computation'!BC21:BC24)</f>
        <v>0.15379565688457589</v>
      </c>
      <c r="EV6" s="2">
        <f>STDEV('weekly data for SD computation'!BD21:BD24)</f>
        <v>4.6046885150542363E-3</v>
      </c>
      <c r="EW6" s="2">
        <f>STDEV('weekly data for SD computation'!BE21:BE24)</f>
        <v>2.2149600927980493E-2</v>
      </c>
      <c r="EX6" s="2">
        <f>STDEV('weekly data for SD computation'!BF21:BF24)</f>
        <v>1.9943979938397326E-2</v>
      </c>
      <c r="EY6" s="2">
        <f>STDEV('weekly data for SD computation'!BG21:BG24)</f>
        <v>2.3211014995183993E-2</v>
      </c>
      <c r="EZ6" s="2">
        <f>STDEV('weekly data for SD computation'!BH21:BH24)</f>
        <v>2.4840690877512336E-2</v>
      </c>
      <c r="FA6" s="2">
        <f>STDEV('weekly data for SD computation'!BI21:BI24)</f>
        <v>2.7649450410602589E-2</v>
      </c>
      <c r="FB6" s="2">
        <f>STDEV('weekly data for SD computation'!BJ21:BJ24)</f>
        <v>0.15591925500548379</v>
      </c>
      <c r="FC6" s="2">
        <f>STDEV('weekly data for SD computation'!BK21:BK24)</f>
        <v>0.15618688184952814</v>
      </c>
      <c r="FD6" s="2">
        <f>STDEV('weekly data for SD computation'!BL21:BL24)</f>
        <v>1.6095079719853213E-3</v>
      </c>
      <c r="FE6" s="2">
        <f>STDEV('weekly data for SD computation'!BM21:BM24)</f>
        <v>5.8319165248274839E-3</v>
      </c>
      <c r="FF6" s="2">
        <f>STDEV('weekly data for SD computation'!BN21:BN24)</f>
        <v>3.245284996732144E-8</v>
      </c>
      <c r="FG6" s="2">
        <f>STDEV('weekly data for SD computation'!BO21:BO24)</f>
        <v>2.4587497639660855E-2</v>
      </c>
      <c r="FH6" s="2">
        <f>STDEV('weekly data for SD computation'!BP21:BP24)</f>
        <v>2.4093836116537468E-2</v>
      </c>
      <c r="FI6" s="2">
        <f>STDEV('weekly data for SD computation'!BQ21:BQ24)</f>
        <v>1.9356998475331538E-2</v>
      </c>
      <c r="FJ6" s="2">
        <f>STDEV('weekly data for SD computation'!BR21:BR24)</f>
        <v>1.5676740803914676E-2</v>
      </c>
      <c r="FK6" s="2">
        <f>STDEV('weekly data for SD computation'!BS21:BS24)</f>
        <v>4.050075748762768E-2</v>
      </c>
      <c r="FL6" s="2">
        <f>STDEV('weekly data for SD computation'!BT21:BT24)</f>
        <v>1.8258074412114463E-2</v>
      </c>
      <c r="FM6" s="2">
        <f>STDEV('weekly data for SD computation'!BU21:BU24)</f>
        <v>1.1695498158203498E-8</v>
      </c>
      <c r="FN6" s="2">
        <f>STDEV('weekly data for SD computation'!BV21:BV24)</f>
        <v>1.5389581181249522E-2</v>
      </c>
      <c r="FO6" s="2">
        <f>STDEV('weekly data for SD computation'!BW21:BW24)</f>
        <v>1.5389581181249522E-2</v>
      </c>
      <c r="FP6" s="2">
        <f>STDEV('weekly data for SD computation'!BX21:BX24)</f>
        <v>4.2766249522454031E-2</v>
      </c>
      <c r="FQ6" s="2">
        <f>STDEV('weekly data for SD computation'!BY21:BY24)</f>
        <v>1.6432591449136578E-2</v>
      </c>
      <c r="FR6" s="2">
        <f>STDEV('weekly data for SD computation'!BZ21:BZ24)</f>
        <v>0.19739299485012826</v>
      </c>
      <c r="FS6" s="2">
        <f>STDEV('weekly data for SD computation'!CA21:CA24)</f>
        <v>1.7994625074737709E-2</v>
      </c>
      <c r="FT6" s="2">
        <f>STDEV('weekly data for SD computation'!CB21:CB24)</f>
        <v>1.5637423353394599E-2</v>
      </c>
      <c r="FU6" s="2">
        <f>STDEV('weekly data for SD computation'!CC21:CC24)</f>
        <v>2.4938893055610249E-2</v>
      </c>
    </row>
    <row r="7" spans="1:177" s="2" customFormat="1" x14ac:dyDescent="0.3">
      <c r="A7" s="16" t="s">
        <v>41</v>
      </c>
      <c r="B7" s="10">
        <v>2098.860107</v>
      </c>
      <c r="C7" s="10">
        <v>17929.990229999999</v>
      </c>
      <c r="D7" s="10">
        <v>4842.669922</v>
      </c>
      <c r="E7" s="10">
        <v>1151.920044</v>
      </c>
      <c r="F7" s="10">
        <v>95.425033569999997</v>
      </c>
      <c r="G7" s="10">
        <v>98.986991880000005</v>
      </c>
      <c r="H7" s="10">
        <v>185.9050598</v>
      </c>
      <c r="I7" s="10">
        <v>170.1168213</v>
      </c>
      <c r="J7" s="10">
        <v>46.515766139999997</v>
      </c>
      <c r="K7" s="10">
        <v>104.8069687</v>
      </c>
      <c r="L7" s="10">
        <v>2574.341363</v>
      </c>
      <c r="M7" s="10">
        <v>8698.8193589999992</v>
      </c>
      <c r="N7" s="10">
        <v>3807.9267319999999</v>
      </c>
      <c r="O7" s="10">
        <v>14556.009110000001</v>
      </c>
      <c r="P7" s="10">
        <v>100.3641052</v>
      </c>
      <c r="Q7" s="10">
        <v>2905</v>
      </c>
      <c r="R7" s="10">
        <v>38.996598740000003</v>
      </c>
      <c r="S7" s="10">
        <v>34.01052601</v>
      </c>
      <c r="T7" s="10">
        <v>20.679235460000001</v>
      </c>
      <c r="U7" s="10">
        <v>19.549482350000002</v>
      </c>
      <c r="V7" s="10">
        <v>4830.2230639999998</v>
      </c>
      <c r="W7" s="10">
        <v>12083.243850000001</v>
      </c>
      <c r="X7" s="10">
        <v>134.88000500000001</v>
      </c>
      <c r="Y7" s="10">
        <v>17.458996169999999</v>
      </c>
      <c r="Z7" s="10">
        <v>116.26156562253</v>
      </c>
      <c r="AA7" s="10">
        <v>24.056020740000001</v>
      </c>
      <c r="AB7" s="10">
        <v>643</v>
      </c>
      <c r="AC7" s="10">
        <v>85.586954000000006</v>
      </c>
      <c r="AD7" s="10">
        <v>11864.839599999999</v>
      </c>
      <c r="AE7" s="10">
        <v>285.01754360000001</v>
      </c>
      <c r="AF7" s="10">
        <v>1600861.8959999999</v>
      </c>
      <c r="AG7" s="10">
        <v>11099.4765686545</v>
      </c>
      <c r="AH7" s="10">
        <v>41.409637449999998</v>
      </c>
      <c r="AI7" s="10">
        <v>41.409637449999998</v>
      </c>
      <c r="AJ7" s="10">
        <v>1387.0357530000001</v>
      </c>
      <c r="AK7" s="10">
        <v>4588.5575689999996</v>
      </c>
      <c r="AL7" s="10">
        <v>2349.5051400000002</v>
      </c>
      <c r="AM7" s="10">
        <v>32.393581390000001</v>
      </c>
      <c r="AN7" s="10">
        <v>52.522392269999997</v>
      </c>
      <c r="AO7" s="10">
        <v>48.45772934</v>
      </c>
      <c r="AP7" s="10">
        <v>240.22200000000001</v>
      </c>
      <c r="AQ7" s="10">
        <v>100.77</v>
      </c>
      <c r="AR7" s="10">
        <v>101</v>
      </c>
      <c r="AS7" s="10">
        <v>99.872741155510298</v>
      </c>
      <c r="AT7" s="10">
        <f t="shared" si="84"/>
        <v>0.27759572878271999</v>
      </c>
      <c r="AU7" s="10">
        <f t="shared" si="1"/>
        <v>0.17894422904860582</v>
      </c>
      <c r="AV7" s="10">
        <f t="shared" si="2"/>
        <v>0.19841269841270123</v>
      </c>
      <c r="AW7" s="10">
        <f t="shared" si="3"/>
        <v>-0.10183299389007418</v>
      </c>
      <c r="AX7" s="10">
        <v>0.38</v>
      </c>
      <c r="AY7" s="10">
        <v>-0.33250000000000002</v>
      </c>
      <c r="AZ7" s="10">
        <v>1.3105</v>
      </c>
      <c r="BA7" s="10">
        <v>0.3</v>
      </c>
      <c r="BB7" s="10">
        <v>1.64</v>
      </c>
      <c r="BC7" s="10">
        <v>0.88300000000000001</v>
      </c>
      <c r="BD7" s="10">
        <v>1.3105</v>
      </c>
      <c r="BE7" s="10">
        <v>-0.23</v>
      </c>
      <c r="BF7" s="10">
        <f t="shared" si="4"/>
        <v>-1.5489078879021887</v>
      </c>
      <c r="BG7" s="10">
        <f t="shared" si="5"/>
        <v>-0.83722600374630052</v>
      </c>
      <c r="BH7" s="10">
        <f t="shared" si="6"/>
        <v>-3.7697255919597517</v>
      </c>
      <c r="BI7" s="10">
        <f t="shared" si="7"/>
        <v>-1.8885295943914888</v>
      </c>
      <c r="BJ7" s="10">
        <f t="shared" si="8"/>
        <v>0.29519205063698961</v>
      </c>
      <c r="BK7" s="10">
        <f t="shared" si="9"/>
        <v>1.4543834267265743</v>
      </c>
      <c r="BL7" s="10">
        <f t="shared" si="10"/>
        <v>-1.2924087513232259</v>
      </c>
      <c r="BM7" s="10">
        <f t="shared" si="11"/>
        <v>-1.3177547637491713</v>
      </c>
      <c r="BN7" s="10">
        <f t="shared" si="12"/>
        <v>-4.0593990589017412</v>
      </c>
      <c r="BO7" s="10">
        <f t="shared" si="13"/>
        <v>-1.657394862586042</v>
      </c>
      <c r="BP7" s="10">
        <f t="shared" si="14"/>
        <v>-7.1994183127332807</v>
      </c>
      <c r="BQ7" s="10">
        <f>(((M7-M6)/M6)*100)-BC7</f>
        <v>-6.3878815023145812</v>
      </c>
      <c r="BR7" s="10">
        <f t="shared" si="16"/>
        <v>-6.6622819982549251</v>
      </c>
      <c r="BS7" s="10">
        <f t="shared" si="17"/>
        <v>-10.854618335414393</v>
      </c>
      <c r="BT7" s="10">
        <f t="shared" si="18"/>
        <v>2.2045506873906171</v>
      </c>
      <c r="BU7" s="10">
        <f t="shared" si="19"/>
        <v>5.8988415732402135</v>
      </c>
      <c r="BV7" s="10">
        <f t="shared" si="20"/>
        <v>-4.3915705985030868</v>
      </c>
      <c r="BW7" s="10">
        <f t="shared" si="21"/>
        <v>-4.7824616713357306</v>
      </c>
      <c r="BX7" s="10">
        <f t="shared" si="22"/>
        <v>-5.8705619870474131</v>
      </c>
      <c r="BY7" s="10">
        <f t="shared" si="23"/>
        <v>-5.906816855885074</v>
      </c>
      <c r="BZ7" s="10">
        <f t="shared" si="24"/>
        <v>12.143110660806673</v>
      </c>
      <c r="CA7" s="10">
        <f t="shared" si="25"/>
        <v>1.5945142244128123</v>
      </c>
      <c r="CB7" s="10">
        <f t="shared" si="26"/>
        <v>-0.16692904597289226</v>
      </c>
      <c r="CC7" s="10">
        <f t="shared" si="27"/>
        <v>14.424394607899936</v>
      </c>
      <c r="CD7" s="10">
        <f t="shared" si="28"/>
        <v>-0.96260748252864303</v>
      </c>
      <c r="CE7" s="10">
        <f t="shared" si="29"/>
        <v>-3.5901789898346763</v>
      </c>
      <c r="CF7" s="10">
        <f t="shared" si="30"/>
        <v>1.767411569308978</v>
      </c>
      <c r="CG7" s="10">
        <f t="shared" si="31"/>
        <v>-0.45933548669543678</v>
      </c>
      <c r="CH7" s="10">
        <f t="shared" si="32"/>
        <v>0.24688058875402152</v>
      </c>
      <c r="CI7" s="10">
        <f t="shared" si="33"/>
        <v>20.353576363852003</v>
      </c>
      <c r="CJ7" s="10">
        <f t="shared" si="34"/>
        <v>-16.135269234544175</v>
      </c>
      <c r="CK7" s="10">
        <f t="shared" si="35"/>
        <v>0.17827228714259472</v>
      </c>
      <c r="CL7" s="10">
        <f t="shared" si="36"/>
        <v>-1.4612816747519721</v>
      </c>
      <c r="CM7" s="10">
        <f t="shared" si="37"/>
        <v>-1.4612816747519721</v>
      </c>
      <c r="CN7" s="10">
        <f t="shared" si="38"/>
        <v>-11.663142125146818</v>
      </c>
      <c r="CO7" s="10">
        <f t="shared" si="39"/>
        <v>-8.0561734118279134</v>
      </c>
      <c r="CP7" s="10">
        <f t="shared" si="40"/>
        <v>-5.3509577677182687</v>
      </c>
      <c r="CQ7" s="10">
        <f t="shared" si="41"/>
        <v>-10.434625056244972</v>
      </c>
      <c r="CR7" s="10">
        <f t="shared" si="42"/>
        <v>0.4234310333506105</v>
      </c>
      <c r="CS7" s="10">
        <f t="shared" si="43"/>
        <v>3.438389268939694</v>
      </c>
      <c r="CT7" s="10">
        <f t="shared" si="44"/>
        <v>-1.8265036166849087</v>
      </c>
      <c r="CU7" s="10">
        <f t="shared" si="45"/>
        <v>-1.1148217325290206</v>
      </c>
      <c r="CV7" s="10">
        <f t="shared" si="46"/>
        <v>-4.0473213207424719</v>
      </c>
      <c r="CW7" s="10">
        <f t="shared" si="47"/>
        <v>-2.1661253231742088</v>
      </c>
      <c r="CX7" s="10">
        <f t="shared" si="48"/>
        <v>1.7596321854269625E-2</v>
      </c>
      <c r="CY7" s="10">
        <f t="shared" si="49"/>
        <v>1.1767876979438543</v>
      </c>
      <c r="CZ7" s="10">
        <f t="shared" si="50"/>
        <v>-1.5700044801059458</v>
      </c>
      <c r="DA7" s="10">
        <f t="shared" si="51"/>
        <v>-1.5953504925318913</v>
      </c>
      <c r="DB7" s="10">
        <f t="shared" si="52"/>
        <v>-4.3369947876844614</v>
      </c>
      <c r="DC7" s="10">
        <f t="shared" si="53"/>
        <v>-1.9349905913687619</v>
      </c>
      <c r="DD7" s="10">
        <f t="shared" si="54"/>
        <v>-7.3783625417818861</v>
      </c>
      <c r="DE7" s="10">
        <f t="shared" si="55"/>
        <v>-6.5668257313631866</v>
      </c>
      <c r="DF7" s="10">
        <f t="shared" si="56"/>
        <v>-6.8412262273035305</v>
      </c>
      <c r="DG7" s="10">
        <f t="shared" si="57"/>
        <v>-11.033562564462999</v>
      </c>
      <c r="DH7" s="10">
        <f t="shared" si="58"/>
        <v>2.0256064583420113</v>
      </c>
      <c r="DI7" s="10">
        <f t="shared" si="59"/>
        <v>5.7198973441916081</v>
      </c>
      <c r="DJ7" s="10">
        <f t="shared" si="60"/>
        <v>-4.5705148275516922</v>
      </c>
      <c r="DK7" s="10">
        <f t="shared" si="61"/>
        <v>-4.961405900384336</v>
      </c>
      <c r="DL7" s="10">
        <f t="shared" si="62"/>
        <v>-6.0495062160960185</v>
      </c>
      <c r="DM7" s="10">
        <f t="shared" si="63"/>
        <v>-6.0857610849336794</v>
      </c>
      <c r="DN7" s="10">
        <f t="shared" si="64"/>
        <v>11.944697962393972</v>
      </c>
      <c r="DO7" s="10">
        <f t="shared" si="65"/>
        <v>1.3961015260001111</v>
      </c>
      <c r="DP7" s="10">
        <f t="shared" si="66"/>
        <v>-0.36534174438559353</v>
      </c>
      <c r="DQ7" s="10">
        <f t="shared" si="67"/>
        <v>14.225981909487235</v>
      </c>
      <c r="DR7" s="10">
        <f t="shared" si="68"/>
        <v>-1.1610201809413443</v>
      </c>
      <c r="DS7" s="10">
        <f t="shared" si="69"/>
        <v>-3.7885916882473776</v>
      </c>
      <c r="DT7" s="10">
        <f t="shared" si="70"/>
        <v>1.5689988708962768</v>
      </c>
      <c r="DU7" s="10">
        <f t="shared" si="71"/>
        <v>-0.65774818510813804</v>
      </c>
      <c r="DV7" s="10">
        <f t="shared" si="72"/>
        <v>4.8467890341320291E-2</v>
      </c>
      <c r="DW7" s="10">
        <f t="shared" si="73"/>
        <v>20.155163665439304</v>
      </c>
      <c r="DX7" s="10">
        <f t="shared" si="74"/>
        <v>-16.033436240654101</v>
      </c>
      <c r="DY7" s="10">
        <f t="shared" si="75"/>
        <v>0.28010528103266891</v>
      </c>
      <c r="DZ7" s="10">
        <f t="shared" si="76"/>
        <v>-1.359448680861898</v>
      </c>
      <c r="EA7" s="10">
        <f t="shared" si="77"/>
        <v>-1.359448680861898</v>
      </c>
      <c r="EB7" s="10">
        <f t="shared" si="78"/>
        <v>-11.561309131256744</v>
      </c>
      <c r="EC7" s="10">
        <f t="shared" si="79"/>
        <v>-7.9543404179378392</v>
      </c>
      <c r="ED7" s="10">
        <f t="shared" si="80"/>
        <v>-5.2491247738281945</v>
      </c>
      <c r="EE7" s="10">
        <f t="shared" si="81"/>
        <v>-10.332792062354898</v>
      </c>
      <c r="EF7" s="10">
        <f t="shared" si="82"/>
        <v>0.52526402724068466</v>
      </c>
      <c r="EG7" s="10">
        <f t="shared" si="83"/>
        <v>3.5402222628297682</v>
      </c>
      <c r="EH7" s="2">
        <f>STDEV('weekly data for SD computation'!AP25:AP28)</f>
        <v>1.4963058214366373E-2</v>
      </c>
      <c r="EI7" s="2">
        <f>STDEV('weekly data for SD computation'!AQ25:AQ28)</f>
        <v>1.3200737977465831E-2</v>
      </c>
      <c r="EJ7" s="2">
        <f>STDEV('weekly data for SD computation'!AR25:AR28)</f>
        <v>1.5654706089341188E-2</v>
      </c>
      <c r="EK7" s="2">
        <f>STDEV('weekly data for SD computation'!AS25:AS28)</f>
        <v>2.2678647699285719E-2</v>
      </c>
      <c r="EL7" s="2">
        <f>STDEV('weekly data for SD computation'!AT25:AT28)</f>
        <v>7.1809972947116168E-3</v>
      </c>
      <c r="EM7" s="2">
        <f>STDEV('weekly data for SD computation'!AU25:AU28)</f>
        <v>9.7617616681487402E-3</v>
      </c>
      <c r="EN7" s="2">
        <f>STDEV('weekly data for SD computation'!AV25:AV28)</f>
        <v>1.2948752502331526E-2</v>
      </c>
      <c r="EO7" s="2">
        <f>STDEV('weekly data for SD computation'!AW25:AW28)</f>
        <v>1.2932106033826421E-2</v>
      </c>
      <c r="EP7" s="2">
        <f>STDEV('weekly data for SD computation'!AX25:AX28)</f>
        <v>4.8607038784277259E-2</v>
      </c>
      <c r="EQ7" s="2">
        <f>STDEV('weekly data for SD computation'!AY25:AY28)</f>
        <v>2.1363020385511966E-2</v>
      </c>
      <c r="ER7" s="2">
        <f>STDEV('weekly data for SD computation'!AZ25:AZ28)</f>
        <v>6.3375244234791184E-2</v>
      </c>
      <c r="ES7" s="2">
        <f>STDEV('weekly data for SD computation'!BA25:BA28)</f>
        <v>6.0723111281779943E-2</v>
      </c>
      <c r="ET7" s="2">
        <f>STDEV('weekly data for SD computation'!BB25:BB28)</f>
        <v>6.1150452275227044E-2</v>
      </c>
      <c r="EU7" s="2">
        <f>STDEV('weekly data for SD computation'!BC25:BC28)</f>
        <v>0.19894407370835682</v>
      </c>
      <c r="EV7" s="2">
        <f>STDEV('weekly data for SD computation'!BD25:BD28)</f>
        <v>1.4018726654349429E-2</v>
      </c>
      <c r="EW7" s="2">
        <f>STDEV('weekly data for SD computation'!BE25:BE28)</f>
        <v>3.7828843156684527E-2</v>
      </c>
      <c r="EX7" s="2">
        <f>STDEV('weekly data for SD computation'!BF25:BF28)</f>
        <v>4.1835227761238061E-2</v>
      </c>
      <c r="EY7" s="2">
        <f>STDEV('weekly data for SD computation'!BG25:BG28)</f>
        <v>7.6455132403729337E-2</v>
      </c>
      <c r="EZ7" s="2">
        <f>STDEV('weekly data for SD computation'!BH25:BH28)</f>
        <v>5.8039164396619679E-2</v>
      </c>
      <c r="FA7" s="2">
        <f>STDEV('weekly data for SD computation'!BI25:BI28)</f>
        <v>5.9970492478049656E-2</v>
      </c>
      <c r="FB7" s="2">
        <f>STDEV('weekly data for SD computation'!BJ25:BJ28)</f>
        <v>0.11282659113999578</v>
      </c>
      <c r="FC7" s="2">
        <f>STDEV('weekly data for SD computation'!BK25:BK28)</f>
        <v>0.15084484900286216</v>
      </c>
      <c r="FD7" s="2">
        <f>STDEV('weekly data for SD computation'!BL25:BL28)</f>
        <v>6.9851593435029695E-3</v>
      </c>
      <c r="FE7" s="2">
        <f>STDEV('weekly data for SD computation'!BM25:BM28)</f>
        <v>3.5907043024422491E-2</v>
      </c>
      <c r="FF7" s="2">
        <f>STDEV('weekly data for SD computation'!BN25:BN28)</f>
        <v>3.241172611606398E-8</v>
      </c>
      <c r="FG7" s="2">
        <f>STDEV('weekly data for SD computation'!BO25:BO28)</f>
        <v>7.1236035723695745E-2</v>
      </c>
      <c r="FH7" s="2">
        <f>STDEV('weekly data for SD computation'!BP25:BP28)</f>
        <v>5.1484646373363481E-2</v>
      </c>
      <c r="FI7" s="2">
        <f>STDEV('weekly data for SD computation'!BQ25:BQ28)</f>
        <v>2.0412949274813533E-2</v>
      </c>
      <c r="FJ7" s="2">
        <f>STDEV('weekly data for SD computation'!BR25:BR28)</f>
        <v>7.1720611639830609E-2</v>
      </c>
      <c r="FK7" s="2">
        <f>STDEV('weekly data for SD computation'!BS25:BS28)</f>
        <v>6.7339435389917934E-2</v>
      </c>
      <c r="FL7" s="2">
        <f>STDEV('weekly data for SD computation'!BT25:BT28)</f>
        <v>5.5104512805147526E-2</v>
      </c>
      <c r="FM7" s="2">
        <f>STDEV('weekly data for SD computation'!BU25:BU28)</f>
        <v>1.1704408699650574E-8</v>
      </c>
      <c r="FN7" s="2">
        <f>STDEV('weekly data for SD computation'!BV25:BV28)</f>
        <v>3.2985256320524306E-2</v>
      </c>
      <c r="FO7" s="2">
        <f>STDEV('weekly data for SD computation'!BW25:BW28)</f>
        <v>3.2985256320524306E-2</v>
      </c>
      <c r="FP7" s="2">
        <f>STDEV('weekly data for SD computation'!BX25:BX28)</f>
        <v>5.9724168242695747E-2</v>
      </c>
      <c r="FQ7" s="2">
        <f>STDEV('weekly data for SD computation'!BY25:BY28)</f>
        <v>3.4141292275324399E-2</v>
      </c>
      <c r="FR7" s="2">
        <f>STDEV('weekly data for SD computation'!BZ25:BZ28)</f>
        <v>0.18241493519128135</v>
      </c>
      <c r="FS7" s="2">
        <f>STDEV('weekly data for SD computation'!CA25:CA28)</f>
        <v>5.9160739732111216E-2</v>
      </c>
      <c r="FT7" s="2">
        <f>STDEV('weekly data for SD computation'!CB25:CB28)</f>
        <v>2.8482848547207805E-2</v>
      </c>
      <c r="FU7" s="2">
        <f>STDEV('weekly data for SD computation'!CC25:CC28)</f>
        <v>2.8972354044357364E-2</v>
      </c>
    </row>
    <row r="8" spans="1:177" s="2" customFormat="1" x14ac:dyDescent="0.3">
      <c r="A8" s="16" t="s">
        <v>42</v>
      </c>
      <c r="B8" s="10">
        <v>2173.6000979999999</v>
      </c>
      <c r="C8" s="10">
        <v>18432.240229999999</v>
      </c>
      <c r="D8" s="10">
        <v>5162.1298829999996</v>
      </c>
      <c r="E8" s="10">
        <v>1219.9399410000001</v>
      </c>
      <c r="F8" s="10">
        <v>95.944549559999999</v>
      </c>
      <c r="G8" s="10">
        <v>100.26548769999999</v>
      </c>
      <c r="H8" s="10">
        <v>192.6852264</v>
      </c>
      <c r="I8" s="10">
        <v>176.38336179999999</v>
      </c>
      <c r="J8" s="10">
        <v>48.365726469999998</v>
      </c>
      <c r="K8" s="10">
        <v>110.9642563</v>
      </c>
      <c r="L8" s="10">
        <v>2596.5738179333298</v>
      </c>
      <c r="M8" s="10">
        <v>8984.0968730999994</v>
      </c>
      <c r="N8" s="10">
        <v>3836.5093416999998</v>
      </c>
      <c r="O8" s="10">
        <v>14844.578754</v>
      </c>
      <c r="P8" s="10">
        <v>100.6115112</v>
      </c>
      <c r="Q8" s="10">
        <v>3083</v>
      </c>
      <c r="R8" s="10">
        <v>39.770205590000003</v>
      </c>
      <c r="S8" s="10">
        <v>35.758660692666702</v>
      </c>
      <c r="T8" s="10">
        <v>22.054983140000001</v>
      </c>
      <c r="U8" s="10">
        <v>20.47267532</v>
      </c>
      <c r="V8" s="10">
        <v>4524.7634702666701</v>
      </c>
      <c r="W8" s="10">
        <v>11749.638047333299</v>
      </c>
      <c r="X8" s="10">
        <v>134.49499499999999</v>
      </c>
      <c r="Y8" s="10">
        <v>19.832657680000001</v>
      </c>
      <c r="Z8" s="10">
        <v>116.66462868379401</v>
      </c>
      <c r="AA8" s="10">
        <v>24.416000369999999</v>
      </c>
      <c r="AB8" s="10">
        <v>665.09997599999997</v>
      </c>
      <c r="AC8" s="10">
        <v>94.734266529333397</v>
      </c>
      <c r="AD8" s="10">
        <v>11832.423924000001</v>
      </c>
      <c r="AE8" s="10">
        <v>271.46182066</v>
      </c>
      <c r="AF8" s="10">
        <v>1773257.1136666699</v>
      </c>
      <c r="AG8" s="10">
        <v>11093.7320917999</v>
      </c>
      <c r="AH8" s="10">
        <v>43.426105499999998</v>
      </c>
      <c r="AI8" s="10">
        <v>43.426105499999998</v>
      </c>
      <c r="AJ8" s="10">
        <v>1508.9727788666701</v>
      </c>
      <c r="AK8" s="10">
        <v>4915.0371815333301</v>
      </c>
      <c r="AL8" s="10">
        <v>2450.5792907333298</v>
      </c>
      <c r="AM8" s="10">
        <v>34.022441860000001</v>
      </c>
      <c r="AN8" s="10">
        <v>54.674739840000001</v>
      </c>
      <c r="AO8" s="10">
        <v>51.080894469999997</v>
      </c>
      <c r="AP8" s="10">
        <v>240.101</v>
      </c>
      <c r="AQ8" s="10">
        <v>100.28</v>
      </c>
      <c r="AR8" s="10">
        <v>100.9</v>
      </c>
      <c r="AS8" s="10">
        <v>99.669127004326796</v>
      </c>
      <c r="AT8" s="10">
        <f t="shared" si="84"/>
        <v>-5.0370074347898738E-2</v>
      </c>
      <c r="AU8" s="10">
        <f t="shared" si="1"/>
        <v>-0.48625583010816209</v>
      </c>
      <c r="AV8" s="10">
        <f t="shared" si="2"/>
        <v>-9.900990099009338E-2</v>
      </c>
      <c r="AW8" s="10">
        <f t="shared" si="3"/>
        <v>-0.2038735983690052</v>
      </c>
      <c r="AX8" s="10">
        <v>0.39</v>
      </c>
      <c r="AY8" s="10">
        <v>-0.32879999999999998</v>
      </c>
      <c r="AZ8" s="10">
        <v>0.95689999999999997</v>
      </c>
      <c r="BA8" s="10">
        <v>0.3</v>
      </c>
      <c r="BB8" s="10">
        <v>1.5</v>
      </c>
      <c r="BC8" s="10">
        <v>0.62090000000000001</v>
      </c>
      <c r="BD8" s="10">
        <v>0.95689999999999997</v>
      </c>
      <c r="BE8" s="10">
        <v>-0.19500000000000001</v>
      </c>
      <c r="BF8" s="10">
        <f t="shared" si="4"/>
        <v>2.0609801125254283</v>
      </c>
      <c r="BG8" s="10">
        <f t="shared" si="5"/>
        <v>1.3011727477667456</v>
      </c>
      <c r="BH8" s="10">
        <f t="shared" si="6"/>
        <v>5.0967733945423257</v>
      </c>
      <c r="BI8" s="10">
        <f t="shared" si="7"/>
        <v>4.4049147859085371</v>
      </c>
      <c r="BJ8" s="10">
        <f t="shared" si="8"/>
        <v>-0.95557683286649731</v>
      </c>
      <c r="BK8" s="10">
        <f t="shared" si="9"/>
        <v>-0.20842037350737486</v>
      </c>
      <c r="BL8" s="10">
        <f t="shared" si="10"/>
        <v>2.1471124601418734</v>
      </c>
      <c r="BM8" s="10">
        <f t="shared" si="11"/>
        <v>2.1836689353306125</v>
      </c>
      <c r="BN8" s="10">
        <f t="shared" si="12"/>
        <v>2.4770608624011841</v>
      </c>
      <c r="BO8" s="10">
        <f t="shared" si="13"/>
        <v>4.3748837757388586</v>
      </c>
      <c r="BP8" s="10">
        <f t="shared" si="14"/>
        <v>0.24271720527309071</v>
      </c>
      <c r="BQ8" s="10">
        <f t="shared" si="15"/>
        <v>2.6585969331653674</v>
      </c>
      <c r="BR8" s="10">
        <f t="shared" si="16"/>
        <v>0.12970818423330743</v>
      </c>
      <c r="BS8" s="10">
        <f t="shared" si="17"/>
        <v>1.3615777644701488</v>
      </c>
      <c r="BT8" s="10">
        <f t="shared" si="18"/>
        <v>-0.37439155008458336</v>
      </c>
      <c r="BU8" s="10">
        <f t="shared" si="19"/>
        <v>5.5064666092943204</v>
      </c>
      <c r="BV8" s="10">
        <f t="shared" si="20"/>
        <v>1.3628803167343615</v>
      </c>
      <c r="BW8" s="10">
        <f t="shared" si="21"/>
        <v>4.519081316821457</v>
      </c>
      <c r="BX8" s="10">
        <f t="shared" si="22"/>
        <v>6.0318975981564638</v>
      </c>
      <c r="BY8" s="10">
        <f t="shared" si="23"/>
        <v>4.1014397196499104</v>
      </c>
      <c r="BZ8" s="10">
        <f t="shared" si="24"/>
        <v>-7.2808231332801601</v>
      </c>
      <c r="CA8" s="10">
        <f t="shared" si="25"/>
        <v>-3.7177960541394808</v>
      </c>
      <c r="CB8" s="10">
        <f t="shared" si="26"/>
        <v>-1.2423463120757019</v>
      </c>
      <c r="CC8" s="10">
        <f t="shared" si="27"/>
        <v>12.638735664773742</v>
      </c>
      <c r="CD8" s="10">
        <f t="shared" si="28"/>
        <v>-0.61021357864847281</v>
      </c>
      <c r="CE8" s="10">
        <f t="shared" si="29"/>
        <v>0.5395221800882849</v>
      </c>
      <c r="CF8" s="10">
        <f t="shared" si="30"/>
        <v>2.4801102643856869</v>
      </c>
      <c r="CG8" s="10">
        <f t="shared" si="31"/>
        <v>9.7308416496600536</v>
      </c>
      <c r="CH8" s="10">
        <f t="shared" si="32"/>
        <v>-1.230107873792063</v>
      </c>
      <c r="CI8" s="10">
        <f t="shared" si="33"/>
        <v>-5.7130012451305152</v>
      </c>
      <c r="CJ8" s="10">
        <f t="shared" si="34"/>
        <v>10.833900059238463</v>
      </c>
      <c r="CK8" s="10">
        <f t="shared" si="35"/>
        <v>0.14324551573159791</v>
      </c>
      <c r="CL8" s="10">
        <f t="shared" si="36"/>
        <v>5.0645621941505325</v>
      </c>
      <c r="CM8" s="10">
        <f t="shared" si="37"/>
        <v>5.0645621941505325</v>
      </c>
      <c r="CN8" s="10">
        <f t="shared" si="38"/>
        <v>8.9861955840312024</v>
      </c>
      <c r="CO8" s="10">
        <f t="shared" si="39"/>
        <v>7.3100815397632974</v>
      </c>
      <c r="CP8" s="10">
        <f t="shared" si="40"/>
        <v>4.4969335864627897</v>
      </c>
      <c r="CQ8" s="10">
        <f t="shared" si="41"/>
        <v>5.2233432708148584</v>
      </c>
      <c r="CR8" s="10">
        <f t="shared" si="42"/>
        <v>4.2929617968189779</v>
      </c>
      <c r="CS8" s="10">
        <f t="shared" si="43"/>
        <v>5.6083059178129391</v>
      </c>
      <c r="CT8" s="10">
        <f t="shared" si="44"/>
        <v>2.1113501868733269</v>
      </c>
      <c r="CU8" s="10">
        <f t="shared" si="45"/>
        <v>1.3515428221146444</v>
      </c>
      <c r="CV8" s="10">
        <f t="shared" si="46"/>
        <v>5.1471434688902242</v>
      </c>
      <c r="CW8" s="10">
        <f t="shared" si="47"/>
        <v>4.4552848602564357</v>
      </c>
      <c r="CX8" s="10">
        <f t="shared" si="48"/>
        <v>-0.90520675851859855</v>
      </c>
      <c r="CY8" s="10">
        <f t="shared" si="49"/>
        <v>-0.1580502991594761</v>
      </c>
      <c r="CZ8" s="10">
        <f t="shared" si="50"/>
        <v>2.1974825344897719</v>
      </c>
      <c r="DA8" s="10">
        <f t="shared" si="51"/>
        <v>2.234039009678511</v>
      </c>
      <c r="DB8" s="10">
        <f t="shared" si="52"/>
        <v>2.5274309367490826</v>
      </c>
      <c r="DC8" s="10">
        <f t="shared" si="53"/>
        <v>4.4252538500867571</v>
      </c>
      <c r="DD8" s="10">
        <f t="shared" si="54"/>
        <v>0.7289730353812528</v>
      </c>
      <c r="DE8" s="10">
        <f t="shared" si="55"/>
        <v>3.1448527632735295</v>
      </c>
      <c r="DF8" s="10">
        <f t="shared" si="56"/>
        <v>0.61596401434146952</v>
      </c>
      <c r="DG8" s="10">
        <f t="shared" si="57"/>
        <v>1.8478335945783109</v>
      </c>
      <c r="DH8" s="10">
        <f t="shared" si="58"/>
        <v>0.11186428002357873</v>
      </c>
      <c r="DI8" s="10">
        <f t="shared" si="59"/>
        <v>5.9927224394024829</v>
      </c>
      <c r="DJ8" s="10">
        <f t="shared" si="60"/>
        <v>1.8491361468425236</v>
      </c>
      <c r="DK8" s="10">
        <f t="shared" si="61"/>
        <v>5.0053371469296195</v>
      </c>
      <c r="DL8" s="10">
        <f t="shared" si="62"/>
        <v>6.5181534282646254</v>
      </c>
      <c r="DM8" s="10">
        <f t="shared" si="63"/>
        <v>4.587695549758072</v>
      </c>
      <c r="DN8" s="10">
        <f t="shared" si="64"/>
        <v>-7.1818132322900663</v>
      </c>
      <c r="DO8" s="10">
        <f t="shared" si="65"/>
        <v>-3.6187861531493875</v>
      </c>
      <c r="DP8" s="10">
        <f t="shared" si="66"/>
        <v>-1.1433364110856086</v>
      </c>
      <c r="DQ8" s="10">
        <f t="shared" si="67"/>
        <v>12.737745565763836</v>
      </c>
      <c r="DR8" s="10">
        <f t="shared" si="68"/>
        <v>-0.51120367765837949</v>
      </c>
      <c r="DS8" s="10">
        <f t="shared" si="69"/>
        <v>0.63853208107837833</v>
      </c>
      <c r="DT8" s="10">
        <f t="shared" si="70"/>
        <v>2.5791201653757803</v>
      </c>
      <c r="DU8" s="10">
        <f t="shared" si="71"/>
        <v>9.8298515506501474</v>
      </c>
      <c r="DV8" s="10">
        <f t="shared" si="72"/>
        <v>-1.1310979728019697</v>
      </c>
      <c r="DW8" s="10">
        <f t="shared" si="73"/>
        <v>-5.6139913441404214</v>
      </c>
      <c r="DX8" s="10">
        <f t="shared" si="74"/>
        <v>11.037773657607469</v>
      </c>
      <c r="DY8" s="10">
        <f t="shared" si="75"/>
        <v>0.34711911410060314</v>
      </c>
      <c r="DZ8" s="10">
        <f t="shared" si="76"/>
        <v>5.2684357925195382</v>
      </c>
      <c r="EA8" s="10">
        <f t="shared" si="77"/>
        <v>5.2684357925195382</v>
      </c>
      <c r="EB8" s="10">
        <f t="shared" si="78"/>
        <v>9.1900691824002081</v>
      </c>
      <c r="EC8" s="10">
        <f t="shared" si="79"/>
        <v>7.5139551381323031</v>
      </c>
      <c r="ED8" s="10">
        <f t="shared" si="80"/>
        <v>4.7008071848317954</v>
      </c>
      <c r="EE8" s="10">
        <f t="shared" si="81"/>
        <v>5.427216869183864</v>
      </c>
      <c r="EF8" s="10">
        <f t="shared" si="82"/>
        <v>4.4968353951879827</v>
      </c>
      <c r="EG8" s="10">
        <f t="shared" si="83"/>
        <v>5.8121795161819438</v>
      </c>
      <c r="EH8" s="2">
        <f>STDEV('weekly data for SD computation'!AP29:AP33)</f>
        <v>1.4176151345092104E-2</v>
      </c>
      <c r="EI8" s="2">
        <f>STDEV('weekly data for SD computation'!AQ29:AQ33)</f>
        <v>1.655849204601835E-2</v>
      </c>
      <c r="EJ8" s="2">
        <f>STDEV('weekly data for SD computation'!AR29:AR33)</f>
        <v>1.1804746719181056E-2</v>
      </c>
      <c r="EK8" s="2">
        <f>STDEV('weekly data for SD computation'!AS29:AS33)</f>
        <v>2.0294438569769792E-2</v>
      </c>
      <c r="EL8" s="2">
        <f>STDEV('weekly data for SD computation'!AT29:AT33)</f>
        <v>3.0631582900579497E-3</v>
      </c>
      <c r="EM8" s="2">
        <f>STDEV('weekly data for SD computation'!AU29:AU33)</f>
        <v>4.6871467012790892E-3</v>
      </c>
      <c r="EN8" s="2">
        <f>STDEV('weekly data for SD computation'!AV29:AV33)</f>
        <v>1.3960313214848202E-2</v>
      </c>
      <c r="EO8" s="2">
        <f>STDEV('weekly data for SD computation'!AW29:AW33)</f>
        <v>1.4008779066418937E-2</v>
      </c>
      <c r="EP8" s="2">
        <f>STDEV('weekly data for SD computation'!AX29:AX33)</f>
        <v>2.8422380226645418E-2</v>
      </c>
      <c r="EQ8" s="2">
        <f>STDEV('weekly data for SD computation'!AY29:AY33)</f>
        <v>2.1333470265736704E-2</v>
      </c>
      <c r="ER8" s="2">
        <f>STDEV('weekly data for SD computation'!AZ29:AZ33)</f>
        <v>3.6068349165719216E-2</v>
      </c>
      <c r="ES8" s="2">
        <f>STDEV('weekly data for SD computation'!BA29:BA33)</f>
        <v>3.5530857339253034E-2</v>
      </c>
      <c r="ET8" s="2">
        <f>STDEV('weekly data for SD computation'!BB29:BB33)</f>
        <v>3.6269601863565086E-2</v>
      </c>
      <c r="EU8" s="2">
        <f>STDEV('weekly data for SD computation'!BC29:BC33)</f>
        <v>0.1475297885780254</v>
      </c>
      <c r="EV8" s="2">
        <f>STDEV('weekly data for SD computation'!BD29:BD33)</f>
        <v>6.3808850551926094E-3</v>
      </c>
      <c r="EW8" s="2">
        <f>STDEV('weekly data for SD computation'!BE29:BE33)</f>
        <v>8.0450703457072611E-3</v>
      </c>
      <c r="EX8" s="2">
        <f>STDEV('weekly data for SD computation'!BF29:BF33)</f>
        <v>3.6419643292132924E-2</v>
      </c>
      <c r="EY8" s="2">
        <f>STDEV('weekly data for SD computation'!BG29:BG33)</f>
        <v>3.4565671751845391E-2</v>
      </c>
      <c r="EZ8" s="2">
        <f>STDEV('weekly data for SD computation'!BH29:BH33)</f>
        <v>4.1670470017467348E-2</v>
      </c>
      <c r="FA8" s="2">
        <f>STDEV('weekly data for SD computation'!BI29:BI33)</f>
        <v>4.2718191134392756E-2</v>
      </c>
      <c r="FB8" s="2">
        <f>STDEV('weekly data for SD computation'!BJ29:BJ33)</f>
        <v>0.17409865588434117</v>
      </c>
      <c r="FC8" s="2">
        <f>STDEV('weekly data for SD computation'!BK29:BK33)</f>
        <v>0.16265089005307504</v>
      </c>
      <c r="FD8" s="2">
        <f>STDEV('weekly data for SD computation'!BL29:BL33)</f>
        <v>2.5685082917680005E-3</v>
      </c>
      <c r="FE8" s="2">
        <f>STDEV('weekly data for SD computation'!BM29:BM33)</f>
        <v>1.1792950361819942E-2</v>
      </c>
      <c r="FF8" s="2">
        <f>STDEV('weekly data for SD computation'!BN29:BN33)</f>
        <v>3.9639549278216238E-8</v>
      </c>
      <c r="FG8" s="2">
        <f>STDEV('weekly data for SD computation'!BO29:BO33)</f>
        <v>3.1974510821390779E-2</v>
      </c>
      <c r="FH8" s="2">
        <f>STDEV('weekly data for SD computation'!BP29:BP33)</f>
        <v>6.6269318272836348E-3</v>
      </c>
      <c r="FI8" s="2">
        <f>STDEV('weekly data for SD computation'!BQ29:BQ33)</f>
        <v>2.0005918431655501E-2</v>
      </c>
      <c r="FJ8" s="2">
        <f>STDEV('weekly data for SD computation'!BR29:BR33)</f>
        <v>3.0926433265767821E-2</v>
      </c>
      <c r="FK8" s="2">
        <f>STDEV('weekly data for SD computation'!BS29:BS33)</f>
        <v>1.2568408533287679E-2</v>
      </c>
      <c r="FL8" s="2">
        <f>STDEV('weekly data for SD computation'!BT29:BT33)</f>
        <v>4.0214733750626008E-2</v>
      </c>
      <c r="FM8" s="2">
        <f>STDEV('weekly data for SD computation'!BU29:BU33)</f>
        <v>1.4347209780311756E-8</v>
      </c>
      <c r="FN8" s="2">
        <f>STDEV('weekly data for SD computation'!BV29:BV33)</f>
        <v>1.7975147451392844E-2</v>
      </c>
      <c r="FO8" s="2">
        <f>STDEV('weekly data for SD computation'!BW29:BW33)</f>
        <v>1.7975147451392844E-2</v>
      </c>
      <c r="FP8" s="2">
        <f>STDEV('weekly data for SD computation'!BX29:BX33)</f>
        <v>9.428278589825187E-2</v>
      </c>
      <c r="FQ8" s="2">
        <f>STDEV('weekly data for SD computation'!BY29:BY33)</f>
        <v>1.5074109135262252E-2</v>
      </c>
      <c r="FR8" s="2">
        <f>STDEV('weekly data for SD computation'!BZ29:BZ33)</f>
        <v>0.14019720209989728</v>
      </c>
      <c r="FS8" s="2">
        <f>STDEV('weekly data for SD computation'!CA29:CA33)</f>
        <v>5.085388152980852E-2</v>
      </c>
      <c r="FT8" s="2">
        <f>STDEV('weekly data for SD computation'!CB29:CB33)</f>
        <v>8.9577659640493433E-3</v>
      </c>
      <c r="FU8" s="2">
        <f>STDEV('weekly data for SD computation'!CC29:CC33)</f>
        <v>2.2287437331548973E-2</v>
      </c>
    </row>
    <row r="9" spans="1:177" s="2" customFormat="1" x14ac:dyDescent="0.3">
      <c r="A9" s="16" t="s">
        <v>43</v>
      </c>
      <c r="B9" s="10">
        <v>2170.9499510000001</v>
      </c>
      <c r="C9" s="10">
        <v>18400.880860000001</v>
      </c>
      <c r="D9" s="10">
        <v>5213.2202150000003</v>
      </c>
      <c r="E9" s="10">
        <v>1239.910034</v>
      </c>
      <c r="F9" s="10">
        <v>95.737899780000006</v>
      </c>
      <c r="G9" s="10">
        <v>100.44624330000001</v>
      </c>
      <c r="H9" s="10">
        <v>192.9160004</v>
      </c>
      <c r="I9" s="10">
        <v>176.59580990000001</v>
      </c>
      <c r="J9" s="10">
        <v>48.624053959999998</v>
      </c>
      <c r="K9" s="10">
        <v>112.94396209999999</v>
      </c>
      <c r="L9" s="10">
        <v>2710.5382770000001</v>
      </c>
      <c r="M9" s="10">
        <v>9497.4063239999996</v>
      </c>
      <c r="N9" s="10">
        <v>3979.3082800000002</v>
      </c>
      <c r="O9" s="10">
        <v>15191.093940000001</v>
      </c>
      <c r="P9" s="10">
        <v>99.593910219999998</v>
      </c>
      <c r="Q9" s="10">
        <v>3152.5</v>
      </c>
      <c r="R9" s="10">
        <v>41.380225979999999</v>
      </c>
      <c r="S9" s="10">
        <v>35.351850949999999</v>
      </c>
      <c r="T9" s="10">
        <v>22.536495209999998</v>
      </c>
      <c r="U9" s="10">
        <v>20.404291149999999</v>
      </c>
      <c r="V9" s="10">
        <v>5180.3877279999997</v>
      </c>
      <c r="W9" s="10">
        <v>13546.0862</v>
      </c>
      <c r="X9" s="10">
        <v>134.41000399999999</v>
      </c>
      <c r="Y9" s="10">
        <v>18.72318873</v>
      </c>
      <c r="Z9" s="10">
        <v>117.06769174505899</v>
      </c>
      <c r="AA9" s="10">
        <v>24.6820755</v>
      </c>
      <c r="AB9" s="10">
        <v>676.20001200000002</v>
      </c>
      <c r="AC9" s="10">
        <v>97.893778029999993</v>
      </c>
      <c r="AD9" s="10">
        <v>13391.548629999999</v>
      </c>
      <c r="AE9" s="10">
        <v>312.43509260000002</v>
      </c>
      <c r="AF9" s="10">
        <v>1737173.0390000001</v>
      </c>
      <c r="AG9" s="10">
        <v>11087.987614945299</v>
      </c>
      <c r="AH9" s="10">
        <v>44.21828842</v>
      </c>
      <c r="AI9" s="10">
        <v>44.21828842</v>
      </c>
      <c r="AJ9" s="10">
        <v>1967.942771</v>
      </c>
      <c r="AK9" s="10">
        <v>4848.7346269999998</v>
      </c>
      <c r="AL9" s="10">
        <v>2783.607923</v>
      </c>
      <c r="AM9" s="10">
        <v>36.085678100000003</v>
      </c>
      <c r="AN9" s="10">
        <v>53.336086270000003</v>
      </c>
      <c r="AO9" s="10">
        <v>52.002544399999998</v>
      </c>
      <c r="AP9" s="10">
        <v>240.54499999999999</v>
      </c>
      <c r="AQ9" s="10">
        <v>100.34</v>
      </c>
      <c r="AR9" s="10">
        <v>101.2</v>
      </c>
      <c r="AS9" s="10">
        <v>99.669127004326796</v>
      </c>
      <c r="AT9" s="10">
        <f t="shared" si="84"/>
        <v>0.18492217858317475</v>
      </c>
      <c r="AU9" s="10">
        <f t="shared" si="1"/>
        <v>5.9832469086559897E-2</v>
      </c>
      <c r="AV9" s="10">
        <f t="shared" si="2"/>
        <v>0.2973240832507405</v>
      </c>
      <c r="AW9" s="10">
        <f t="shared" si="3"/>
        <v>0</v>
      </c>
      <c r="AX9" s="10">
        <v>0.4</v>
      </c>
      <c r="AY9" s="10">
        <v>-0.33879999999999999</v>
      </c>
      <c r="AZ9" s="10">
        <v>0.74209999999999998</v>
      </c>
      <c r="BA9" s="10">
        <v>0.3</v>
      </c>
      <c r="BB9" s="10">
        <v>1.56</v>
      </c>
      <c r="BC9" s="10">
        <v>0.61329999999999996</v>
      </c>
      <c r="BD9" s="10">
        <v>0.74209999999999998</v>
      </c>
      <c r="BE9" s="10">
        <v>-7.0000000000000007E-2</v>
      </c>
      <c r="BF9" s="10">
        <f t="shared" si="4"/>
        <v>-1.6819243136048034</v>
      </c>
      <c r="BG9" s="10">
        <f t="shared" si="5"/>
        <v>-1.7301332535204177</v>
      </c>
      <c r="BH9" s="10">
        <f t="shared" si="6"/>
        <v>-0.57028580919182048</v>
      </c>
      <c r="BI9" s="10">
        <f t="shared" si="7"/>
        <v>7.6973454908785932E-2</v>
      </c>
      <c r="BJ9" s="10">
        <f t="shared" si="8"/>
        <v>-1.7753845955269836</v>
      </c>
      <c r="BK9" s="10">
        <f t="shared" si="9"/>
        <v>-1.3797230132258043</v>
      </c>
      <c r="BL9" s="10">
        <f t="shared" si="10"/>
        <v>-1.4402326445511047</v>
      </c>
      <c r="BM9" s="10">
        <f t="shared" si="11"/>
        <v>-1.4395532085158289</v>
      </c>
      <c r="BN9" s="10">
        <f t="shared" si="12"/>
        <v>-1.0258872948797058</v>
      </c>
      <c r="BO9" s="10">
        <f t="shared" si="13"/>
        <v>0.22409324408727693</v>
      </c>
      <c r="BP9" s="10">
        <f t="shared" si="14"/>
        <v>3.7757321268577355</v>
      </c>
      <c r="BQ9" s="10">
        <f t="shared" si="15"/>
        <v>5.1002342388942958</v>
      </c>
      <c r="BR9" s="10">
        <f t="shared" si="16"/>
        <v>3.1088058410540604</v>
      </c>
      <c r="BS9" s="10">
        <f t="shared" si="17"/>
        <v>1.7209877675570888</v>
      </c>
      <c r="BT9" s="10">
        <f t="shared" si="18"/>
        <v>-1.6247160575296054</v>
      </c>
      <c r="BU9" s="10">
        <f t="shared" si="19"/>
        <v>1.6409977619202076</v>
      </c>
      <c r="BV9" s="10">
        <f t="shared" si="20"/>
        <v>3.4350079383548024</v>
      </c>
      <c r="BW9" s="10">
        <f t="shared" si="21"/>
        <v>-1.7509537453767943</v>
      </c>
      <c r="BX9" s="10">
        <f t="shared" si="22"/>
        <v>1.569934813391008</v>
      </c>
      <c r="BY9" s="10">
        <f t="shared" si="23"/>
        <v>-0.94732654480236056</v>
      </c>
      <c r="BZ9" s="10">
        <f t="shared" si="24"/>
        <v>13.747591274286432</v>
      </c>
      <c r="CA9" s="10">
        <f t="shared" si="25"/>
        <v>14.5472914300145</v>
      </c>
      <c r="CB9" s="10">
        <f t="shared" si="26"/>
        <v>-0.80529268609214955</v>
      </c>
      <c r="CC9" s="10">
        <f t="shared" si="27"/>
        <v>-6.3362516659102646</v>
      </c>
      <c r="CD9" s="10">
        <f t="shared" si="28"/>
        <v>-0.3966113409159831</v>
      </c>
      <c r="CE9" s="10">
        <f t="shared" si="29"/>
        <v>0.34765723283051719</v>
      </c>
      <c r="CF9" s="10">
        <f t="shared" si="30"/>
        <v>0.92682743956437097</v>
      </c>
      <c r="CG9" s="10">
        <f t="shared" si="31"/>
        <v>2.5930305883476592</v>
      </c>
      <c r="CH9" s="10">
        <f t="shared" si="32"/>
        <v>12.434614391018284</v>
      </c>
      <c r="CI9" s="10">
        <f t="shared" si="33"/>
        <v>14.351467058668682</v>
      </c>
      <c r="CJ9" s="10">
        <f t="shared" si="34"/>
        <v>-1.9699037028283293</v>
      </c>
      <c r="CK9" s="10">
        <f t="shared" si="35"/>
        <v>1.8218716595407913E-2</v>
      </c>
      <c r="CL9" s="10">
        <f t="shared" si="36"/>
        <v>1.8942089887613844</v>
      </c>
      <c r="CM9" s="10">
        <f t="shared" si="37"/>
        <v>1.8942089887613844</v>
      </c>
      <c r="CN9" s="10">
        <f t="shared" si="38"/>
        <v>30.48605511784276</v>
      </c>
      <c r="CO9" s="10">
        <f t="shared" si="39"/>
        <v>-1.2789736106664829</v>
      </c>
      <c r="CP9" s="10">
        <f t="shared" si="40"/>
        <v>13.65979215755195</v>
      </c>
      <c r="CQ9" s="10">
        <f t="shared" si="41"/>
        <v>6.1343390868006384</v>
      </c>
      <c r="CR9" s="10">
        <f t="shared" si="42"/>
        <v>-2.3783949515213609</v>
      </c>
      <c r="CS9" s="10">
        <f t="shared" si="43"/>
        <v>1.8742948142603286</v>
      </c>
      <c r="CT9" s="10">
        <f t="shared" si="44"/>
        <v>-1.8668464921879782</v>
      </c>
      <c r="CU9" s="10">
        <f t="shared" si="45"/>
        <v>-1.9150554321035924</v>
      </c>
      <c r="CV9" s="10">
        <f t="shared" si="46"/>
        <v>-0.7552079877749952</v>
      </c>
      <c r="CW9" s="10">
        <f t="shared" si="47"/>
        <v>-0.10794872367438882</v>
      </c>
      <c r="CX9" s="10">
        <f t="shared" si="48"/>
        <v>-1.9603067741101583</v>
      </c>
      <c r="CY9" s="10">
        <f t="shared" si="49"/>
        <v>-1.564645191808979</v>
      </c>
      <c r="CZ9" s="10">
        <f t="shared" si="50"/>
        <v>-1.6251548231342794</v>
      </c>
      <c r="DA9" s="10">
        <f t="shared" si="51"/>
        <v>-1.6244753870990036</v>
      </c>
      <c r="DB9" s="10">
        <f t="shared" si="52"/>
        <v>-1.2108094734628805</v>
      </c>
      <c r="DC9" s="10">
        <f t="shared" si="53"/>
        <v>3.9171065504102182E-2</v>
      </c>
      <c r="DD9" s="10">
        <f t="shared" si="54"/>
        <v>3.7158996577711756</v>
      </c>
      <c r="DE9" s="10">
        <f t="shared" si="55"/>
        <v>5.0404017698077359</v>
      </c>
      <c r="DF9" s="10">
        <f t="shared" si="56"/>
        <v>3.0489733719675005</v>
      </c>
      <c r="DG9" s="10">
        <f t="shared" si="57"/>
        <v>1.6611552984705289</v>
      </c>
      <c r="DH9" s="10">
        <f t="shared" si="58"/>
        <v>-1.6845485266161653</v>
      </c>
      <c r="DI9" s="10">
        <f t="shared" si="59"/>
        <v>1.5811652928336477</v>
      </c>
      <c r="DJ9" s="10">
        <f t="shared" si="60"/>
        <v>3.3751754692682425</v>
      </c>
      <c r="DK9" s="10">
        <f t="shared" si="61"/>
        <v>-1.8107862144633542</v>
      </c>
      <c r="DL9" s="10">
        <f t="shared" si="62"/>
        <v>1.5101023443044481</v>
      </c>
      <c r="DM9" s="10">
        <f t="shared" si="63"/>
        <v>-1.0071590138889204</v>
      </c>
      <c r="DN9" s="10">
        <f t="shared" si="64"/>
        <v>13.450267191035691</v>
      </c>
      <c r="DO9" s="10">
        <f t="shared" si="65"/>
        <v>14.249967346763759</v>
      </c>
      <c r="DP9" s="10">
        <f t="shared" si="66"/>
        <v>-1.1026167693428901</v>
      </c>
      <c r="DQ9" s="10">
        <f t="shared" si="67"/>
        <v>-6.6335757491610048</v>
      </c>
      <c r="DR9" s="10">
        <f t="shared" si="68"/>
        <v>-0.6939354241667236</v>
      </c>
      <c r="DS9" s="10">
        <f t="shared" si="69"/>
        <v>5.0333149579776693E-2</v>
      </c>
      <c r="DT9" s="10">
        <f t="shared" si="70"/>
        <v>0.62950335631363052</v>
      </c>
      <c r="DU9" s="10">
        <f t="shared" si="71"/>
        <v>2.2957065050969185</v>
      </c>
      <c r="DV9" s="10">
        <f t="shared" si="72"/>
        <v>12.137290307767543</v>
      </c>
      <c r="DW9" s="10">
        <f t="shared" si="73"/>
        <v>14.054142975417941</v>
      </c>
      <c r="DX9" s="10">
        <f t="shared" si="74"/>
        <v>-1.9699037028283293</v>
      </c>
      <c r="DY9" s="10">
        <f t="shared" si="75"/>
        <v>1.8218716595407913E-2</v>
      </c>
      <c r="DZ9" s="10">
        <f t="shared" si="76"/>
        <v>1.8942089887613844</v>
      </c>
      <c r="EA9" s="10">
        <f t="shared" si="77"/>
        <v>1.8942089887613844</v>
      </c>
      <c r="EB9" s="10">
        <f t="shared" si="78"/>
        <v>30.48605511784276</v>
      </c>
      <c r="EC9" s="10">
        <f t="shared" si="79"/>
        <v>-1.2789736106664829</v>
      </c>
      <c r="ED9" s="10">
        <f t="shared" si="80"/>
        <v>13.65979215755195</v>
      </c>
      <c r="EE9" s="10">
        <f t="shared" si="81"/>
        <v>6.1343390868006384</v>
      </c>
      <c r="EF9" s="10">
        <f t="shared" si="82"/>
        <v>-2.3783949515213609</v>
      </c>
      <c r="EG9" s="10">
        <f t="shared" si="83"/>
        <v>1.8742948142603286</v>
      </c>
      <c r="EH9" s="2">
        <f>STDEV('weekly data for SD computation'!AP34:AP37)</f>
        <v>6.8737683377734244E-3</v>
      </c>
      <c r="EI9" s="2">
        <f>STDEV('weekly data for SD computation'!AQ34:AQ37)</f>
        <v>9.434774666465166E-3</v>
      </c>
      <c r="EJ9" s="2">
        <f>STDEV('weekly data for SD computation'!AR34:AR37)</f>
        <v>7.1078671279466554E-3</v>
      </c>
      <c r="EK9" s="2">
        <f>STDEV('weekly data for SD computation'!AS34:AS37)</f>
        <v>5.5519828698618982E-3</v>
      </c>
      <c r="EL9" s="2">
        <f>STDEV('weekly data for SD computation'!AT34:AT37)</f>
        <v>2.4008319098097882E-3</v>
      </c>
      <c r="EM9" s="2">
        <f>STDEV('weekly data for SD computation'!AU34:AU37)</f>
        <v>2.8596597511712776E-3</v>
      </c>
      <c r="EN9" s="2">
        <f>STDEV('weekly data for SD computation'!AV34:AV37)</f>
        <v>6.6562967189274062E-3</v>
      </c>
      <c r="EO9" s="2">
        <f>STDEV('weekly data for SD computation'!AW34:AW37)</f>
        <v>6.7537273028952429E-3</v>
      </c>
      <c r="EP9" s="2">
        <f>STDEV('weekly data for SD computation'!AX34:AX37)</f>
        <v>1.4381744565649007E-2</v>
      </c>
      <c r="EQ9" s="2">
        <f>STDEV('weekly data for SD computation'!AY34:AY37)</f>
        <v>5.3983121265172495E-3</v>
      </c>
      <c r="ER9" s="2">
        <f>STDEV('weekly data for SD computation'!AZ34:AZ37)</f>
        <v>2.4364757183443369E-2</v>
      </c>
      <c r="ES9" s="2">
        <f>STDEV('weekly data for SD computation'!BA34:BA37)</f>
        <v>2.8952114391704423E-2</v>
      </c>
      <c r="ET9" s="2">
        <f>STDEV('weekly data for SD computation'!BB34:BB37)</f>
        <v>2.2566995861222183E-2</v>
      </c>
      <c r="EU9" s="2">
        <f>STDEV('weekly data for SD computation'!BC34:BC37)</f>
        <v>0.15294787919062375</v>
      </c>
      <c r="EV9" s="2">
        <f>STDEV('weekly data for SD computation'!BD34:BD37)</f>
        <v>3.28688078774881E-3</v>
      </c>
      <c r="EW9" s="2">
        <f>STDEV('weekly data for SD computation'!BE34:BE37)</f>
        <v>2.3903716009528588E-2</v>
      </c>
      <c r="EX9" s="2">
        <f>STDEV('weekly data for SD computation'!BF34:BF37)</f>
        <v>2.3160629561003215E-2</v>
      </c>
      <c r="EY9" s="2">
        <f>STDEV('weekly data for SD computation'!BG34:BG37)</f>
        <v>1.5502831676445658E-2</v>
      </c>
      <c r="EZ9" s="2">
        <f>STDEV('weekly data for SD computation'!BH34:BH37)</f>
        <v>2.7455609520771005E-2</v>
      </c>
      <c r="FA9" s="2">
        <f>STDEV('weekly data for SD computation'!BI34:BI37)</f>
        <v>1.9657089574073982E-2</v>
      </c>
      <c r="FB9" s="2">
        <f>STDEV('weekly data for SD computation'!BJ34:BJ37)</f>
        <v>0.10921452716630366</v>
      </c>
      <c r="FC9" s="2">
        <f>STDEV('weekly data for SD computation'!BK34:BK37)</f>
        <v>0.10644762558377149</v>
      </c>
      <c r="FD9" s="2">
        <f>STDEV('weekly data for SD computation'!BL34:BL37)</f>
        <v>5.5790833490769074E-4</v>
      </c>
      <c r="FE9" s="2">
        <f>STDEV('weekly data for SD computation'!BM34:BM37)</f>
        <v>1.5234604159320087E-2</v>
      </c>
      <c r="FF9" s="2">
        <f>STDEV('weekly data for SD computation'!BN34:BN37)</f>
        <v>3.231948374761911E-8</v>
      </c>
      <c r="FG9" s="2">
        <f>STDEV('weekly data for SD computation'!BO34:BO37)</f>
        <v>1.0520674155698694E-2</v>
      </c>
      <c r="FH9" s="2">
        <f>STDEV('weekly data for SD computation'!BP34:BP37)</f>
        <v>2.0277248595021662E-2</v>
      </c>
      <c r="FI9" s="2">
        <f>STDEV('weekly data for SD computation'!BQ34:BQ37)</f>
        <v>5.0977802689472912E-2</v>
      </c>
      <c r="FJ9" s="2">
        <f>STDEV('weekly data for SD computation'!BR34:BR37)</f>
        <v>1.3021974156074343E-2</v>
      </c>
      <c r="FK9" s="2">
        <f>STDEV('weekly data for SD computation'!BS34:BS37)</f>
        <v>1.5218090193757142E-2</v>
      </c>
      <c r="FL9" s="2">
        <f>STDEV('weekly data for SD computation'!BT34:BT37)</f>
        <v>1.9897927238140097E-2</v>
      </c>
      <c r="FM9" s="2">
        <f>STDEV('weekly data for SD computation'!BU34:BU37)</f>
        <v>1.1724497030008716E-8</v>
      </c>
      <c r="FN9" s="2">
        <f>STDEV('weekly data for SD computation'!BV34:BV37)</f>
        <v>1.4520386867100469E-2</v>
      </c>
      <c r="FO9" s="2">
        <f>STDEV('weekly data for SD computation'!BW34:BW37)</f>
        <v>1.4520386867100469E-2</v>
      </c>
      <c r="FP9" s="2">
        <f>STDEV('weekly data for SD computation'!BX34:BX37)</f>
        <v>1.8193381342778786E-2</v>
      </c>
      <c r="FQ9" s="2">
        <f>STDEV('weekly data for SD computation'!BY34:BY37)</f>
        <v>1.5625804036713313E-2</v>
      </c>
      <c r="FR9" s="2">
        <f>STDEV('weekly data for SD computation'!BZ34:BZ37)</f>
        <v>0.112350158090917</v>
      </c>
      <c r="FS9" s="2">
        <f>STDEV('weekly data for SD computation'!CA34:CA37)</f>
        <v>2.9157576852992056E-2</v>
      </c>
      <c r="FT9" s="2">
        <f>STDEV('weekly data for SD computation'!CB34:CB37)</f>
        <v>1.053455538379121E-2</v>
      </c>
      <c r="FU9" s="2">
        <f>STDEV('weekly data for SD computation'!CC34:CC37)</f>
        <v>2.0995525786376378E-2</v>
      </c>
    </row>
    <row r="10" spans="1:177" s="2" customFormat="1" x14ac:dyDescent="0.3">
      <c r="A10" s="16" t="s">
        <v>44</v>
      </c>
      <c r="B10" s="10">
        <v>2168.2700199999999</v>
      </c>
      <c r="C10" s="10">
        <v>18308.150389999999</v>
      </c>
      <c r="D10" s="10">
        <v>5312</v>
      </c>
      <c r="E10" s="10">
        <v>1251.650024</v>
      </c>
      <c r="F10" s="10">
        <v>95.787307740000003</v>
      </c>
      <c r="G10" s="10">
        <v>100.1292572</v>
      </c>
      <c r="H10" s="10">
        <v>192.9271698</v>
      </c>
      <c r="I10" s="10">
        <v>176.64706419999999</v>
      </c>
      <c r="J10" s="10">
        <v>49.274047850000002</v>
      </c>
      <c r="K10" s="10">
        <v>114.1567764</v>
      </c>
      <c r="L10" s="10">
        <v>2675.8965710000002</v>
      </c>
      <c r="M10" s="10">
        <v>9368.4719459999997</v>
      </c>
      <c r="N10" s="10">
        <v>3964.7340300000001</v>
      </c>
      <c r="O10" s="10">
        <v>14618.211670000001</v>
      </c>
      <c r="P10" s="10">
        <v>99.830375669999995</v>
      </c>
      <c r="Q10" s="10">
        <v>3214.5</v>
      </c>
      <c r="R10" s="10">
        <v>41.25722485</v>
      </c>
      <c r="S10" s="10">
        <v>35.42002299</v>
      </c>
      <c r="T10" s="10">
        <v>22.588087080000001</v>
      </c>
      <c r="U10" s="10">
        <v>20.652181630000001</v>
      </c>
      <c r="V10" s="10">
        <v>5322.1196959999997</v>
      </c>
      <c r="W10" s="10">
        <v>13785.997810000001</v>
      </c>
      <c r="X10" s="10">
        <v>134.52499399999999</v>
      </c>
      <c r="Y10" s="10">
        <v>18.432602750000001</v>
      </c>
      <c r="Z10" s="10">
        <v>117.470754806324</v>
      </c>
      <c r="AA10" s="10">
        <v>24.791629790000002</v>
      </c>
      <c r="AB10" s="10">
        <v>680.90002400000003</v>
      </c>
      <c r="AC10" s="10">
        <v>95.360467009999994</v>
      </c>
      <c r="AD10" s="10">
        <v>13729.76245</v>
      </c>
      <c r="AE10" s="10">
        <v>315.1168897</v>
      </c>
      <c r="AF10" s="10">
        <v>1664707.301</v>
      </c>
      <c r="AG10" s="10">
        <v>11082.2431380907</v>
      </c>
      <c r="AH10" s="10">
        <v>45.154502870000002</v>
      </c>
      <c r="AI10" s="10">
        <v>45.154502870000002</v>
      </c>
      <c r="AJ10" s="10">
        <v>1400.783013</v>
      </c>
      <c r="AK10" s="10">
        <v>4889.7675989999998</v>
      </c>
      <c r="AL10" s="10">
        <v>2251.677694</v>
      </c>
      <c r="AM10" s="10">
        <v>35.885158539999999</v>
      </c>
      <c r="AN10" s="10">
        <v>56.520851139999998</v>
      </c>
      <c r="AO10" s="10">
        <v>53.633155819999999</v>
      </c>
      <c r="AP10" s="10">
        <v>241.17599999999999</v>
      </c>
      <c r="AQ10" s="10">
        <v>100.72</v>
      </c>
      <c r="AR10" s="10">
        <v>101.5</v>
      </c>
      <c r="AS10" s="10">
        <v>99.770934079918604</v>
      </c>
      <c r="AT10" s="10">
        <f t="shared" si="84"/>
        <v>0.26232097944251609</v>
      </c>
      <c r="AU10" s="10">
        <f t="shared" si="1"/>
        <v>0.37871237791508416</v>
      </c>
      <c r="AV10" s="10">
        <f t="shared" si="2"/>
        <v>0.29644268774703275</v>
      </c>
      <c r="AW10" s="10">
        <f t="shared" si="3"/>
        <v>0.1021450459653247</v>
      </c>
      <c r="AX10" s="10">
        <v>0.4</v>
      </c>
      <c r="AY10" s="10">
        <v>-0.34300000000000003</v>
      </c>
      <c r="AZ10" s="10">
        <v>0.82430000000000003</v>
      </c>
      <c r="BA10" s="10">
        <v>0.3</v>
      </c>
      <c r="BB10" s="10">
        <v>1.63</v>
      </c>
      <c r="BC10" s="10">
        <v>0.73409999999999997</v>
      </c>
      <c r="BD10" s="10">
        <v>0.82430000000000003</v>
      </c>
      <c r="BE10" s="10">
        <v>-8.5000000000000006E-2</v>
      </c>
      <c r="BF10" s="10">
        <f t="shared" si="4"/>
        <v>-1.7534450844325393</v>
      </c>
      <c r="BG10" s="10">
        <f t="shared" si="5"/>
        <v>-2.1339458203415713</v>
      </c>
      <c r="BH10" s="10">
        <f t="shared" si="6"/>
        <v>0.26479402223947157</v>
      </c>
      <c r="BI10" s="10">
        <f t="shared" si="7"/>
        <v>-0.68315791645573254</v>
      </c>
      <c r="BJ10" s="10">
        <f t="shared" si="8"/>
        <v>-1.5783924755885255</v>
      </c>
      <c r="BK10" s="10">
        <f t="shared" si="9"/>
        <v>-1.945577854965939</v>
      </c>
      <c r="BL10" s="10">
        <f t="shared" si="10"/>
        <v>-1.6242102262244495</v>
      </c>
      <c r="BM10" s="10">
        <f t="shared" si="11"/>
        <v>-1.6009764914416678</v>
      </c>
      <c r="BN10" s="10">
        <f t="shared" si="12"/>
        <v>-0.293225632040647</v>
      </c>
      <c r="BO10" s="10">
        <f t="shared" si="13"/>
        <v>-0.556180490351325</v>
      </c>
      <c r="BP10" s="10">
        <f t="shared" si="14"/>
        <v>-2.0121378825102232</v>
      </c>
      <c r="BQ10" s="10">
        <f t="shared" si="15"/>
        <v>-2.0916746219700215</v>
      </c>
      <c r="BR10" s="10">
        <f t="shared" si="16"/>
        <v>-1.1003508399575446</v>
      </c>
      <c r="BS10" s="10">
        <f t="shared" si="17"/>
        <v>-4.5052719265426386</v>
      </c>
      <c r="BT10" s="10">
        <f t="shared" si="18"/>
        <v>-0.4966703725482291</v>
      </c>
      <c r="BU10" s="10">
        <f t="shared" si="19"/>
        <v>1.2325931007137192</v>
      </c>
      <c r="BV10" s="10">
        <f t="shared" si="20"/>
        <v>-1.0313461534150343</v>
      </c>
      <c r="BW10" s="10">
        <f t="shared" si="21"/>
        <v>-0.54126132771542945</v>
      </c>
      <c r="BX10" s="10">
        <f t="shared" si="22"/>
        <v>-0.50517411991412797</v>
      </c>
      <c r="BY10" s="10">
        <f t="shared" si="23"/>
        <v>0.48079385824609933</v>
      </c>
      <c r="BZ10" s="10">
        <f t="shared" si="24"/>
        <v>1.9116335911082225</v>
      </c>
      <c r="CA10" s="10">
        <f t="shared" si="25"/>
        <v>0.94677694767216969</v>
      </c>
      <c r="CB10" s="10">
        <f t="shared" si="26"/>
        <v>-0.73874833228335746</v>
      </c>
      <c r="CC10" s="10">
        <f t="shared" si="27"/>
        <v>-2.3763111674909099</v>
      </c>
      <c r="CD10" s="10">
        <f t="shared" si="28"/>
        <v>-0.48000085541383941</v>
      </c>
      <c r="CE10" s="10">
        <f t="shared" si="29"/>
        <v>-0.38043825911843621</v>
      </c>
      <c r="CF10" s="10">
        <f t="shared" si="30"/>
        <v>-0.12923760476300983</v>
      </c>
      <c r="CG10" s="10">
        <f t="shared" si="31"/>
        <v>-3.4121161727741827</v>
      </c>
      <c r="CH10" s="10">
        <f t="shared" si="32"/>
        <v>1.701276610626854</v>
      </c>
      <c r="CI10" s="10">
        <f t="shared" si="33"/>
        <v>3.4053355150599596E-2</v>
      </c>
      <c r="CJ10" s="10">
        <f t="shared" si="34"/>
        <v>-4.106474940787411</v>
      </c>
      <c r="CK10" s="10">
        <f t="shared" si="35"/>
        <v>3.3191889690998642E-2</v>
      </c>
      <c r="CL10" s="10">
        <f t="shared" si="36"/>
        <v>2.2022561929750091</v>
      </c>
      <c r="CM10" s="10">
        <f t="shared" si="37"/>
        <v>2.2022561929750091</v>
      </c>
      <c r="CN10" s="10">
        <f t="shared" si="38"/>
        <v>-28.734931471472652</v>
      </c>
      <c r="CO10" s="10">
        <f t="shared" si="39"/>
        <v>0.93126145080222333</v>
      </c>
      <c r="CP10" s="10">
        <f t="shared" si="40"/>
        <v>-19.02438047721601</v>
      </c>
      <c r="CQ10" s="10">
        <f t="shared" si="41"/>
        <v>-0.47067629751705725</v>
      </c>
      <c r="CR10" s="10">
        <f t="shared" si="42"/>
        <v>6.0561259162848113</v>
      </c>
      <c r="CS10" s="10">
        <f t="shared" si="43"/>
        <v>3.2206377631399148</v>
      </c>
      <c r="CT10" s="10">
        <f t="shared" si="44"/>
        <v>-2.0157660638750556</v>
      </c>
      <c r="CU10" s="10">
        <f t="shared" si="45"/>
        <v>-2.3962667997840876</v>
      </c>
      <c r="CV10" s="10">
        <f t="shared" si="46"/>
        <v>2.4730427969554825E-3</v>
      </c>
      <c r="CW10" s="10">
        <f t="shared" si="47"/>
        <v>-0.94547889589824863</v>
      </c>
      <c r="CX10" s="10">
        <f t="shared" si="48"/>
        <v>-1.8407134550310416</v>
      </c>
      <c r="CY10" s="10">
        <f t="shared" si="49"/>
        <v>-2.2078988344084554</v>
      </c>
      <c r="CZ10" s="10">
        <f t="shared" si="50"/>
        <v>-1.8865312056669656</v>
      </c>
      <c r="DA10" s="10">
        <f t="shared" si="51"/>
        <v>-1.8632974708841838</v>
      </c>
      <c r="DB10" s="10">
        <f t="shared" si="52"/>
        <v>-0.55554661148316309</v>
      </c>
      <c r="DC10" s="10">
        <f t="shared" si="53"/>
        <v>-0.81850146979384109</v>
      </c>
      <c r="DD10" s="10">
        <f t="shared" si="54"/>
        <v>-2.3908502604253075</v>
      </c>
      <c r="DE10" s="10">
        <f t="shared" si="55"/>
        <v>-2.4703869998851058</v>
      </c>
      <c r="DF10" s="10">
        <f t="shared" si="56"/>
        <v>-1.4790632178726288</v>
      </c>
      <c r="DG10" s="10">
        <f t="shared" si="57"/>
        <v>-4.8839843044577229</v>
      </c>
      <c r="DH10" s="10">
        <f t="shared" si="58"/>
        <v>-0.87538275046331326</v>
      </c>
      <c r="DI10" s="10">
        <f t="shared" si="59"/>
        <v>0.85388072279863503</v>
      </c>
      <c r="DJ10" s="10">
        <f t="shared" si="60"/>
        <v>-1.4100585313301184</v>
      </c>
      <c r="DK10" s="10">
        <f t="shared" si="61"/>
        <v>-0.91997370563051362</v>
      </c>
      <c r="DL10" s="10">
        <f t="shared" si="62"/>
        <v>-0.88388649782921214</v>
      </c>
      <c r="DM10" s="10">
        <f t="shared" si="63"/>
        <v>0.10208148033101516</v>
      </c>
      <c r="DN10" s="10">
        <f t="shared" si="64"/>
        <v>1.6151909033611898</v>
      </c>
      <c r="DO10" s="10">
        <f t="shared" si="65"/>
        <v>0.65033425992513694</v>
      </c>
      <c r="DP10" s="10">
        <f t="shared" si="66"/>
        <v>-1.0351910200303902</v>
      </c>
      <c r="DQ10" s="10">
        <f t="shared" si="67"/>
        <v>-2.6727538552379428</v>
      </c>
      <c r="DR10" s="10">
        <f t="shared" si="68"/>
        <v>-0.77644354316087216</v>
      </c>
      <c r="DS10" s="10">
        <f t="shared" si="69"/>
        <v>-0.67688094686546896</v>
      </c>
      <c r="DT10" s="10">
        <f t="shared" si="70"/>
        <v>-0.42568029251004258</v>
      </c>
      <c r="DU10" s="10">
        <f t="shared" si="71"/>
        <v>-3.7085588605212152</v>
      </c>
      <c r="DV10" s="10">
        <f t="shared" si="72"/>
        <v>1.4048339228798212</v>
      </c>
      <c r="DW10" s="10">
        <f t="shared" si="73"/>
        <v>-0.26238933259643316</v>
      </c>
      <c r="DX10" s="10">
        <f t="shared" si="74"/>
        <v>-4.2086199867527361</v>
      </c>
      <c r="DY10" s="10">
        <f t="shared" si="75"/>
        <v>-6.895315627432605E-2</v>
      </c>
      <c r="DZ10" s="10">
        <f t="shared" si="76"/>
        <v>2.1001111470096845</v>
      </c>
      <c r="EA10" s="10">
        <f t="shared" si="77"/>
        <v>2.1001111470096845</v>
      </c>
      <c r="EB10" s="10">
        <f t="shared" si="78"/>
        <v>-28.837076517437978</v>
      </c>
      <c r="EC10" s="10">
        <f t="shared" si="79"/>
        <v>0.82911640483689864</v>
      </c>
      <c r="ED10" s="10">
        <f t="shared" si="80"/>
        <v>-19.126525523181336</v>
      </c>
      <c r="EE10" s="10">
        <f t="shared" si="81"/>
        <v>-0.5728213434823819</v>
      </c>
      <c r="EF10" s="10">
        <f t="shared" si="82"/>
        <v>5.9539808703194863</v>
      </c>
      <c r="EG10" s="10">
        <f t="shared" si="83"/>
        <v>3.1184927171745902</v>
      </c>
      <c r="EH10" s="2">
        <f>STDEV('weekly data for SD computation'!AP38:AP42)</f>
        <v>1.2452711245891127E-2</v>
      </c>
      <c r="EI10" s="2">
        <f>STDEV('weekly data for SD computation'!AQ38:AQ42)</f>
        <v>1.1576734322545251E-2</v>
      </c>
      <c r="EJ10" s="2">
        <f>STDEV('weekly data for SD computation'!AR38:AR42)</f>
        <v>1.1311868605554378E-2</v>
      </c>
      <c r="EK10" s="2">
        <f>STDEV('weekly data for SD computation'!AS38:AS42)</f>
        <v>2.333455486225831E-2</v>
      </c>
      <c r="EL10" s="2">
        <f>STDEV('weekly data for SD computation'!AT38:AT42)</f>
        <v>5.4110086509285516E-3</v>
      </c>
      <c r="EM10" s="2">
        <f>STDEV('weekly data for SD computation'!AU38:AU42)</f>
        <v>9.9804712144858313E-3</v>
      </c>
      <c r="EN10" s="2">
        <f>STDEV('weekly data for SD computation'!AV38:AV42)</f>
        <v>1.0855409999789784E-2</v>
      </c>
      <c r="EO10" s="2">
        <f>STDEV('weekly data for SD computation'!AW38:AW42)</f>
        <v>1.3566100749161049E-2</v>
      </c>
      <c r="EP10" s="2">
        <f>STDEV('weekly data for SD computation'!AX38:AX42)</f>
        <v>2.1626209996395935E-2</v>
      </c>
      <c r="EQ10" s="2">
        <f>STDEV('weekly data for SD computation'!AY38:AY42)</f>
        <v>2.4028872984023422E-2</v>
      </c>
      <c r="ER10" s="2">
        <f>STDEV('weekly data for SD computation'!AZ38:AZ42)</f>
        <v>2.701811916087209E-2</v>
      </c>
      <c r="ES10" s="2">
        <f>STDEV('weekly data for SD computation'!BA38:BA42)</f>
        <v>2.302334692535345E-2</v>
      </c>
      <c r="ET10" s="2">
        <f>STDEV('weekly data for SD computation'!BB38:BB42)</f>
        <v>2.8066490904007379E-2</v>
      </c>
      <c r="EU10" s="2">
        <f>STDEV('weekly data for SD computation'!BC38:BC42)</f>
        <v>0.16588991185340493</v>
      </c>
      <c r="EV10" s="2">
        <f>STDEV('weekly data for SD computation'!BD38:BD42)</f>
        <v>8.443382657796164E-3</v>
      </c>
      <c r="EW10" s="2">
        <f>STDEV('weekly data for SD computation'!BE38:BE42)</f>
        <v>2.1611348524833245E-2</v>
      </c>
      <c r="EX10" s="2">
        <f>STDEV('weekly data for SD computation'!BF38:BF42)</f>
        <v>2.8555439996261815E-2</v>
      </c>
      <c r="EY10" s="2">
        <f>STDEV('weekly data for SD computation'!BG38:BG42)</f>
        <v>2.2274181056239552E-2</v>
      </c>
      <c r="EZ10" s="2">
        <f>STDEV('weekly data for SD computation'!BH38:BH42)</f>
        <v>2.4610349082016533E-2</v>
      </c>
      <c r="FA10" s="2">
        <f>STDEV('weekly data for SD computation'!BI38:BI42)</f>
        <v>2.7392549296410985E-2</v>
      </c>
      <c r="FB10" s="2">
        <f>STDEV('weekly data for SD computation'!BJ38:BJ42)</f>
        <v>0.14514290053417722</v>
      </c>
      <c r="FC10" s="2">
        <f>STDEV('weekly data for SD computation'!BK38:BK42)</f>
        <v>0.14820030039638893</v>
      </c>
      <c r="FD10" s="2">
        <f>STDEV('weekly data for SD computation'!BL38:BL42)</f>
        <v>1.7093681494215268E-3</v>
      </c>
      <c r="FE10" s="2">
        <f>STDEV('weekly data for SD computation'!BM38:BM42)</f>
        <v>1.5920887043044476E-2</v>
      </c>
      <c r="FF10" s="2">
        <f>STDEV('weekly data for SD computation'!BN38:BN42)</f>
        <v>3.9526815730427888E-8</v>
      </c>
      <c r="FG10" s="2">
        <f>STDEV('weekly data for SD computation'!BO38:BO42)</f>
        <v>1.6291344488745141E-2</v>
      </c>
      <c r="FH10" s="2">
        <f>STDEV('weekly data for SD computation'!BP38:BP42)</f>
        <v>2.2108782513523537E-2</v>
      </c>
      <c r="FI10" s="2">
        <f>STDEV('weekly data for SD computation'!BQ38:BQ42)</f>
        <v>2.4258905376781568E-2</v>
      </c>
      <c r="FJ10" s="2">
        <f>STDEV('weekly data for SD computation'!BR38:BR42)</f>
        <v>2.2391633395127872E-2</v>
      </c>
      <c r="FK10" s="2">
        <f>STDEV('weekly data for SD computation'!BS38:BS42)</f>
        <v>3.7018825936504171E-2</v>
      </c>
      <c r="FL10" s="2">
        <f>STDEV('weekly data for SD computation'!BT38:BT42)</f>
        <v>2.1617723171417608E-2</v>
      </c>
      <c r="FM10" s="2">
        <f>STDEV('weekly data for SD computation'!BU38:BU42)</f>
        <v>1.4371844551961626E-8</v>
      </c>
      <c r="FN10" s="2">
        <f>STDEV('weekly data for SD computation'!BV38:BV42)</f>
        <v>3.1813367939499702E-2</v>
      </c>
      <c r="FO10" s="2">
        <f>STDEV('weekly data for SD computation'!BW38:BW42)</f>
        <v>3.1813367939499702E-2</v>
      </c>
      <c r="FP10" s="2">
        <f>STDEV('weekly data for SD computation'!BX38:BX42)</f>
        <v>0.12963924073832073</v>
      </c>
      <c r="FQ10" s="2">
        <f>STDEV('weekly data for SD computation'!BY38:BY42)</f>
        <v>3.8611502672875789E-2</v>
      </c>
      <c r="FR10" s="2">
        <f>STDEV('weekly data for SD computation'!BZ38:BZ42)</f>
        <v>0.21560983683063886</v>
      </c>
      <c r="FS10" s="2">
        <f>STDEV('weekly data for SD computation'!CA38:CA42)</f>
        <v>3.0303391046449982E-2</v>
      </c>
      <c r="FT10" s="2">
        <f>STDEV('weekly data for SD computation'!CB38:CB42)</f>
        <v>2.7921178733692559E-2</v>
      </c>
      <c r="FU10" s="2">
        <f>STDEV('weekly data for SD computation'!CC38:CC42)</f>
        <v>2.6720870067387621E-2</v>
      </c>
    </row>
    <row r="11" spans="1:177" s="2" customFormat="1" x14ac:dyDescent="0.3">
      <c r="A11" s="16" t="s">
        <v>45</v>
      </c>
      <c r="B11" s="10">
        <v>2126.1499020000001</v>
      </c>
      <c r="C11" s="10">
        <v>18142.41992</v>
      </c>
      <c r="D11" s="10">
        <v>5189.1401370000003</v>
      </c>
      <c r="E11" s="10">
        <v>1191.3900149999999</v>
      </c>
      <c r="F11" s="10">
        <v>95.004592900000006</v>
      </c>
      <c r="G11" s="10">
        <v>98.598678590000006</v>
      </c>
      <c r="H11" s="10">
        <v>189.58239750000001</v>
      </c>
      <c r="I11" s="10">
        <v>173.48200990000001</v>
      </c>
      <c r="J11" s="10">
        <v>48.182392120000003</v>
      </c>
      <c r="K11" s="10">
        <v>108.9089355</v>
      </c>
      <c r="L11" s="10">
        <v>2781.3773249999999</v>
      </c>
      <c r="M11" s="10">
        <v>9708.9980629999991</v>
      </c>
      <c r="N11" s="10">
        <v>4105.0496240000002</v>
      </c>
      <c r="O11" s="10">
        <v>15589.914629999999</v>
      </c>
      <c r="P11" s="10">
        <v>98.338188169999995</v>
      </c>
      <c r="Q11" s="10">
        <v>3358</v>
      </c>
      <c r="R11" s="10">
        <v>42.594303050000001</v>
      </c>
      <c r="S11" s="10">
        <v>34.900517290000003</v>
      </c>
      <c r="T11" s="10">
        <v>22.278543469999999</v>
      </c>
      <c r="U11" s="10">
        <v>20.558156969999999</v>
      </c>
      <c r="V11" s="10">
        <v>5692.7082730000002</v>
      </c>
      <c r="W11" s="10">
        <v>14361.68146</v>
      </c>
      <c r="X11" s="10">
        <v>133.595001</v>
      </c>
      <c r="Y11" s="10">
        <v>18.69887104</v>
      </c>
      <c r="Z11" s="10">
        <v>117.873817867589</v>
      </c>
      <c r="AA11" s="10">
        <v>23.4769249</v>
      </c>
      <c r="AB11" s="10">
        <v>687</v>
      </c>
      <c r="AC11" s="10">
        <v>91.773246380000003</v>
      </c>
      <c r="AD11" s="10">
        <v>14413.49948</v>
      </c>
      <c r="AE11" s="10">
        <v>345.6538496</v>
      </c>
      <c r="AF11" s="10">
        <v>1822047.21</v>
      </c>
      <c r="AG11" s="10">
        <v>11076.498661236101</v>
      </c>
      <c r="AH11" s="10">
        <v>45.478584290000001</v>
      </c>
      <c r="AI11" s="10">
        <v>45.478584290000001</v>
      </c>
      <c r="AJ11" s="10">
        <v>1379.2658879999999</v>
      </c>
      <c r="AK11" s="10">
        <v>5108.2044379999998</v>
      </c>
      <c r="AL11" s="10">
        <v>2424.8655139537</v>
      </c>
      <c r="AM11" s="10">
        <v>37.758445739999999</v>
      </c>
      <c r="AN11" s="10">
        <v>56.984558110000002</v>
      </c>
      <c r="AO11" s="10">
        <v>52.215236660000002</v>
      </c>
      <c r="AP11" s="10">
        <v>241.74100000000001</v>
      </c>
      <c r="AQ11" s="10">
        <v>100.96</v>
      </c>
      <c r="AR11" s="10">
        <v>101.6</v>
      </c>
      <c r="AS11" s="10">
        <v>100.38177653346899</v>
      </c>
      <c r="AT11" s="10">
        <f t="shared" si="84"/>
        <v>0.23426874979269335</v>
      </c>
      <c r="AU11" s="10">
        <f t="shared" si="1"/>
        <v>0.23828435266083683</v>
      </c>
      <c r="AV11" s="10">
        <f t="shared" si="2"/>
        <v>9.8522167487679127E-2</v>
      </c>
      <c r="AW11" s="10">
        <f t="shared" si="3"/>
        <v>0.61224489795905124</v>
      </c>
      <c r="AX11" s="10">
        <v>0.4</v>
      </c>
      <c r="AY11" s="10">
        <v>-0.34660000000000002</v>
      </c>
      <c r="AZ11" s="10">
        <v>1.0780000000000001</v>
      </c>
      <c r="BA11" s="10">
        <v>0.3</v>
      </c>
      <c r="BB11" s="10">
        <v>1.76</v>
      </c>
      <c r="BC11" s="10">
        <v>0.77029999999999998</v>
      </c>
      <c r="BD11" s="10">
        <v>1.0780000000000001</v>
      </c>
      <c r="BE11" s="10">
        <v>-0.05</v>
      </c>
      <c r="BF11" s="10">
        <f t="shared" si="4"/>
        <v>-3.7025679279557542</v>
      </c>
      <c r="BG11" s="10">
        <f t="shared" si="5"/>
        <v>-2.6652278164075023</v>
      </c>
      <c r="BH11" s="10">
        <f t="shared" si="6"/>
        <v>-4.0728739269578247</v>
      </c>
      <c r="BI11" s="10">
        <f t="shared" si="7"/>
        <v>-6.5744455594242117</v>
      </c>
      <c r="BJ11" s="10">
        <f t="shared" si="8"/>
        <v>-2.5771383646407067</v>
      </c>
      <c r="BK11" s="10">
        <f t="shared" si="9"/>
        <v>-3.2886027808463476</v>
      </c>
      <c r="BL11" s="10">
        <f t="shared" si="10"/>
        <v>-3.4936968678218738</v>
      </c>
      <c r="BM11" s="10">
        <f t="shared" si="11"/>
        <v>-3.5517389764352396</v>
      </c>
      <c r="BN11" s="10">
        <f t="shared" si="12"/>
        <v>-3.9754780815313095</v>
      </c>
      <c r="BO11" s="10">
        <f t="shared" si="13"/>
        <v>-6.3570472060386596</v>
      </c>
      <c r="BP11" s="10">
        <f t="shared" si="14"/>
        <v>3.1715845684525412</v>
      </c>
      <c r="BQ11" s="10">
        <f t="shared" si="15"/>
        <v>2.8645095928855486</v>
      </c>
      <c r="BR11" s="10">
        <f t="shared" si="16"/>
        <v>2.7687922301035197</v>
      </c>
      <c r="BS11" s="10">
        <f t="shared" si="17"/>
        <v>5.8769081670164969</v>
      </c>
      <c r="BT11" s="10">
        <f t="shared" si="18"/>
        <v>-2.2650229137277673</v>
      </c>
      <c r="BU11" s="10">
        <f t="shared" si="19"/>
        <v>3.693846834655468</v>
      </c>
      <c r="BV11" s="10">
        <f t="shared" si="20"/>
        <v>2.4705340717565267</v>
      </c>
      <c r="BW11" s="10">
        <f t="shared" si="21"/>
        <v>-2.2370006290387399</v>
      </c>
      <c r="BX11" s="10">
        <f t="shared" si="22"/>
        <v>-2.1406843486333953</v>
      </c>
      <c r="BY11" s="10">
        <f t="shared" si="23"/>
        <v>-1.2255771309323524</v>
      </c>
      <c r="BZ11" s="10">
        <f t="shared" si="24"/>
        <v>5.8851762938087893</v>
      </c>
      <c r="CA11" s="10">
        <f t="shared" si="25"/>
        <v>3.0978576922332977</v>
      </c>
      <c r="CB11" s="10">
        <f t="shared" si="26"/>
        <v>-1.769316143080442</v>
      </c>
      <c r="CC11" s="10">
        <f t="shared" si="27"/>
        <v>0.36655068886025499</v>
      </c>
      <c r="CD11" s="10">
        <f t="shared" si="28"/>
        <v>-0.73488220703992391</v>
      </c>
      <c r="CE11" s="10">
        <f t="shared" si="29"/>
        <v>-6.381019209048949</v>
      </c>
      <c r="CF11" s="10">
        <f t="shared" si="30"/>
        <v>-0.18213044720351357</v>
      </c>
      <c r="CG11" s="10">
        <f t="shared" si="31"/>
        <v>-4.8397481777053546</v>
      </c>
      <c r="CH11" s="10">
        <f t="shared" si="32"/>
        <v>3.9019625630085111</v>
      </c>
      <c r="CI11" s="10">
        <f t="shared" si="33"/>
        <v>8.6126769830941239</v>
      </c>
      <c r="CJ11" s="10">
        <f t="shared" si="34"/>
        <v>9.5165059137113737</v>
      </c>
      <c r="CK11" s="10">
        <f t="shared" si="35"/>
        <v>-1.8349650248600663E-3</v>
      </c>
      <c r="CL11" s="10">
        <f t="shared" si="36"/>
        <v>0.76771672679695002</v>
      </c>
      <c r="CM11" s="10">
        <f t="shared" si="37"/>
        <v>0.76771672679695002</v>
      </c>
      <c r="CN11" s="10">
        <f t="shared" si="38"/>
        <v>-1.4860783790429988</v>
      </c>
      <c r="CO11" s="10">
        <f t="shared" si="39"/>
        <v>4.5172233307094638</v>
      </c>
      <c r="CP11" s="10">
        <f t="shared" si="40"/>
        <v>7.7415013376554773</v>
      </c>
      <c r="CQ11" s="10">
        <f t="shared" si="41"/>
        <v>5.2702282955275468</v>
      </c>
      <c r="CR11" s="10">
        <f t="shared" si="42"/>
        <v>0.87041752848239939</v>
      </c>
      <c r="CS11" s="10">
        <f t="shared" si="43"/>
        <v>-2.5937362081745143</v>
      </c>
      <c r="CT11" s="10">
        <f t="shared" si="44"/>
        <v>-3.9368366777484476</v>
      </c>
      <c r="CU11" s="10">
        <f t="shared" si="45"/>
        <v>-2.8994965662001957</v>
      </c>
      <c r="CV11" s="10">
        <f t="shared" si="46"/>
        <v>-4.3071426767505177</v>
      </c>
      <c r="CW11" s="10">
        <f t="shared" si="47"/>
        <v>-6.8087143092169047</v>
      </c>
      <c r="CX11" s="10">
        <f t="shared" si="48"/>
        <v>-2.8114071144334001</v>
      </c>
      <c r="CY11" s="10">
        <f t="shared" si="49"/>
        <v>-3.522871530639041</v>
      </c>
      <c r="CZ11" s="10">
        <f t="shared" si="50"/>
        <v>-3.7279656176145672</v>
      </c>
      <c r="DA11" s="10">
        <f t="shared" si="51"/>
        <v>-3.786007726227933</v>
      </c>
      <c r="DB11" s="10">
        <f t="shared" si="52"/>
        <v>-4.2097468313240025</v>
      </c>
      <c r="DC11" s="10">
        <f t="shared" si="53"/>
        <v>-6.5913159558313525</v>
      </c>
      <c r="DD11" s="10">
        <f t="shared" si="54"/>
        <v>2.9333002157917045</v>
      </c>
      <c r="DE11" s="10">
        <f t="shared" si="55"/>
        <v>2.6262252402247119</v>
      </c>
      <c r="DF11" s="10">
        <f t="shared" si="56"/>
        <v>2.530507877442683</v>
      </c>
      <c r="DG11" s="10">
        <f t="shared" si="57"/>
        <v>5.6386238143556602</v>
      </c>
      <c r="DH11" s="10">
        <f t="shared" si="58"/>
        <v>-2.503307266388604</v>
      </c>
      <c r="DI11" s="10">
        <f t="shared" si="59"/>
        <v>3.4555624819946313</v>
      </c>
      <c r="DJ11" s="10">
        <f t="shared" si="60"/>
        <v>2.23224971909569</v>
      </c>
      <c r="DK11" s="10">
        <f t="shared" si="61"/>
        <v>-2.4752849816995766</v>
      </c>
      <c r="DL11" s="10">
        <f t="shared" si="62"/>
        <v>-2.378968701294232</v>
      </c>
      <c r="DM11" s="10">
        <f t="shared" si="63"/>
        <v>-1.4638614835931893</v>
      </c>
      <c r="DN11" s="10">
        <f t="shared" si="64"/>
        <v>5.7866541263211104</v>
      </c>
      <c r="DO11" s="10">
        <f t="shared" si="65"/>
        <v>2.9993355247456184</v>
      </c>
      <c r="DP11" s="10">
        <f t="shared" si="66"/>
        <v>-1.8678383105681211</v>
      </c>
      <c r="DQ11" s="10">
        <f t="shared" si="67"/>
        <v>0.26802852137257588</v>
      </c>
      <c r="DR11" s="10">
        <f t="shared" si="68"/>
        <v>-0.83340437452760308</v>
      </c>
      <c r="DS11" s="10">
        <f t="shared" si="69"/>
        <v>-6.4795413765366279</v>
      </c>
      <c r="DT11" s="10">
        <f t="shared" si="70"/>
        <v>-0.28065261469119268</v>
      </c>
      <c r="DU11" s="10">
        <f t="shared" si="71"/>
        <v>-4.9382703451930334</v>
      </c>
      <c r="DV11" s="10">
        <f t="shared" si="72"/>
        <v>3.8034403955208318</v>
      </c>
      <c r="DW11" s="10">
        <f t="shared" si="73"/>
        <v>8.5141548156064442</v>
      </c>
      <c r="DX11" s="10">
        <f t="shared" si="74"/>
        <v>8.9042610157523221</v>
      </c>
      <c r="DY11" s="10">
        <f t="shared" si="75"/>
        <v>-0.61407986298391126</v>
      </c>
      <c r="DZ11" s="10">
        <f t="shared" si="76"/>
        <v>0.15547182883789878</v>
      </c>
      <c r="EA11" s="10">
        <f t="shared" si="77"/>
        <v>0.15547182883789878</v>
      </c>
      <c r="EB11" s="10">
        <f t="shared" si="78"/>
        <v>-2.0983232770020499</v>
      </c>
      <c r="EC11" s="10">
        <f t="shared" si="79"/>
        <v>3.9049784327504127</v>
      </c>
      <c r="ED11" s="10">
        <f t="shared" si="80"/>
        <v>7.1292564396964258</v>
      </c>
      <c r="EE11" s="10">
        <f t="shared" si="81"/>
        <v>4.6579833975684952</v>
      </c>
      <c r="EF11" s="10">
        <f t="shared" si="82"/>
        <v>0.25817263052334816</v>
      </c>
      <c r="EG11" s="10">
        <f t="shared" si="83"/>
        <v>-3.2059811061335655</v>
      </c>
      <c r="EH11" s="2">
        <f>STDEV('weekly data for SD computation'!AP43:AP46)</f>
        <v>1.0845697503771134E-2</v>
      </c>
      <c r="EI11" s="2">
        <f>STDEV('weekly data for SD computation'!AQ43:AQ46)</f>
        <v>7.8696088746918001E-3</v>
      </c>
      <c r="EJ11" s="2">
        <f>STDEV('weekly data for SD computation'!AR43:AR46)</f>
        <v>1.5470587824130758E-2</v>
      </c>
      <c r="EK11" s="2">
        <f>STDEV('weekly data for SD computation'!AS43:AS46)</f>
        <v>1.4531228180597107E-2</v>
      </c>
      <c r="EL11" s="2">
        <f>STDEV('weekly data for SD computation'!AT43:AT46)</f>
        <v>3.0437194649282134E-3</v>
      </c>
      <c r="EM11" s="2">
        <f>STDEV('weekly data for SD computation'!AU43:AU46)</f>
        <v>6.8249081770086874E-3</v>
      </c>
      <c r="EN11" s="2">
        <f>STDEV('weekly data for SD computation'!AV43:AV46)</f>
        <v>1.0798621396900982E-2</v>
      </c>
      <c r="EO11" s="2">
        <f>STDEV('weekly data for SD computation'!AW43:AW46)</f>
        <v>1.0873168013081863E-2</v>
      </c>
      <c r="EP11" s="2">
        <f>STDEV('weekly data for SD computation'!AX43:AX46)</f>
        <v>1.4833841288227621E-2</v>
      </c>
      <c r="EQ11" s="2">
        <f>STDEV('weekly data for SD computation'!AY43:AY46)</f>
        <v>1.3543890475598192E-2</v>
      </c>
      <c r="ER11" s="2">
        <f>STDEV('weekly data for SD computation'!AZ43:AZ46)</f>
        <v>2.9818833892999271E-2</v>
      </c>
      <c r="ES11" s="2">
        <f>STDEV('weekly data for SD computation'!BA43:BA46)</f>
        <v>2.7007046643171106E-2</v>
      </c>
      <c r="ET11" s="2">
        <f>STDEV('weekly data for SD computation'!BB43:BB46)</f>
        <v>2.5107516395279011E-2</v>
      </c>
      <c r="EU11" s="2">
        <f>STDEV('weekly data for SD computation'!BC43:BC46)</f>
        <v>0.13715155980931309</v>
      </c>
      <c r="EV11" s="2">
        <f>STDEV('weekly data for SD computation'!BD43:BD46)</f>
        <v>3.6307211306813949E-3</v>
      </c>
      <c r="EW11" s="2">
        <f>STDEV('weekly data for SD computation'!BE43:BE46)</f>
        <v>2.0343510914372347E-2</v>
      </c>
      <c r="EX11" s="2">
        <f>STDEV('weekly data for SD computation'!BF43:BF46)</f>
        <v>2.6004413855944312E-2</v>
      </c>
      <c r="EY11" s="2">
        <f>STDEV('weekly data for SD computation'!BG43:BG46)</f>
        <v>1.6380203349486245E-2</v>
      </c>
      <c r="EZ11" s="2">
        <f>STDEV('weekly data for SD computation'!BH43:BH46)</f>
        <v>1.5535317842882661E-2</v>
      </c>
      <c r="FA11" s="2">
        <f>STDEV('weekly data for SD computation'!BI43:BI46)</f>
        <v>1.4856314352406946E-2</v>
      </c>
      <c r="FB11" s="2">
        <f>STDEV('weekly data for SD computation'!BJ43:BJ46)</f>
        <v>0.13600396398022982</v>
      </c>
      <c r="FC11" s="2">
        <f>STDEV('weekly data for SD computation'!BK43:BK46)</f>
        <v>0.1461750717970782</v>
      </c>
      <c r="FD11" s="2">
        <f>STDEV('weekly data for SD computation'!BL43:BL46)</f>
        <v>2.336613830628359E-3</v>
      </c>
      <c r="FE11" s="2">
        <f>STDEV('weekly data for SD computation'!BM43:BM46)</f>
        <v>7.6364053855808986E-3</v>
      </c>
      <c r="FF11" s="2">
        <f>STDEV('weekly data for SD computation'!BN43:BN46)</f>
        <v>3.2227632458679846E-8</v>
      </c>
      <c r="FG11" s="2">
        <f>STDEV('weekly data for SD computation'!BO43:BO46)</f>
        <v>1.7477545556019089E-2</v>
      </c>
      <c r="FH11" s="2">
        <f>STDEV('weekly data for SD computation'!BP43:BP46)</f>
        <v>1.49965728406775E-2</v>
      </c>
      <c r="FI11" s="2">
        <f>STDEV('weekly data for SD computation'!BQ43:BQ46)</f>
        <v>3.2626474344907862E-2</v>
      </c>
      <c r="FJ11" s="2">
        <f>STDEV('weekly data for SD computation'!BR43:BR46)</f>
        <v>1.1770965499494468E-2</v>
      </c>
      <c r="FK11" s="2">
        <f>STDEV('weekly data for SD computation'!BS43:BS46)</f>
        <v>4.1976415038499734E-2</v>
      </c>
      <c r="FL11" s="2">
        <f>STDEV('weekly data for SD computation'!BT43:BT46)</f>
        <v>1.75984081552467E-2</v>
      </c>
      <c r="FM11" s="2">
        <f>STDEV('weekly data for SD computation'!BU43:BU46)</f>
        <v>1.1744639455481235E-8</v>
      </c>
      <c r="FN11" s="2">
        <f>STDEV('weekly data for SD computation'!BV43:BV46)</f>
        <v>1.2261254740658168E-2</v>
      </c>
      <c r="FO11" s="2">
        <f>STDEV('weekly data for SD computation'!BW43:BW46)</f>
        <v>1.2261254740658168E-2</v>
      </c>
      <c r="FP11" s="2">
        <f>STDEV('weekly data for SD computation'!BX43:BX46)</f>
        <v>4.2278933563129263E-2</v>
      </c>
      <c r="FQ11" s="2">
        <f>STDEV('weekly data for SD computation'!BY43:BY46)</f>
        <v>1.2512707969025273E-2</v>
      </c>
      <c r="FR11" s="2">
        <f>STDEV('weekly data for SD computation'!BZ43:BZ46)</f>
        <v>0.13336444453683624</v>
      </c>
      <c r="FS11" s="2">
        <f>STDEV('weekly data for SD computation'!CA43:CA46)</f>
        <v>2.2150800056423725E-2</v>
      </c>
      <c r="FT11" s="2">
        <f>STDEV('weekly data for SD computation'!CB43:CB46)</f>
        <v>1.1024443394318451E-2</v>
      </c>
      <c r="FU11" s="2">
        <f>STDEV('weekly data for SD computation'!CC43:CC46)</f>
        <v>1.9984412079451262E-2</v>
      </c>
    </row>
    <row r="12" spans="1:177" s="2" customFormat="1" x14ac:dyDescent="0.3">
      <c r="A12" s="16" t="s">
        <v>46</v>
      </c>
      <c r="B12" s="10">
        <v>2198.8100589999999</v>
      </c>
      <c r="C12" s="10">
        <v>19123.58008</v>
      </c>
      <c r="D12" s="10">
        <v>5323.6801759999998</v>
      </c>
      <c r="E12" s="10">
        <v>1322.339966</v>
      </c>
      <c r="F12" s="10">
        <v>92.567237849999998</v>
      </c>
      <c r="G12" s="10">
        <v>95.475532529999995</v>
      </c>
      <c r="H12" s="10">
        <v>196.56632999999999</v>
      </c>
      <c r="I12" s="10">
        <v>179.94546510000001</v>
      </c>
      <c r="J12" s="10">
        <v>47.324085240000002</v>
      </c>
      <c r="K12" s="10">
        <v>120.95786289999999</v>
      </c>
      <c r="L12" s="10">
        <v>2865.7671350000001</v>
      </c>
      <c r="M12" s="10">
        <v>9992.3058349999992</v>
      </c>
      <c r="N12" s="10">
        <v>4299.5190709999997</v>
      </c>
      <c r="O12" s="10">
        <v>15898.963460000001</v>
      </c>
      <c r="P12" s="10">
        <v>94.181236269999999</v>
      </c>
      <c r="Q12" s="10">
        <v>3331</v>
      </c>
      <c r="R12" s="10">
        <v>43.51028642</v>
      </c>
      <c r="S12" s="10">
        <v>35.159900139999998</v>
      </c>
      <c r="T12" s="10">
        <v>21.349914550000001</v>
      </c>
      <c r="U12" s="10">
        <v>20.045272829999998</v>
      </c>
      <c r="V12" s="10">
        <v>5430.4315790000001</v>
      </c>
      <c r="W12" s="10">
        <v>14045.4131</v>
      </c>
      <c r="X12" s="10">
        <v>133.759995</v>
      </c>
      <c r="Y12" s="10">
        <v>17.989235579999999</v>
      </c>
      <c r="Z12" s="10">
        <v>118.276880928854</v>
      </c>
      <c r="AA12" s="10">
        <v>23.523878100000001</v>
      </c>
      <c r="AB12" s="10">
        <v>675.70001200000002</v>
      </c>
      <c r="AC12" s="10">
        <v>109.65248320000001</v>
      </c>
      <c r="AD12" s="10">
        <v>14041.97032</v>
      </c>
      <c r="AE12" s="10">
        <v>296.5051861</v>
      </c>
      <c r="AF12" s="10">
        <v>2059154.821</v>
      </c>
      <c r="AG12" s="10">
        <v>11070.7541843815</v>
      </c>
      <c r="AH12" s="10">
        <v>44.911445620000002</v>
      </c>
      <c r="AI12" s="10">
        <v>44.911445620000002</v>
      </c>
      <c r="AJ12" s="10">
        <v>1736.783576</v>
      </c>
      <c r="AK12" s="10">
        <v>5399.3546390000001</v>
      </c>
      <c r="AL12" s="10">
        <v>2401.3892493948101</v>
      </c>
      <c r="AM12" s="10">
        <v>41.145408629999999</v>
      </c>
      <c r="AN12" s="10">
        <v>54.805980679999998</v>
      </c>
      <c r="AO12" s="10">
        <v>50.584617610000002</v>
      </c>
      <c r="AP12" s="10">
        <v>242.02600000000001</v>
      </c>
      <c r="AQ12" s="10">
        <v>100.6</v>
      </c>
      <c r="AR12" s="10">
        <v>101.8</v>
      </c>
      <c r="AS12" s="10">
        <v>100.38177653346899</v>
      </c>
      <c r="AT12" s="10">
        <f t="shared" si="84"/>
        <v>0.11789477167712409</v>
      </c>
      <c r="AU12" s="10">
        <f t="shared" si="1"/>
        <v>-0.35657686212361278</v>
      </c>
      <c r="AV12" s="10">
        <f t="shared" si="2"/>
        <v>0.19685039370079022</v>
      </c>
      <c r="AW12" s="10">
        <f t="shared" si="3"/>
        <v>0</v>
      </c>
      <c r="AX12" s="10">
        <v>0.41</v>
      </c>
      <c r="AY12" s="10">
        <v>-0.34870000000000001</v>
      </c>
      <c r="AZ12" s="10">
        <v>1.3817999999999999</v>
      </c>
      <c r="BA12" s="10">
        <v>0.3</v>
      </c>
      <c r="BB12" s="10">
        <v>2.14</v>
      </c>
      <c r="BC12" s="10">
        <v>1.2306999999999999</v>
      </c>
      <c r="BD12" s="10">
        <v>1.3817999999999999</v>
      </c>
      <c r="BE12" s="10">
        <v>0.02</v>
      </c>
      <c r="BF12" s="10">
        <f t="shared" si="4"/>
        <v>1.2774522187570478</v>
      </c>
      <c r="BG12" s="10">
        <f t="shared" si="5"/>
        <v>3.2680997150682169</v>
      </c>
      <c r="BH12" s="10">
        <f t="shared" si="6"/>
        <v>0.45272317663367678</v>
      </c>
      <c r="BI12" s="10">
        <f t="shared" si="7"/>
        <v>8.8513587785104999</v>
      </c>
      <c r="BJ12" s="10">
        <f t="shared" si="8"/>
        <v>-4.7055128616418793</v>
      </c>
      <c r="BK12" s="10">
        <f t="shared" si="9"/>
        <v>-5.3075333834714939</v>
      </c>
      <c r="BL12" s="10">
        <f t="shared" si="10"/>
        <v>1.5438507119311962</v>
      </c>
      <c r="BM12" s="10">
        <f t="shared" si="11"/>
        <v>1.5857207267345581</v>
      </c>
      <c r="BN12" s="10">
        <f t="shared" si="12"/>
        <v>-3.9213704181858722</v>
      </c>
      <c r="BO12" s="10">
        <f t="shared" si="13"/>
        <v>8.9233047184636156</v>
      </c>
      <c r="BP12" s="10">
        <f t="shared" si="14"/>
        <v>1.8034014590675909</v>
      </c>
      <c r="BQ12" s="10">
        <f t="shared" si="15"/>
        <v>1.6872918479915773</v>
      </c>
      <c r="BR12" s="10">
        <f t="shared" si="16"/>
        <v>3.5066226833371772</v>
      </c>
      <c r="BS12" s="10">
        <f t="shared" si="17"/>
        <v>0.75166383799878167</v>
      </c>
      <c r="BT12" s="10">
        <f t="shared" si="18"/>
        <v>-5.4579000098412997</v>
      </c>
      <c r="BU12" s="10">
        <f t="shared" si="19"/>
        <v>-2.0347500297796306</v>
      </c>
      <c r="BV12" s="10">
        <f t="shared" si="20"/>
        <v>0.91978329098085632</v>
      </c>
      <c r="BW12" s="10">
        <f t="shared" si="21"/>
        <v>-0.48749368060737885</v>
      </c>
      <c r="BX12" s="10">
        <f t="shared" si="22"/>
        <v>-5.3989658529740838</v>
      </c>
      <c r="BY12" s="10">
        <f t="shared" si="23"/>
        <v>-3.725496302744645</v>
      </c>
      <c r="BZ12" s="10">
        <f t="shared" si="24"/>
        <v>-5.9890393212902682</v>
      </c>
      <c r="CA12" s="10">
        <f t="shared" si="25"/>
        <v>-3.5839680461362917</v>
      </c>
      <c r="CB12" s="10">
        <f t="shared" si="26"/>
        <v>-1.2582968758074957</v>
      </c>
      <c r="CC12" s="10">
        <f t="shared" si="27"/>
        <v>-5.1768711488515686</v>
      </c>
      <c r="CD12" s="10">
        <f t="shared" si="28"/>
        <v>-1.0398554795317025</v>
      </c>
      <c r="CE12" s="10">
        <f t="shared" si="29"/>
        <v>-1.1818027678241589</v>
      </c>
      <c r="CF12" s="10">
        <f t="shared" si="30"/>
        <v>-3.0266308588064019</v>
      </c>
      <c r="CG12" s="10">
        <f t="shared" si="31"/>
        <v>18.100170536346198</v>
      </c>
      <c r="CH12" s="10">
        <f t="shared" si="32"/>
        <v>-3.9594471599803329</v>
      </c>
      <c r="CI12" s="10">
        <f t="shared" si="33"/>
        <v>-15.600841262487359</v>
      </c>
      <c r="CJ12" s="10">
        <f t="shared" si="34"/>
        <v>13.07825287833788</v>
      </c>
      <c r="CK12" s="10">
        <f t="shared" si="35"/>
        <v>-7.186184759543883E-2</v>
      </c>
      <c r="CL12" s="10">
        <f t="shared" si="36"/>
        <v>-1.2670455684890418</v>
      </c>
      <c r="CM12" s="10">
        <f t="shared" si="37"/>
        <v>-1.2670455684890418</v>
      </c>
      <c r="CN12" s="10">
        <f t="shared" si="38"/>
        <v>25.900867840675559</v>
      </c>
      <c r="CO12" s="10">
        <f t="shared" si="39"/>
        <v>5.6796583541984003</v>
      </c>
      <c r="CP12" s="10">
        <f t="shared" si="40"/>
        <v>-0.98814707553047854</v>
      </c>
      <c r="CQ12" s="10">
        <f t="shared" si="41"/>
        <v>8.9500802658091612</v>
      </c>
      <c r="CR12" s="10">
        <f t="shared" si="42"/>
        <v>-3.8431013844041622</v>
      </c>
      <c r="CS12" s="10">
        <f t="shared" si="43"/>
        <v>-3.1428797460361833</v>
      </c>
      <c r="CT12" s="10">
        <f t="shared" si="44"/>
        <v>1.1595574470799237</v>
      </c>
      <c r="CU12" s="10">
        <f t="shared" si="45"/>
        <v>3.1502049433910928</v>
      </c>
      <c r="CV12" s="10">
        <f t="shared" si="46"/>
        <v>0.33482840495655269</v>
      </c>
      <c r="CW12" s="10">
        <f t="shared" si="47"/>
        <v>8.7334640068333762</v>
      </c>
      <c r="CX12" s="10">
        <f t="shared" si="48"/>
        <v>-4.823407633319003</v>
      </c>
      <c r="CY12" s="10">
        <f t="shared" si="49"/>
        <v>-5.4254281551486176</v>
      </c>
      <c r="CZ12" s="10">
        <f t="shared" si="50"/>
        <v>1.425955940254072</v>
      </c>
      <c r="DA12" s="10">
        <f t="shared" si="51"/>
        <v>1.467825955057434</v>
      </c>
      <c r="DB12" s="10">
        <f t="shared" si="52"/>
        <v>-4.0392651898629959</v>
      </c>
      <c r="DC12" s="10">
        <f t="shared" si="53"/>
        <v>8.8054099467864919</v>
      </c>
      <c r="DD12" s="10">
        <f t="shared" si="54"/>
        <v>2.1599783211912036</v>
      </c>
      <c r="DE12" s="10">
        <f t="shared" si="55"/>
        <v>2.04386871011519</v>
      </c>
      <c r="DF12" s="10">
        <f t="shared" si="56"/>
        <v>3.8631995454607901</v>
      </c>
      <c r="DG12" s="10">
        <f t="shared" si="57"/>
        <v>1.1082407001223944</v>
      </c>
      <c r="DH12" s="10">
        <f t="shared" si="58"/>
        <v>-5.1013231477176868</v>
      </c>
      <c r="DI12" s="10">
        <f t="shared" si="59"/>
        <v>-1.6781731676560179</v>
      </c>
      <c r="DJ12" s="10">
        <f t="shared" si="60"/>
        <v>1.276360153104469</v>
      </c>
      <c r="DK12" s="10">
        <f t="shared" si="61"/>
        <v>-0.13091681848376607</v>
      </c>
      <c r="DL12" s="10">
        <f t="shared" si="62"/>
        <v>-5.0423889908504709</v>
      </c>
      <c r="DM12" s="10">
        <f t="shared" si="63"/>
        <v>-3.3689194406210321</v>
      </c>
      <c r="DN12" s="10">
        <f t="shared" si="64"/>
        <v>-6.1858897149910588</v>
      </c>
      <c r="DO12" s="10">
        <f t="shared" si="65"/>
        <v>-3.7808184398370819</v>
      </c>
      <c r="DP12" s="10">
        <f t="shared" si="66"/>
        <v>-1.4551472695082859</v>
      </c>
      <c r="DQ12" s="10">
        <f t="shared" si="67"/>
        <v>-5.3737215425523592</v>
      </c>
      <c r="DR12" s="10">
        <f t="shared" si="68"/>
        <v>-1.2367058732324927</v>
      </c>
      <c r="DS12" s="10">
        <f t="shared" si="69"/>
        <v>-1.3786531615249491</v>
      </c>
      <c r="DT12" s="10">
        <f t="shared" si="70"/>
        <v>-3.2234812525071921</v>
      </c>
      <c r="DU12" s="10">
        <f t="shared" si="71"/>
        <v>17.903320142645409</v>
      </c>
      <c r="DV12" s="10">
        <f t="shared" si="72"/>
        <v>-4.1562975536811235</v>
      </c>
      <c r="DW12" s="10">
        <f t="shared" si="73"/>
        <v>-15.79769165618815</v>
      </c>
      <c r="DX12" s="10">
        <f t="shared" si="74"/>
        <v>13.07825287833788</v>
      </c>
      <c r="DY12" s="10">
        <f t="shared" si="75"/>
        <v>-7.186184759543883E-2</v>
      </c>
      <c r="DZ12" s="10">
        <f t="shared" si="76"/>
        <v>-1.2670455684890418</v>
      </c>
      <c r="EA12" s="10">
        <f t="shared" si="77"/>
        <v>-1.2670455684890418</v>
      </c>
      <c r="EB12" s="10">
        <f t="shared" si="78"/>
        <v>25.900867840675559</v>
      </c>
      <c r="EC12" s="10">
        <f t="shared" si="79"/>
        <v>5.6796583541984003</v>
      </c>
      <c r="ED12" s="10">
        <f t="shared" si="80"/>
        <v>-0.98814707553047854</v>
      </c>
      <c r="EE12" s="10">
        <f t="shared" si="81"/>
        <v>8.9500802658091612</v>
      </c>
      <c r="EF12" s="10">
        <f t="shared" si="82"/>
        <v>-3.8431013844041622</v>
      </c>
      <c r="EG12" s="10">
        <f t="shared" si="83"/>
        <v>-3.1428797460361833</v>
      </c>
      <c r="EH12" s="2">
        <f>STDEV('weekly data for SD computation'!AP47:AP50)</f>
        <v>1.8414752785214789E-2</v>
      </c>
      <c r="EI12" s="2">
        <f>STDEV('weekly data for SD computation'!AQ47:AQ50)</f>
        <v>2.116917332699227E-2</v>
      </c>
      <c r="EJ12" s="2">
        <f>STDEV('weekly data for SD computation'!AR47:AR50)</f>
        <v>2.4142492022064362E-2</v>
      </c>
      <c r="EK12" s="2">
        <f>STDEV('weekly data for SD computation'!AS47:AS50)</f>
        <v>4.3027254974033216E-2</v>
      </c>
      <c r="EL12" s="2">
        <f>STDEV('weekly data for SD computation'!AT47:AT50)</f>
        <v>4.4085048459954236E-3</v>
      </c>
      <c r="EM12" s="2">
        <f>STDEV('weekly data for SD computation'!AU47:AU50)</f>
        <v>4.6342987352823613E-3</v>
      </c>
      <c r="EN12" s="2">
        <f>STDEV('weekly data for SD computation'!AV47:AV50)</f>
        <v>1.8641211935645902E-2</v>
      </c>
      <c r="EO12" s="2">
        <f>STDEV('weekly data for SD computation'!AW47:AW50)</f>
        <v>1.8488014372414079E-2</v>
      </c>
      <c r="EP12" s="2">
        <f>STDEV('weekly data for SD computation'!AX47:AX50)</f>
        <v>6.2245478131516393E-3</v>
      </c>
      <c r="EQ12" s="2">
        <f>STDEV('weekly data for SD computation'!AY47:AY50)</f>
        <v>4.2809701404683445E-2</v>
      </c>
      <c r="ER12" s="2">
        <f>STDEV('weekly data for SD computation'!AZ47:AZ50)</f>
        <v>1.319605847006838E-2</v>
      </c>
      <c r="ES12" s="2">
        <f>STDEV('weekly data for SD computation'!BA47:BA50)</f>
        <v>1.8267817328875689E-2</v>
      </c>
      <c r="ET12" s="2">
        <f>STDEV('weekly data for SD computation'!BB47:BB50)</f>
        <v>1.2597036234910326E-2</v>
      </c>
      <c r="EU12" s="2">
        <f>STDEV('weekly data for SD computation'!BC47:BC50)</f>
        <v>0.1542463769689173</v>
      </c>
      <c r="EV12" s="2">
        <f>STDEV('weekly data for SD computation'!BD47:BD50)</f>
        <v>8.9974838488517013E-3</v>
      </c>
      <c r="EW12" s="2">
        <f>STDEV('weekly data for SD computation'!BE47:BE50)</f>
        <v>7.8300066081814154E-3</v>
      </c>
      <c r="EX12" s="2">
        <f>STDEV('weekly data for SD computation'!BF47:BF50)</f>
        <v>1.279936816831446E-2</v>
      </c>
      <c r="EY12" s="2">
        <f>STDEV('weekly data for SD computation'!BG47:BG50)</f>
        <v>1.1788801997056439E-2</v>
      </c>
      <c r="EZ12" s="2">
        <f>STDEV('weekly data for SD computation'!BH47:BH50)</f>
        <v>1.1260083033423084E-2</v>
      </c>
      <c r="FA12" s="2">
        <f>STDEV('weekly data for SD computation'!BI47:BI50)</f>
        <v>1.4265769719251685E-2</v>
      </c>
      <c r="FB12" s="2">
        <f>STDEV('weekly data for SD computation'!BJ47:BJ50)</f>
        <v>0.17876442288891439</v>
      </c>
      <c r="FC12" s="2">
        <f>STDEV('weekly data for SD computation'!BK47:BK50)</f>
        <v>0.16977534364164532</v>
      </c>
      <c r="FD12" s="2">
        <f>STDEV('weekly data for SD computation'!BL47:BL50)</f>
        <v>1.190501054694615E-3</v>
      </c>
      <c r="FE12" s="2">
        <f>STDEV('weekly data for SD computation'!BM47:BM50)</f>
        <v>6.8194858978735872E-3</v>
      </c>
      <c r="FF12" s="2">
        <f>STDEV('weekly data for SD computation'!BN47:BN50)</f>
        <v>3.2186935789863383E-8</v>
      </c>
      <c r="FG12" s="2">
        <f>STDEV('weekly data for SD computation'!BO47:BO50)</f>
        <v>1.4272646528084182E-2</v>
      </c>
      <c r="FH12" s="2">
        <f>STDEV('weekly data for SD computation'!BP47:BP50)</f>
        <v>9.7950340596905071E-3</v>
      </c>
      <c r="FI12" s="2">
        <f>STDEV('weekly data for SD computation'!BQ47:BQ50)</f>
        <v>4.9106824812230998E-2</v>
      </c>
      <c r="FJ12" s="2">
        <f>STDEV('weekly data for SD computation'!BR47:BR50)</f>
        <v>2.387531309882447E-3</v>
      </c>
      <c r="FK12" s="2">
        <f>STDEV('weekly data for SD computation'!BS47:BS50)</f>
        <v>3.956284277583922E-2</v>
      </c>
      <c r="FL12" s="2">
        <f>STDEV('weekly data for SD computation'!BT47:BT50)</f>
        <v>1.0023624875032944E-2</v>
      </c>
      <c r="FM12" s="2">
        <f>STDEV('weekly data for SD computation'!BU47:BU50)</f>
        <v>1.1753606156840256E-8</v>
      </c>
      <c r="FN12" s="2">
        <f>STDEV('weekly data for SD computation'!BV47:BV50)</f>
        <v>1.2296430275181888E-2</v>
      </c>
      <c r="FO12" s="2">
        <f>STDEV('weekly data for SD computation'!BW47:BW50)</f>
        <v>1.2296430275181888E-2</v>
      </c>
      <c r="FP12" s="2">
        <f>STDEV('weekly data for SD computation'!BX47:BX50)</f>
        <v>6.0318649354495824E-2</v>
      </c>
      <c r="FQ12" s="2">
        <f>STDEV('weekly data for SD computation'!BY47:BY50)</f>
        <v>9.6035659643107438E-3</v>
      </c>
      <c r="FR12" s="2">
        <f>STDEV('weekly data for SD computation'!BZ47:BZ50)</f>
        <v>0.16517999219621801</v>
      </c>
      <c r="FS12" s="2">
        <f>STDEV('weekly data for SD computation'!CA47:CA50)</f>
        <v>2.0858379765948183E-2</v>
      </c>
      <c r="FT12" s="2">
        <f>STDEV('weekly data for SD computation'!CB47:CB50)</f>
        <v>6.9244239636996998E-3</v>
      </c>
      <c r="FU12" s="2">
        <f>STDEV('weekly data for SD computation'!CC47:CC50)</f>
        <v>1.7132882491203011E-2</v>
      </c>
    </row>
    <row r="13" spans="1:177" s="2" customFormat="1" x14ac:dyDescent="0.3">
      <c r="A13" s="16" t="s">
        <v>47</v>
      </c>
      <c r="B13" s="10">
        <v>2238.830078</v>
      </c>
      <c r="C13" s="10">
        <v>19762.599610000001</v>
      </c>
      <c r="D13" s="10">
        <v>5383.1201170000004</v>
      </c>
      <c r="E13" s="10">
        <v>1357.130005</v>
      </c>
      <c r="F13" s="10">
        <v>92.802467350000001</v>
      </c>
      <c r="G13" s="10">
        <v>96.27671814</v>
      </c>
      <c r="H13" s="10">
        <v>200.5510712</v>
      </c>
      <c r="I13" s="10">
        <v>183.67388919999999</v>
      </c>
      <c r="J13" s="10">
        <v>48.604801180000003</v>
      </c>
      <c r="K13" s="10">
        <v>124.4468384</v>
      </c>
      <c r="L13" s="10">
        <v>2754.7306823357599</v>
      </c>
      <c r="M13" s="10">
        <v>9905.2734676133296</v>
      </c>
      <c r="N13" s="10">
        <v>4143.6425795599998</v>
      </c>
      <c r="O13" s="10">
        <v>15028.9908032</v>
      </c>
      <c r="P13" s="10">
        <v>94.069633479999993</v>
      </c>
      <c r="Q13" s="10">
        <v>3453</v>
      </c>
      <c r="R13" s="10">
        <v>43.178636155454498</v>
      </c>
      <c r="S13" s="10">
        <v>36.112912355842397</v>
      </c>
      <c r="T13" s="10">
        <v>22.776493070000001</v>
      </c>
      <c r="U13" s="10">
        <v>21.163816449999999</v>
      </c>
      <c r="V13" s="10">
        <v>5610.30148834788</v>
      </c>
      <c r="W13" s="10">
        <v>14193.6893917939</v>
      </c>
      <c r="X13" s="10">
        <v>134.195007</v>
      </c>
      <c r="Y13" s="10">
        <v>19.372993840363598</v>
      </c>
      <c r="Z13" s="10">
        <v>118.679943990119</v>
      </c>
      <c r="AA13" s="10">
        <v>24.349435809999999</v>
      </c>
      <c r="AB13" s="10">
        <v>701.20001200000002</v>
      </c>
      <c r="AC13" s="10">
        <v>110.561599290994</v>
      </c>
      <c r="AD13" s="10">
        <v>14324.034493490901</v>
      </c>
      <c r="AE13" s="10">
        <v>329.81373378690898</v>
      </c>
      <c r="AF13" s="10">
        <v>1831900.61440606</v>
      </c>
      <c r="AG13" s="10">
        <v>11065.0097075269</v>
      </c>
      <c r="AH13" s="10">
        <v>44.496917719999999</v>
      </c>
      <c r="AI13" s="10">
        <v>44.496917719999999</v>
      </c>
      <c r="AJ13" s="10">
        <v>1576.1295124169701</v>
      </c>
      <c r="AK13" s="10">
        <v>5176.4315162593903</v>
      </c>
      <c r="AL13" s="10">
        <v>2377.9129848359198</v>
      </c>
      <c r="AM13" s="10">
        <v>41.834465029999997</v>
      </c>
      <c r="AN13" s="10">
        <v>54.92110443</v>
      </c>
      <c r="AO13" s="10">
        <v>49.244758609999998</v>
      </c>
      <c r="AP13" s="10">
        <v>242.637</v>
      </c>
      <c r="AQ13" s="10">
        <v>101.13</v>
      </c>
      <c r="AR13" s="10">
        <v>102.2</v>
      </c>
      <c r="AS13" s="10">
        <v>100.178162382286</v>
      </c>
      <c r="AT13" s="10">
        <f t="shared" si="84"/>
        <v>0.25245221587762884</v>
      </c>
      <c r="AU13" s="10">
        <f t="shared" si="1"/>
        <v>0.52683896620278448</v>
      </c>
      <c r="AV13" s="10">
        <f t="shared" si="2"/>
        <v>0.39292730844794277</v>
      </c>
      <c r="AW13" s="10">
        <f t="shared" si="3"/>
        <v>-0.20283975659177661</v>
      </c>
      <c r="AX13" s="10">
        <v>0.54</v>
      </c>
      <c r="AY13" s="10">
        <v>-0.35039999999999999</v>
      </c>
      <c r="AZ13" s="10">
        <v>1.4336</v>
      </c>
      <c r="BA13" s="10">
        <v>0.3</v>
      </c>
      <c r="BB13" s="10">
        <v>2.4900000000000002</v>
      </c>
      <c r="BC13" s="10">
        <v>1.2850999999999999</v>
      </c>
      <c r="BD13" s="10">
        <v>1.4336</v>
      </c>
      <c r="BE13" s="10">
        <v>0.04</v>
      </c>
      <c r="BF13" s="10">
        <f t="shared" si="4"/>
        <v>-0.66992378031048272</v>
      </c>
      <c r="BG13" s="10">
        <f t="shared" si="5"/>
        <v>0.8515266771534411</v>
      </c>
      <c r="BH13" s="10">
        <f t="shared" si="6"/>
        <v>-1.3734802423337662</v>
      </c>
      <c r="BI13" s="10">
        <f t="shared" si="7"/>
        <v>0.14094513472490577</v>
      </c>
      <c r="BJ13" s="10">
        <f t="shared" si="8"/>
        <v>-2.2358825547099301</v>
      </c>
      <c r="BK13" s="10">
        <f t="shared" si="9"/>
        <v>-1.6508471942816778</v>
      </c>
      <c r="BL13" s="10">
        <f t="shared" si="10"/>
        <v>-0.46282617017878813</v>
      </c>
      <c r="BM13" s="10">
        <f t="shared" si="11"/>
        <v>-0.41802552821878081</v>
      </c>
      <c r="BN13" s="10">
        <f t="shared" si="12"/>
        <v>0.21626665788669808</v>
      </c>
      <c r="BO13" s="10">
        <f t="shared" si="13"/>
        <v>0.39445531059395833</v>
      </c>
      <c r="BP13" s="10">
        <f t="shared" si="14"/>
        <v>-5.1596804328668942</v>
      </c>
      <c r="BQ13" s="10">
        <f t="shared" si="15"/>
        <v>-2.1560938308915825</v>
      </c>
      <c r="BR13" s="10">
        <f t="shared" si="16"/>
        <v>-4.9105401682127088</v>
      </c>
      <c r="BS13" s="10">
        <f t="shared" si="17"/>
        <v>-6.75698286197873</v>
      </c>
      <c r="BT13" s="10">
        <f t="shared" si="18"/>
        <v>-1.4035979030006167</v>
      </c>
      <c r="BU13" s="10">
        <f t="shared" si="19"/>
        <v>2.3774637946562596</v>
      </c>
      <c r="BV13" s="10">
        <f t="shared" si="20"/>
        <v>-2.0473341561811802</v>
      </c>
      <c r="BW13" s="10">
        <f t="shared" si="21"/>
        <v>1.4254088809913763</v>
      </c>
      <c r="BX13" s="10">
        <f t="shared" si="22"/>
        <v>5.3967933474373062</v>
      </c>
      <c r="BY13" s="10">
        <f t="shared" si="23"/>
        <v>4.2949867839821794</v>
      </c>
      <c r="BZ13" s="10">
        <f t="shared" si="24"/>
        <v>1.8786580909306381</v>
      </c>
      <c r="CA13" s="10">
        <f t="shared" si="25"/>
        <v>-0.37790807596609688</v>
      </c>
      <c r="CB13" s="10">
        <f t="shared" si="26"/>
        <v>-1.108381686407808</v>
      </c>
      <c r="CC13" s="10">
        <f t="shared" si="27"/>
        <v>6.258545973684555</v>
      </c>
      <c r="CD13" s="10">
        <f t="shared" si="28"/>
        <v>-1.0928207554852141</v>
      </c>
      <c r="CE13" s="10">
        <f t="shared" si="29"/>
        <v>2.0758456215533529</v>
      </c>
      <c r="CF13" s="10">
        <f t="shared" si="30"/>
        <v>2.3402640738695144</v>
      </c>
      <c r="CG13" s="10">
        <f t="shared" si="31"/>
        <v>-0.60451153390861811</v>
      </c>
      <c r="CH13" s="10">
        <f t="shared" si="32"/>
        <v>0.57512218828974437</v>
      </c>
      <c r="CI13" s="10">
        <f t="shared" si="33"/>
        <v>9.8001150405441031</v>
      </c>
      <c r="CJ13" s="10">
        <f t="shared" si="34"/>
        <v>-10.971285580681942</v>
      </c>
      <c r="CK13" s="10">
        <f t="shared" si="35"/>
        <v>-9.1888758064048753E-2</v>
      </c>
      <c r="CL13" s="10">
        <f t="shared" si="36"/>
        <v>-0.96298943905605472</v>
      </c>
      <c r="CM13" s="10">
        <f t="shared" si="37"/>
        <v>-0.96298943905605472</v>
      </c>
      <c r="CN13" s="10">
        <f t="shared" si="38"/>
        <v>-9.2900911341546397</v>
      </c>
      <c r="CO13" s="10">
        <f t="shared" si="39"/>
        <v>-4.1686994028956184</v>
      </c>
      <c r="CP13" s="10">
        <f t="shared" si="40"/>
        <v>-1.0176117955390496</v>
      </c>
      <c r="CQ13" s="10">
        <f t="shared" si="41"/>
        <v>1.6346860049351715</v>
      </c>
      <c r="CR13" s="10">
        <f t="shared" si="42"/>
        <v>0.1700569108911385</v>
      </c>
      <c r="CS13" s="10">
        <f t="shared" si="43"/>
        <v>-2.688747906587178</v>
      </c>
      <c r="CT13" s="10">
        <f t="shared" si="44"/>
        <v>-0.9223759961881115</v>
      </c>
      <c r="CU13" s="10">
        <f t="shared" si="45"/>
        <v>0.59907446127581232</v>
      </c>
      <c r="CV13" s="10">
        <f t="shared" si="46"/>
        <v>-1.625932458211395</v>
      </c>
      <c r="CW13" s="10">
        <f t="shared" si="47"/>
        <v>-0.11150708115272306</v>
      </c>
      <c r="CX13" s="10">
        <f t="shared" si="48"/>
        <v>-2.4883347705875591</v>
      </c>
      <c r="CY13" s="10">
        <f t="shared" si="49"/>
        <v>-1.9032994101593066</v>
      </c>
      <c r="CZ13" s="10">
        <f t="shared" si="50"/>
        <v>-0.71527838605641691</v>
      </c>
      <c r="DA13" s="10">
        <f t="shared" si="51"/>
        <v>-0.67047774409640959</v>
      </c>
      <c r="DB13" s="10">
        <f t="shared" si="52"/>
        <v>-3.6185557990930761E-2</v>
      </c>
      <c r="DC13" s="10">
        <f t="shared" si="53"/>
        <v>0.14200309471632949</v>
      </c>
      <c r="DD13" s="10">
        <f t="shared" si="54"/>
        <v>-5.6865193990696783</v>
      </c>
      <c r="DE13" s="10">
        <f t="shared" si="55"/>
        <v>-2.6829327970943671</v>
      </c>
      <c r="DF13" s="10">
        <f t="shared" si="56"/>
        <v>-5.4373791344154929</v>
      </c>
      <c r="DG13" s="10">
        <f t="shared" si="57"/>
        <v>-7.2838218281815141</v>
      </c>
      <c r="DH13" s="10">
        <f t="shared" si="58"/>
        <v>-1.9304368692034011</v>
      </c>
      <c r="DI13" s="10">
        <f t="shared" si="59"/>
        <v>1.850624828453475</v>
      </c>
      <c r="DJ13" s="10">
        <f t="shared" si="60"/>
        <v>-2.5741731223839648</v>
      </c>
      <c r="DK13" s="10">
        <f t="shared" si="61"/>
        <v>0.89856991478859183</v>
      </c>
      <c r="DL13" s="10">
        <f t="shared" si="62"/>
        <v>4.8699543812345221</v>
      </c>
      <c r="DM13" s="10">
        <f t="shared" si="63"/>
        <v>3.7681478177793948</v>
      </c>
      <c r="DN13" s="10">
        <f t="shared" si="64"/>
        <v>1.4857307824826953</v>
      </c>
      <c r="DO13" s="10">
        <f t="shared" si="65"/>
        <v>-0.77083538441403965</v>
      </c>
      <c r="DP13" s="10">
        <f t="shared" si="66"/>
        <v>-1.5013089948557508</v>
      </c>
      <c r="DQ13" s="10">
        <f t="shared" si="67"/>
        <v>5.865618665236612</v>
      </c>
      <c r="DR13" s="10">
        <f t="shared" si="68"/>
        <v>-1.4857480639331568</v>
      </c>
      <c r="DS13" s="10">
        <f t="shared" si="69"/>
        <v>1.6829183131054102</v>
      </c>
      <c r="DT13" s="10">
        <f t="shared" si="70"/>
        <v>1.9473367654215716</v>
      </c>
      <c r="DU13" s="10">
        <f t="shared" si="71"/>
        <v>-0.99743884235656088</v>
      </c>
      <c r="DV13" s="10">
        <f t="shared" si="72"/>
        <v>0.1821948798418016</v>
      </c>
      <c r="DW13" s="10">
        <f t="shared" si="73"/>
        <v>9.4071877320961601</v>
      </c>
      <c r="DX13" s="10">
        <f t="shared" si="74"/>
        <v>-10.768445824090165</v>
      </c>
      <c r="DY13" s="10">
        <f t="shared" si="75"/>
        <v>0.11095099852772786</v>
      </c>
      <c r="DZ13" s="10">
        <f t="shared" si="76"/>
        <v>-0.76014968246427816</v>
      </c>
      <c r="EA13" s="10">
        <f t="shared" si="77"/>
        <v>-0.76014968246427816</v>
      </c>
      <c r="EB13" s="10">
        <f t="shared" si="78"/>
        <v>-9.0872513775628629</v>
      </c>
      <c r="EC13" s="10">
        <f t="shared" si="79"/>
        <v>-3.9658596463038416</v>
      </c>
      <c r="ED13" s="10">
        <f t="shared" si="80"/>
        <v>-0.81477203894727301</v>
      </c>
      <c r="EE13" s="10">
        <f t="shared" si="81"/>
        <v>1.837525761526948</v>
      </c>
      <c r="EF13" s="10">
        <f t="shared" si="82"/>
        <v>0.37289666748291511</v>
      </c>
      <c r="EG13" s="10">
        <f t="shared" si="83"/>
        <v>-2.4859081499954012</v>
      </c>
      <c r="EH13" s="2">
        <f>STDEV('weekly data for SD computation'!AP51:AP55)</f>
        <v>1.1583411071777435E-2</v>
      </c>
      <c r="EI13" s="2">
        <f>STDEV('weekly data for SD computation'!AQ51:AQ55)</f>
        <v>1.0213040870205085E-2</v>
      </c>
      <c r="EJ13" s="2">
        <f>STDEV('weekly data for SD computation'!AR51:AR55)</f>
        <v>1.389865870875385E-2</v>
      </c>
      <c r="EK13" s="2">
        <f>STDEV('weekly data for SD computation'!AS51:AS55)</f>
        <v>2.6944823131124597E-2</v>
      </c>
      <c r="EL13" s="2">
        <f>STDEV('weekly data for SD computation'!AT51:AT55)</f>
        <v>6.5201721133177262E-3</v>
      </c>
      <c r="EM13" s="2">
        <f>STDEV('weekly data for SD computation'!AU51:AU55)</f>
        <v>7.4100029236273436E-3</v>
      </c>
      <c r="EN13" s="2">
        <f>STDEV('weekly data for SD computation'!AV51:AV55)</f>
        <v>1.2762415103247654E-2</v>
      </c>
      <c r="EO13" s="2">
        <f>STDEV('weekly data for SD computation'!AW51:AW55)</f>
        <v>1.2682165592582053E-2</v>
      </c>
      <c r="EP13" s="2">
        <f>STDEV('weekly data for SD computation'!AX51:AX55)</f>
        <v>2.0668761692747225E-2</v>
      </c>
      <c r="EQ13" s="2">
        <f>STDEV('weekly data for SD computation'!AY51:AY55)</f>
        <v>2.6666454452930911E-2</v>
      </c>
      <c r="ER13" s="2">
        <f>STDEV('weekly data for SD computation'!AZ51:AZ55)</f>
        <v>1.9737660081411031E-2</v>
      </c>
      <c r="ES13" s="2">
        <f>STDEV('weekly data for SD computation'!BA51:BA55)</f>
        <v>2.4214392363908162E-2</v>
      </c>
      <c r="ET13" s="2">
        <f>STDEV('weekly data for SD computation'!BB51:BB55)</f>
        <v>1.497497693333617E-2</v>
      </c>
      <c r="EU13" s="2">
        <f>STDEV('weekly data for SD computation'!BC51:BC55)</f>
        <v>0.17135510205689913</v>
      </c>
      <c r="EV13" s="2">
        <f>STDEV('weekly data for SD computation'!BD51:BD55)</f>
        <v>9.9115363939926322E-3</v>
      </c>
      <c r="EW13" s="2">
        <f>STDEV('weekly data for SD computation'!BE51:BE55)</f>
        <v>1.5180088793606819E-2</v>
      </c>
      <c r="EX13" s="2">
        <f>STDEV('weekly data for SD computation'!BF51:BF55)</f>
        <v>2.2697782154693657E-2</v>
      </c>
      <c r="EY13" s="2">
        <f>STDEV('weekly data for SD computation'!BG51:BG55)</f>
        <v>1.6738762870496839E-2</v>
      </c>
      <c r="EZ13" s="2">
        <f>STDEV('weekly data for SD computation'!BH51:BH55)</f>
        <v>2.3438330791164572E-2</v>
      </c>
      <c r="FA13" s="2">
        <f>STDEV('weekly data for SD computation'!BI51:BI55)</f>
        <v>1.7417559450855692E-2</v>
      </c>
      <c r="FB13" s="2">
        <f>STDEV('weekly data for SD computation'!BJ51:BJ55)</f>
        <v>0.14332030088067998</v>
      </c>
      <c r="FC13" s="2">
        <f>STDEV('weekly data for SD computation'!BK51:BK55)</f>
        <v>0.15047186954926442</v>
      </c>
      <c r="FD13" s="2">
        <f>STDEV('weekly data for SD computation'!BL51:BL55)</f>
        <v>1.9309125057619418E-3</v>
      </c>
      <c r="FE13" s="2">
        <f>STDEV('weekly data for SD computation'!BM51:BM55)</f>
        <v>1.478447079162552E-2</v>
      </c>
      <c r="FF13" s="2">
        <f>STDEV('weekly data for SD computation'!BN51:BN55)</f>
        <v>3.9364825521608099E-8</v>
      </c>
      <c r="FG13" s="2">
        <f>STDEV('weekly data for SD computation'!BO51:BO55)</f>
        <v>2.0808036993446445E-2</v>
      </c>
      <c r="FH13" s="2">
        <f>STDEV('weekly data for SD computation'!BP51:BP55)</f>
        <v>9.0960999486849273E-3</v>
      </c>
      <c r="FI13" s="2">
        <f>STDEV('weekly data for SD computation'!BQ51:BQ55)</f>
        <v>3.9318695574704944E-2</v>
      </c>
      <c r="FJ13" s="2">
        <f>STDEV('weekly data for SD computation'!BR51:BR55)</f>
        <v>4.7232862583810728E-3</v>
      </c>
      <c r="FK13" s="2">
        <f>STDEV('weekly data for SD computation'!BS51:BS55)</f>
        <v>1.6397098322180531E-2</v>
      </c>
      <c r="FL13" s="2">
        <f>STDEV('weekly data for SD computation'!BT51:BT55)</f>
        <v>1.5820876657933775E-2</v>
      </c>
      <c r="FM13" s="2">
        <f>STDEV('weekly data for SD computation'!BU51:BU55)</f>
        <v>1.4407534635772352E-8</v>
      </c>
      <c r="FN13" s="2">
        <f>STDEV('weekly data for SD computation'!BV51:BV55)</f>
        <v>2.6500923772775575E-2</v>
      </c>
      <c r="FO13" s="2">
        <f>STDEV('weekly data for SD computation'!BW51:BW55)</f>
        <v>2.6500923772775575E-2</v>
      </c>
      <c r="FP13" s="2">
        <f>STDEV('weekly data for SD computation'!BX51:BX55)</f>
        <v>8.8474461463957203E-3</v>
      </c>
      <c r="FQ13" s="2">
        <f>STDEV('weekly data for SD computation'!BY51:BY55)</f>
        <v>2.6722627051859807E-2</v>
      </c>
      <c r="FR13" s="2">
        <f>STDEV('weekly data for SD computation'!BZ51:BZ55)</f>
        <v>0.15694838545459919</v>
      </c>
      <c r="FS13" s="2">
        <f>STDEV('weekly data for SD computation'!CA51:CA55)</f>
        <v>3.0723331557326039E-2</v>
      </c>
      <c r="FT13" s="2">
        <f>STDEV('weekly data for SD computation'!CB51:CB55)</f>
        <v>2.310693075936263E-2</v>
      </c>
      <c r="FU13" s="2">
        <f>STDEV('weekly data for SD computation'!CC51:CC55)</f>
        <v>3.0626959726061512E-2</v>
      </c>
    </row>
    <row r="14" spans="1:177" s="2" customFormat="1" x14ac:dyDescent="0.3">
      <c r="A14" s="16" t="s">
        <v>48</v>
      </c>
      <c r="B14" s="10">
        <v>2278.8701169999999</v>
      </c>
      <c r="C14" s="10">
        <v>19864.089840000001</v>
      </c>
      <c r="D14" s="10">
        <v>5614.7900390000004</v>
      </c>
      <c r="E14" s="10">
        <v>1361.8199460000001</v>
      </c>
      <c r="F14" s="10">
        <v>93.000022889999997</v>
      </c>
      <c r="G14" s="10">
        <v>96.416389469999999</v>
      </c>
      <c r="H14" s="10">
        <v>204.13983150000001</v>
      </c>
      <c r="I14" s="10">
        <v>186.94822690000001</v>
      </c>
      <c r="J14" s="10">
        <v>50.204467770000001</v>
      </c>
      <c r="K14" s="10">
        <v>124.797493</v>
      </c>
      <c r="L14" s="10">
        <v>3016.9059139999999</v>
      </c>
      <c r="M14" s="10">
        <v>10772.018400000001</v>
      </c>
      <c r="N14" s="10">
        <v>4434.6653040000001</v>
      </c>
      <c r="O14" s="10">
        <v>17360.83395</v>
      </c>
      <c r="P14" s="10">
        <v>94.276016240000004</v>
      </c>
      <c r="Q14" s="10">
        <v>3453.5</v>
      </c>
      <c r="R14" s="10">
        <v>46.369200399999997</v>
      </c>
      <c r="S14" s="10">
        <v>37.769780920000002</v>
      </c>
      <c r="T14" s="10">
        <v>23.66243553</v>
      </c>
      <c r="U14" s="10">
        <v>21.45549583</v>
      </c>
      <c r="V14" s="10">
        <v>5679.3602410000003</v>
      </c>
      <c r="W14" s="10">
        <v>14518.24084</v>
      </c>
      <c r="X14" s="10">
        <v>133.33999600000001</v>
      </c>
      <c r="Y14" s="10">
        <v>17.92599972</v>
      </c>
      <c r="Z14" s="10">
        <v>119.08300705138301</v>
      </c>
      <c r="AA14" s="10">
        <v>24.952417369999999</v>
      </c>
      <c r="AB14" s="10">
        <v>702.09997599999997</v>
      </c>
      <c r="AC14" s="10">
        <v>107.34399569999999</v>
      </c>
      <c r="AD14" s="10">
        <v>14610.40022</v>
      </c>
      <c r="AE14" s="10">
        <v>305.00000449999999</v>
      </c>
      <c r="AF14" s="10">
        <v>2164048.3020000001</v>
      </c>
      <c r="AG14" s="10">
        <v>11059.265230672399</v>
      </c>
      <c r="AH14" s="10">
        <v>46.054218290000001</v>
      </c>
      <c r="AI14" s="10">
        <v>46.054218290000001</v>
      </c>
      <c r="AJ14" s="10">
        <v>1192.1839379999999</v>
      </c>
      <c r="AK14" s="10">
        <v>5609.4723720000002</v>
      </c>
      <c r="AL14" s="10">
        <v>2354.43672027703</v>
      </c>
      <c r="AM14" s="10">
        <v>42.11313629</v>
      </c>
      <c r="AN14" s="10">
        <v>56.803249360000002</v>
      </c>
      <c r="AO14" s="10">
        <v>52.884548189999997</v>
      </c>
      <c r="AP14" s="10">
        <v>243.61799999999999</v>
      </c>
      <c r="AQ14" s="10">
        <v>100.26</v>
      </c>
      <c r="AR14" s="10">
        <v>101.8</v>
      </c>
      <c r="AS14" s="10">
        <v>99.974548231102105</v>
      </c>
      <c r="AT14" s="10">
        <f t="shared" si="84"/>
        <v>0.40430766948156899</v>
      </c>
      <c r="AU14" s="10">
        <f t="shared" si="1"/>
        <v>-0.86027884900622009</v>
      </c>
      <c r="AV14" s="10">
        <f t="shared" si="2"/>
        <v>-0.39138943248532843</v>
      </c>
      <c r="AW14" s="10">
        <f t="shared" si="3"/>
        <v>-0.2032520325207155</v>
      </c>
      <c r="AX14" s="10">
        <v>0.65</v>
      </c>
      <c r="AY14" s="10">
        <v>-0.35149999999999998</v>
      </c>
      <c r="AZ14" s="10">
        <v>1.4202999999999999</v>
      </c>
      <c r="BA14" s="10">
        <v>0.3</v>
      </c>
      <c r="BB14" s="10">
        <v>2.4300000000000002</v>
      </c>
      <c r="BC14" s="10">
        <v>1.3088</v>
      </c>
      <c r="BD14" s="10">
        <v>1.4202999999999999</v>
      </c>
      <c r="BE14" s="10">
        <v>8.5000000000000006E-2</v>
      </c>
      <c r="BF14" s="10">
        <f t="shared" si="4"/>
        <v>-0.64156418285354233</v>
      </c>
      <c r="BG14" s="10">
        <f t="shared" si="5"/>
        <v>-1.9164530375414544</v>
      </c>
      <c r="BH14" s="10">
        <f t="shared" si="6"/>
        <v>1.8736364963951266</v>
      </c>
      <c r="BI14" s="10">
        <f t="shared" si="7"/>
        <v>-2.0844221273775396</v>
      </c>
      <c r="BJ14" s="10">
        <f t="shared" si="8"/>
        <v>-2.2171225349484245</v>
      </c>
      <c r="BK14" s="10">
        <f t="shared" si="9"/>
        <v>-2.2849272007829589</v>
      </c>
      <c r="BL14" s="10">
        <f t="shared" si="10"/>
        <v>-0.6405504206351913</v>
      </c>
      <c r="BM14" s="10">
        <f t="shared" si="11"/>
        <v>-0.64730910459753144</v>
      </c>
      <c r="BN14" s="10">
        <f t="shared" si="12"/>
        <v>0.8611699074251784</v>
      </c>
      <c r="BO14" s="10">
        <f t="shared" si="13"/>
        <v>-2.1482294026040933</v>
      </c>
      <c r="BP14" s="10">
        <f t="shared" si="14"/>
        <v>8.2084727172712011</v>
      </c>
      <c r="BQ14" s="10">
        <f t="shared" si="15"/>
        <v>7.4415382437710029</v>
      </c>
      <c r="BR14" s="10">
        <f t="shared" si="16"/>
        <v>5.7145549069983499</v>
      </c>
      <c r="BS14" s="10">
        <f t="shared" si="17"/>
        <v>14.206833599985302</v>
      </c>
      <c r="BT14" s="10">
        <f t="shared" si="18"/>
        <v>-1.0894063951084814</v>
      </c>
      <c r="BU14" s="10">
        <f t="shared" si="19"/>
        <v>-1.2943198378221836</v>
      </c>
      <c r="BV14" s="10">
        <f t="shared" si="20"/>
        <v>6.0804195970679213</v>
      </c>
      <c r="BW14" s="10">
        <f t="shared" si="21"/>
        <v>3.2792225550115592</v>
      </c>
      <c r="BX14" s="10">
        <f t="shared" si="22"/>
        <v>2.5809228703171865</v>
      </c>
      <c r="BY14" s="10">
        <f t="shared" si="23"/>
        <v>6.9398401451367331E-2</v>
      </c>
      <c r="BZ14" s="10">
        <f t="shared" si="24"/>
        <v>-0.18937234316106677</v>
      </c>
      <c r="CA14" s="10">
        <f t="shared" si="25"/>
        <v>0.86628976005027014</v>
      </c>
      <c r="CB14" s="10">
        <f t="shared" si="26"/>
        <v>-2.0574406948098973</v>
      </c>
      <c r="CC14" s="10">
        <f t="shared" si="27"/>
        <v>-8.8894301318064137</v>
      </c>
      <c r="CD14" s="10">
        <f t="shared" si="28"/>
        <v>-1.0806781163752783</v>
      </c>
      <c r="CE14" s="10">
        <f t="shared" si="29"/>
        <v>1.0560676854983357</v>
      </c>
      <c r="CF14" s="10">
        <f t="shared" si="30"/>
        <v>-1.2919537386482596</v>
      </c>
      <c r="CG14" s="10">
        <f t="shared" si="31"/>
        <v>-4.3305361141913208</v>
      </c>
      <c r="CH14" s="10">
        <f t="shared" si="32"/>
        <v>0.57889740935578238</v>
      </c>
      <c r="CI14" s="10">
        <f t="shared" si="33"/>
        <v>-8.9438585255952443</v>
      </c>
      <c r="CJ14" s="10">
        <f t="shared" si="34"/>
        <v>18.1963159121151</v>
      </c>
      <c r="CK14" s="10">
        <f t="shared" si="35"/>
        <v>-0.13691569647330182</v>
      </c>
      <c r="CL14" s="10">
        <f t="shared" si="36"/>
        <v>3.4147942549626169</v>
      </c>
      <c r="CM14" s="10">
        <f t="shared" si="37"/>
        <v>3.4147942549626169</v>
      </c>
      <c r="CN14" s="10">
        <f t="shared" si="38"/>
        <v>-24.44502697698336</v>
      </c>
      <c r="CO14" s="10">
        <f t="shared" si="39"/>
        <v>8.2806251295976825</v>
      </c>
      <c r="CP14" s="10">
        <f t="shared" si="40"/>
        <v>-1.0722633989805037</v>
      </c>
      <c r="CQ14" s="10">
        <f t="shared" si="41"/>
        <v>0.58112841780136182</v>
      </c>
      <c r="CR14" s="10">
        <f t="shared" si="42"/>
        <v>3.3419975987079806</v>
      </c>
      <c r="CS14" s="10">
        <f t="shared" si="43"/>
        <v>7.306222300074138</v>
      </c>
      <c r="CT14" s="10">
        <f t="shared" si="44"/>
        <v>-1.0458718523351114</v>
      </c>
      <c r="CU14" s="10">
        <f t="shared" si="45"/>
        <v>-2.3207607070230232</v>
      </c>
      <c r="CV14" s="10">
        <f t="shared" si="46"/>
        <v>1.4693288269135576</v>
      </c>
      <c r="CW14" s="10">
        <f t="shared" si="47"/>
        <v>-2.4887297968591087</v>
      </c>
      <c r="CX14" s="10">
        <f t="shared" si="48"/>
        <v>-2.6214302044299935</v>
      </c>
      <c r="CY14" s="10">
        <f t="shared" si="49"/>
        <v>-2.6892348702645279</v>
      </c>
      <c r="CZ14" s="10">
        <f t="shared" si="50"/>
        <v>-1.0448580901167603</v>
      </c>
      <c r="DA14" s="10">
        <f t="shared" si="51"/>
        <v>-1.0516167740791005</v>
      </c>
      <c r="DB14" s="10">
        <f t="shared" si="52"/>
        <v>0.45686223794360942</v>
      </c>
      <c r="DC14" s="10">
        <f t="shared" si="53"/>
        <v>-2.5525370720856624</v>
      </c>
      <c r="DD14" s="10">
        <f t="shared" si="54"/>
        <v>9.0687515662774203</v>
      </c>
      <c r="DE14" s="10">
        <f t="shared" si="55"/>
        <v>8.3018170927772239</v>
      </c>
      <c r="DF14" s="10">
        <f t="shared" si="56"/>
        <v>6.57483375600457</v>
      </c>
      <c r="DG14" s="10">
        <f t="shared" si="57"/>
        <v>15.067112448991523</v>
      </c>
      <c r="DH14" s="10">
        <f t="shared" si="58"/>
        <v>-0.22912754610226127</v>
      </c>
      <c r="DI14" s="10">
        <f t="shared" si="59"/>
        <v>-0.43404098881596354</v>
      </c>
      <c r="DJ14" s="10">
        <f t="shared" si="60"/>
        <v>6.9406984460741414</v>
      </c>
      <c r="DK14" s="10">
        <f t="shared" si="61"/>
        <v>4.1395014040177793</v>
      </c>
      <c r="DL14" s="10">
        <f t="shared" si="62"/>
        <v>3.4412017193234066</v>
      </c>
      <c r="DM14" s="10">
        <f t="shared" si="63"/>
        <v>0.92967725045758742</v>
      </c>
      <c r="DN14" s="10">
        <f t="shared" si="64"/>
        <v>0.20201708932426166</v>
      </c>
      <c r="DO14" s="10">
        <f t="shared" si="65"/>
        <v>1.2576791925355986</v>
      </c>
      <c r="DP14" s="10">
        <f t="shared" si="66"/>
        <v>-1.6660512623245689</v>
      </c>
      <c r="DQ14" s="10">
        <f t="shared" si="67"/>
        <v>-8.498040699321086</v>
      </c>
      <c r="DR14" s="10">
        <f t="shared" si="68"/>
        <v>-0.6892886838899499</v>
      </c>
      <c r="DS14" s="10">
        <f t="shared" si="69"/>
        <v>1.4474571179836642</v>
      </c>
      <c r="DT14" s="10">
        <f t="shared" si="70"/>
        <v>-0.90056430616293115</v>
      </c>
      <c r="DU14" s="10">
        <f t="shared" si="71"/>
        <v>-3.9391466817059921</v>
      </c>
      <c r="DV14" s="10">
        <f t="shared" si="72"/>
        <v>0.9702868418411108</v>
      </c>
      <c r="DW14" s="10">
        <f t="shared" si="73"/>
        <v>-8.5524690931099165</v>
      </c>
      <c r="DX14" s="10">
        <f t="shared" si="74"/>
        <v>18.399567944635816</v>
      </c>
      <c r="DY14" s="10">
        <f t="shared" si="75"/>
        <v>6.633633604741368E-2</v>
      </c>
      <c r="DZ14" s="10">
        <f t="shared" si="76"/>
        <v>3.6180462874833323</v>
      </c>
      <c r="EA14" s="10">
        <f t="shared" si="77"/>
        <v>3.6180462874833323</v>
      </c>
      <c r="EB14" s="10">
        <f t="shared" si="78"/>
        <v>-24.241774944462644</v>
      </c>
      <c r="EC14" s="10">
        <f t="shared" si="79"/>
        <v>8.4838771621183984</v>
      </c>
      <c r="ED14" s="10">
        <f t="shared" si="80"/>
        <v>-0.86901136645978827</v>
      </c>
      <c r="EE14" s="10">
        <f t="shared" si="81"/>
        <v>0.78438045032207726</v>
      </c>
      <c r="EF14" s="10">
        <f t="shared" si="82"/>
        <v>3.5452496312286961</v>
      </c>
      <c r="EG14" s="10">
        <f t="shared" si="83"/>
        <v>7.5094743325948539</v>
      </c>
      <c r="EH14" s="2">
        <f>STDEV('weekly data for SD computation'!AP56:AP59)</f>
        <v>9.345252261386763E-3</v>
      </c>
      <c r="EI14" s="2">
        <f>STDEV('weekly data for SD computation'!AQ56:AQ59)</f>
        <v>1.3265721001377365E-2</v>
      </c>
      <c r="EJ14" s="2">
        <f>STDEV('weekly data for SD computation'!AR56:AR59)</f>
        <v>1.1270298440506917E-2</v>
      </c>
      <c r="EK14" s="2">
        <f>STDEV('weekly data for SD computation'!AS56:AS59)</f>
        <v>1.6637230669940207E-2</v>
      </c>
      <c r="EL14" s="2">
        <f>STDEV('weekly data for SD computation'!AT56:AT59)</f>
        <v>2.4751330159879211E-3</v>
      </c>
      <c r="EM14" s="2">
        <f>STDEV('weekly data for SD computation'!AU56:AU59)</f>
        <v>3.5143992511999685E-3</v>
      </c>
      <c r="EN14" s="2">
        <f>STDEV('weekly data for SD computation'!AV56:AV59)</f>
        <v>9.5524340379666978E-3</v>
      </c>
      <c r="EO14" s="2">
        <f>STDEV('weekly data for SD computation'!AW56:AW59)</f>
        <v>9.4764251257621231E-3</v>
      </c>
      <c r="EP14" s="2">
        <f>STDEV('weekly data for SD computation'!AX56:AX59)</f>
        <v>1.0146442812440619E-2</v>
      </c>
      <c r="EQ14" s="2">
        <f>STDEV('weekly data for SD computation'!AY56:AY59)</f>
        <v>1.6384082457458263E-2</v>
      </c>
      <c r="ER14" s="2">
        <f>STDEV('weekly data for SD computation'!AZ56:AZ59)</f>
        <v>1.2371492128037698E-2</v>
      </c>
      <c r="ES14" s="2">
        <f>STDEV('weekly data for SD computation'!BA56:BA59)</f>
        <v>1.7200454393336499E-2</v>
      </c>
      <c r="ET14" s="2">
        <f>STDEV('weekly data for SD computation'!BB56:BB59)</f>
        <v>8.4303234708721191E-3</v>
      </c>
      <c r="EU14" s="2">
        <f>STDEV('weekly data for SD computation'!BC56:BC59)</f>
        <v>0.1056684022978033</v>
      </c>
      <c r="EV14" s="2">
        <f>STDEV('weekly data for SD computation'!BD56:BD59)</f>
        <v>4.2394927433283226E-3</v>
      </c>
      <c r="EW14" s="2">
        <f>STDEV('weekly data for SD computation'!BE56:BE59)</f>
        <v>1.3208559848506078E-2</v>
      </c>
      <c r="EX14" s="2">
        <f>STDEV('weekly data for SD computation'!BF56:BF59)</f>
        <v>1.0240010457293405E-2</v>
      </c>
      <c r="EY14" s="2">
        <f>STDEV('weekly data for SD computation'!BG56:BG59)</f>
        <v>9.2723249110945351E-3</v>
      </c>
      <c r="EZ14" s="2">
        <f>STDEV('weekly data for SD computation'!BH56:BH59)</f>
        <v>1.3201696116068157E-2</v>
      </c>
      <c r="FA14" s="2">
        <f>STDEV('weekly data for SD computation'!BI56:BI59)</f>
        <v>5.4716009447774282E-3</v>
      </c>
      <c r="FB14" s="2">
        <f>STDEV('weekly data for SD computation'!BJ56:BJ59)</f>
        <v>0.15702317339209296</v>
      </c>
      <c r="FC14" s="2">
        <f>STDEV('weekly data for SD computation'!BK56:BK59)</f>
        <v>0.15312379545374097</v>
      </c>
      <c r="FD14" s="2">
        <f>STDEV('weekly data for SD computation'!BL56:BL59)</f>
        <v>2.2148076499405259E-3</v>
      </c>
      <c r="FE14" s="2">
        <f>STDEV('weekly data for SD computation'!BM56:BM59)</f>
        <v>1.0843926039975684E-2</v>
      </c>
      <c r="FF14" s="2">
        <f>STDEV('weekly data for SD computation'!BN56:BN59)</f>
        <v>3.2095649689103127E-8</v>
      </c>
      <c r="FG14" s="2">
        <f>STDEV('weekly data for SD computation'!BO56:BO59)</f>
        <v>9.7560179296707766E-3</v>
      </c>
      <c r="FH14" s="2">
        <f>STDEV('weekly data for SD computation'!BP56:BP59)</f>
        <v>1.0356421572803374E-2</v>
      </c>
      <c r="FI14" s="2">
        <f>STDEV('weekly data for SD computation'!BQ56:BQ59)</f>
        <v>2.5646287554290173E-2</v>
      </c>
      <c r="FJ14" s="2">
        <f>STDEV('weekly data for SD computation'!BR56:BR59)</f>
        <v>1.1492051357024313E-2</v>
      </c>
      <c r="FK14" s="2">
        <f>STDEV('weekly data for SD computation'!BS56:BS59)</f>
        <v>1.8355202114095925E-2</v>
      </c>
      <c r="FL14" s="2">
        <f>STDEV('weekly data for SD computation'!BT56:BT59)</f>
        <v>1.9106388530305503E-2</v>
      </c>
      <c r="FM14" s="2">
        <f>STDEV('weekly data for SD computation'!BU56:BU59)</f>
        <v>1.1773814334245076E-8</v>
      </c>
      <c r="FN14" s="2">
        <f>STDEV('weekly data for SD computation'!BV56:BV59)</f>
        <v>1.4002985144090272E-2</v>
      </c>
      <c r="FO14" s="2">
        <f>STDEV('weekly data for SD computation'!BW56:BW59)</f>
        <v>1.4002985144090272E-2</v>
      </c>
      <c r="FP14" s="2">
        <f>STDEV('weekly data for SD computation'!BX56:BX59)</f>
        <v>0.15895033093739344</v>
      </c>
      <c r="FQ14" s="2">
        <f>STDEV('weekly data for SD computation'!BY56:BY59)</f>
        <v>1.650727925500018E-2</v>
      </c>
      <c r="FR14" s="2">
        <f>STDEV('weekly data for SD computation'!BZ56:BZ59)</f>
        <v>0.16525108482401318</v>
      </c>
      <c r="FS14" s="2">
        <f>STDEV('weekly data for SD computation'!CA56:CA59)</f>
        <v>2.0971103911086392E-2</v>
      </c>
      <c r="FT14" s="2">
        <f>STDEV('weekly data for SD computation'!CB56:CB59)</f>
        <v>1.6071893866686143E-2</v>
      </c>
      <c r="FU14" s="2">
        <f>STDEV('weekly data for SD computation'!CC56:CC59)</f>
        <v>1.3458949169879825E-2</v>
      </c>
    </row>
    <row r="15" spans="1:177" s="2" customFormat="1" x14ac:dyDescent="0.3">
      <c r="A15" s="16" t="s">
        <v>49</v>
      </c>
      <c r="B15" s="10">
        <v>2363.639893</v>
      </c>
      <c r="C15" s="10">
        <v>20812.240229999999</v>
      </c>
      <c r="D15" s="10">
        <v>5825.4399409999996</v>
      </c>
      <c r="E15" s="10">
        <v>1386.6800539999999</v>
      </c>
      <c r="F15" s="10">
        <v>93.600677489999995</v>
      </c>
      <c r="G15" s="10">
        <v>97.690040589999995</v>
      </c>
      <c r="H15" s="10">
        <v>212.16078189999999</v>
      </c>
      <c r="I15" s="10">
        <v>194.1946106</v>
      </c>
      <c r="J15" s="10">
        <v>50.802246089999997</v>
      </c>
      <c r="K15" s="10">
        <v>127.20616149999999</v>
      </c>
      <c r="L15" s="10">
        <v>3136.3676930000001</v>
      </c>
      <c r="M15" s="10">
        <v>11181.15094</v>
      </c>
      <c r="N15" s="10">
        <v>4590.3865509999996</v>
      </c>
      <c r="O15" s="10">
        <v>17869.002759999999</v>
      </c>
      <c r="P15" s="10">
        <v>94.958175659999995</v>
      </c>
      <c r="Q15" s="10">
        <v>3580</v>
      </c>
      <c r="R15" s="10">
        <v>48.686552990000003</v>
      </c>
      <c r="S15" s="10">
        <v>38.437993509999998</v>
      </c>
      <c r="T15" s="10">
        <v>23.67104149</v>
      </c>
      <c r="U15" s="10">
        <v>21.36970711</v>
      </c>
      <c r="V15" s="10">
        <v>5839.0472060000002</v>
      </c>
      <c r="W15" s="10">
        <v>15089.765170000001</v>
      </c>
      <c r="X15" s="10">
        <v>134.074997</v>
      </c>
      <c r="Y15" s="10">
        <v>18.594206400000001</v>
      </c>
      <c r="Z15" s="10">
        <v>119.48607011264799</v>
      </c>
      <c r="AA15" s="10">
        <v>25.317382810000002</v>
      </c>
      <c r="AB15" s="10">
        <v>722.5</v>
      </c>
      <c r="AC15" s="10">
        <v>111.5089749</v>
      </c>
      <c r="AD15" s="10">
        <v>15143.06436</v>
      </c>
      <c r="AE15" s="10">
        <v>327.66964630000001</v>
      </c>
      <c r="AF15" s="10">
        <v>2155570.6060000001</v>
      </c>
      <c r="AG15" s="10">
        <v>11053.5207538178</v>
      </c>
      <c r="AH15" s="10">
        <v>46.655284880000004</v>
      </c>
      <c r="AI15" s="10">
        <v>46.655284880000004</v>
      </c>
      <c r="AJ15" s="10">
        <v>1270.429468</v>
      </c>
      <c r="AK15" s="10">
        <v>5657.262565</v>
      </c>
      <c r="AL15" s="10">
        <v>2330.9604557181401</v>
      </c>
      <c r="AM15" s="10">
        <v>42.822479250000001</v>
      </c>
      <c r="AN15" s="10">
        <v>58.756748199999997</v>
      </c>
      <c r="AO15" s="10">
        <v>54.345840449999997</v>
      </c>
      <c r="AP15" s="10">
        <v>244.006</v>
      </c>
      <c r="AQ15" s="10">
        <v>100.66</v>
      </c>
      <c r="AR15" s="10">
        <v>102.4</v>
      </c>
      <c r="AS15" s="10">
        <v>99.872741155510298</v>
      </c>
      <c r="AT15" s="10">
        <f t="shared" si="84"/>
        <v>0.15926573570097663</v>
      </c>
      <c r="AU15" s="10">
        <f t="shared" si="1"/>
        <v>0.39896269698782311</v>
      </c>
      <c r="AV15" s="10">
        <f t="shared" si="2"/>
        <v>0.58939096267191415</v>
      </c>
      <c r="AW15" s="10">
        <f t="shared" si="3"/>
        <v>-0.10183299389007418</v>
      </c>
      <c r="AX15" s="10">
        <v>0.66</v>
      </c>
      <c r="AY15" s="10">
        <v>-0.3528</v>
      </c>
      <c r="AZ15" s="10">
        <v>1.3058000000000001</v>
      </c>
      <c r="BA15" s="10">
        <v>0.3</v>
      </c>
      <c r="BB15" s="10">
        <v>2.42</v>
      </c>
      <c r="BC15" s="10">
        <v>1.4378</v>
      </c>
      <c r="BD15" s="10">
        <v>1.3058000000000001</v>
      </c>
      <c r="BE15" s="10">
        <v>0.05</v>
      </c>
      <c r="BF15" s="10">
        <f t="shared" si="4"/>
        <v>1.299816033727915</v>
      </c>
      <c r="BG15" s="10">
        <f t="shared" si="5"/>
        <v>2.3531881885205914</v>
      </c>
      <c r="BH15" s="10">
        <f t="shared" si="6"/>
        <v>1.3316968673242884</v>
      </c>
      <c r="BI15" s="10">
        <f t="shared" si="7"/>
        <v>-0.59449376674059584</v>
      </c>
      <c r="BJ15" s="10">
        <f t="shared" si="8"/>
        <v>-1.774134997675807</v>
      </c>
      <c r="BK15" s="10">
        <f t="shared" si="9"/>
        <v>-1.0990097337172184</v>
      </c>
      <c r="BL15" s="10">
        <f t="shared" si="10"/>
        <v>1.5091452045702192</v>
      </c>
      <c r="BM15" s="10">
        <f t="shared" si="11"/>
        <v>1.4561446525385553</v>
      </c>
      <c r="BN15" s="10">
        <f t="shared" si="12"/>
        <v>-1.229312504340097</v>
      </c>
      <c r="BO15" s="10">
        <f t="shared" si="13"/>
        <v>-0.48993839211177859</v>
      </c>
      <c r="BP15" s="10">
        <f t="shared" si="14"/>
        <v>2.5219449309120288</v>
      </c>
      <c r="BQ15" s="10">
        <f t="shared" si="15"/>
        <v>2.3603047265942161</v>
      </c>
      <c r="BR15" s="10">
        <f t="shared" si="16"/>
        <v>2.0736543336459077</v>
      </c>
      <c r="BS15" s="10">
        <f t="shared" si="17"/>
        <v>1.48929907521464</v>
      </c>
      <c r="BT15" s="10">
        <f t="shared" si="18"/>
        <v>-0.7142231591379441</v>
      </c>
      <c r="BU15" s="10">
        <f t="shared" si="19"/>
        <v>2.2251506297958592</v>
      </c>
      <c r="BV15" s="10">
        <f t="shared" si="20"/>
        <v>3.5598117121053612</v>
      </c>
      <c r="BW15" s="10">
        <f t="shared" si="21"/>
        <v>0.33137253350061546</v>
      </c>
      <c r="BX15" s="10">
        <f t="shared" si="22"/>
        <v>-1.401430286539652</v>
      </c>
      <c r="BY15" s="10">
        <f t="shared" si="23"/>
        <v>-1.8376449659692624</v>
      </c>
      <c r="BZ15" s="10">
        <f t="shared" si="24"/>
        <v>1.5059069216212069</v>
      </c>
      <c r="CA15" s="10">
        <f t="shared" si="25"/>
        <v>2.6307949104891701</v>
      </c>
      <c r="CB15" s="10">
        <f t="shared" si="26"/>
        <v>-0.75457679462358573</v>
      </c>
      <c r="CC15" s="10">
        <f t="shared" si="27"/>
        <v>2.421783902918865</v>
      </c>
      <c r="CD15" s="10">
        <f t="shared" si="28"/>
        <v>-0.96732764257030401</v>
      </c>
      <c r="CE15" s="10">
        <f t="shared" si="29"/>
        <v>0.15684562101624722</v>
      </c>
      <c r="CF15" s="10">
        <f t="shared" si="30"/>
        <v>1.5997725249020704</v>
      </c>
      <c r="CG15" s="10">
        <f t="shared" si="31"/>
        <v>2.5742299661287951</v>
      </c>
      <c r="CH15" s="10">
        <f t="shared" si="32"/>
        <v>2.3399874663203493</v>
      </c>
      <c r="CI15" s="10">
        <f t="shared" si="33"/>
        <v>6.1268693329606236</v>
      </c>
      <c r="CJ15" s="10">
        <f t="shared" si="34"/>
        <v>-0.32675169944982108</v>
      </c>
      <c r="CK15" s="10">
        <f t="shared" si="35"/>
        <v>-0.10194266286938493</v>
      </c>
      <c r="CL15" s="10">
        <f t="shared" si="36"/>
        <v>1.2551281995823493</v>
      </c>
      <c r="CM15" s="10">
        <f t="shared" si="37"/>
        <v>1.2551281995823493</v>
      </c>
      <c r="CN15" s="10">
        <f t="shared" si="38"/>
        <v>6.5132095439286273</v>
      </c>
      <c r="CO15" s="10">
        <f t="shared" si="39"/>
        <v>0.80195522556715459</v>
      </c>
      <c r="CP15" s="10">
        <f t="shared" si="40"/>
        <v>-1.0471074761409414</v>
      </c>
      <c r="CQ15" s="10">
        <f t="shared" si="41"/>
        <v>1.6343745740410178</v>
      </c>
      <c r="CR15" s="10">
        <f t="shared" si="42"/>
        <v>3.3890617825740428</v>
      </c>
      <c r="CS15" s="10">
        <f t="shared" si="43"/>
        <v>2.7131743297682518</v>
      </c>
      <c r="CT15" s="10">
        <f t="shared" si="44"/>
        <v>1.1405502980269384</v>
      </c>
      <c r="CU15" s="10">
        <f t="shared" si="45"/>
        <v>2.1939224528196148</v>
      </c>
      <c r="CV15" s="10">
        <f t="shared" si="46"/>
        <v>1.1724311316233118</v>
      </c>
      <c r="CW15" s="10">
        <f t="shared" si="47"/>
        <v>-0.75375950244157242</v>
      </c>
      <c r="CX15" s="10">
        <f t="shared" si="48"/>
        <v>-1.9334007333767835</v>
      </c>
      <c r="CY15" s="10">
        <f t="shared" si="49"/>
        <v>-1.258275469418195</v>
      </c>
      <c r="CZ15" s="10">
        <f t="shared" si="50"/>
        <v>1.3498794688692426</v>
      </c>
      <c r="DA15" s="10">
        <f t="shared" si="51"/>
        <v>1.2968789168375787</v>
      </c>
      <c r="DB15" s="10">
        <f t="shared" si="52"/>
        <v>-1.3885782400410736</v>
      </c>
      <c r="DC15" s="10">
        <f t="shared" si="53"/>
        <v>-0.64920412781275516</v>
      </c>
      <c r="DD15" s="10">
        <f t="shared" si="54"/>
        <v>2.1229822339242057</v>
      </c>
      <c r="DE15" s="10">
        <f t="shared" si="55"/>
        <v>1.961342029606393</v>
      </c>
      <c r="DF15" s="10">
        <f t="shared" si="56"/>
        <v>1.6746916366580846</v>
      </c>
      <c r="DG15" s="10">
        <f t="shared" si="57"/>
        <v>1.0903363782268169</v>
      </c>
      <c r="DH15" s="10">
        <f t="shared" si="58"/>
        <v>-1.1131858561257673</v>
      </c>
      <c r="DI15" s="10">
        <f t="shared" si="59"/>
        <v>1.8261879328080362</v>
      </c>
      <c r="DJ15" s="10">
        <f t="shared" si="60"/>
        <v>3.1608490151175381</v>
      </c>
      <c r="DK15" s="10">
        <f t="shared" si="61"/>
        <v>-6.7590163487207644E-2</v>
      </c>
      <c r="DL15" s="10">
        <f t="shared" si="62"/>
        <v>-1.800392983527475</v>
      </c>
      <c r="DM15" s="10">
        <f t="shared" si="63"/>
        <v>-2.2366076629570855</v>
      </c>
      <c r="DN15" s="10">
        <f t="shared" si="64"/>
        <v>0.91651595894929272</v>
      </c>
      <c r="DO15" s="10">
        <f t="shared" si="65"/>
        <v>2.0414039478172561</v>
      </c>
      <c r="DP15" s="10">
        <f t="shared" si="66"/>
        <v>-1.3439677572954998</v>
      </c>
      <c r="DQ15" s="10">
        <f t="shared" si="67"/>
        <v>1.832392940246951</v>
      </c>
      <c r="DR15" s="10">
        <f t="shared" si="68"/>
        <v>-1.5567186052422182</v>
      </c>
      <c r="DS15" s="10">
        <f t="shared" si="69"/>
        <v>-0.43254534165566694</v>
      </c>
      <c r="DT15" s="10">
        <f t="shared" si="70"/>
        <v>1.0103815622301564</v>
      </c>
      <c r="DU15" s="10">
        <f t="shared" si="71"/>
        <v>1.984839003456881</v>
      </c>
      <c r="DV15" s="10">
        <f t="shared" si="72"/>
        <v>1.7505965036484352</v>
      </c>
      <c r="DW15" s="10">
        <f t="shared" si="73"/>
        <v>5.5374783702887092</v>
      </c>
      <c r="DX15" s="10">
        <f t="shared" si="74"/>
        <v>-0.22491870555974691</v>
      </c>
      <c r="DY15" s="10">
        <f t="shared" si="75"/>
        <v>-1.0966897931075081E-4</v>
      </c>
      <c r="DZ15" s="10">
        <f t="shared" si="76"/>
        <v>1.3569611934724235</v>
      </c>
      <c r="EA15" s="10">
        <f t="shared" si="77"/>
        <v>1.3569611934724235</v>
      </c>
      <c r="EB15" s="10">
        <f t="shared" si="78"/>
        <v>6.6150425378187014</v>
      </c>
      <c r="EC15" s="10">
        <f t="shared" si="79"/>
        <v>0.90378821945722876</v>
      </c>
      <c r="ED15" s="10">
        <f t="shared" si="80"/>
        <v>-0.94527448225086719</v>
      </c>
      <c r="EE15" s="10">
        <f t="shared" si="81"/>
        <v>1.736207567931092</v>
      </c>
      <c r="EF15" s="10">
        <f t="shared" si="82"/>
        <v>3.4908947764641169</v>
      </c>
      <c r="EG15" s="10">
        <f t="shared" si="83"/>
        <v>2.815007323658326</v>
      </c>
      <c r="EH15" s="2">
        <f>STDEV('weekly data for SD computation'!AP60:AP63)</f>
        <v>4.6150468943182933E-3</v>
      </c>
      <c r="EI15" s="2">
        <f>STDEV('weekly data for SD computation'!AQ60:AQ63)</f>
        <v>6.1109029865652224E-3</v>
      </c>
      <c r="EJ15" s="2">
        <f>STDEV('weekly data for SD computation'!AR60:AR63)</f>
        <v>6.9393469182669259E-3</v>
      </c>
      <c r="EK15" s="2">
        <f>STDEV('weekly data for SD computation'!AS60:AS63)</f>
        <v>9.6547689155405698E-3</v>
      </c>
      <c r="EL15" s="2">
        <f>STDEV('weekly data for SD computation'!AT60:AT63)</f>
        <v>5.7950872534423738E-3</v>
      </c>
      <c r="EM15" s="2">
        <f>STDEV('weekly data for SD computation'!AU60:AU63)</f>
        <v>6.125431395953734E-3</v>
      </c>
      <c r="EN15" s="2">
        <f>STDEV('weekly data for SD computation'!AV60:AV63)</f>
        <v>4.9271124574802481E-3</v>
      </c>
      <c r="EO15" s="2">
        <f>STDEV('weekly data for SD computation'!AW60:AW63)</f>
        <v>4.8468748948003182E-3</v>
      </c>
      <c r="EP15" s="2">
        <f>STDEV('weekly data for SD computation'!AX60:AX63)</f>
        <v>6.2865754128659038E-3</v>
      </c>
      <c r="EQ15" s="2">
        <f>STDEV('weekly data for SD computation'!AY60:AY63)</f>
        <v>1.0356633904981627E-2</v>
      </c>
      <c r="ER15" s="2">
        <f>STDEV('weekly data for SD computation'!AZ60:AZ63)</f>
        <v>3.8008922148322234E-3</v>
      </c>
      <c r="ES15" s="2">
        <f>STDEV('weekly data for SD computation'!BA60:BA63)</f>
        <v>6.1167761587487086E-3</v>
      </c>
      <c r="ET15" s="2">
        <f>STDEV('weekly data for SD computation'!BB60:BB63)</f>
        <v>7.9792065735313968E-3</v>
      </c>
      <c r="EU15" s="2">
        <f>STDEV('weekly data for SD computation'!BC60:BC63)</f>
        <v>0.15076354093535321</v>
      </c>
      <c r="EV15" s="2">
        <f>STDEV('weekly data for SD computation'!BD60:BD63)</f>
        <v>8.0918876784119801E-3</v>
      </c>
      <c r="EW15" s="2">
        <f>STDEV('weekly data for SD computation'!BE60:BE63)</f>
        <v>5.4572148695641622E-3</v>
      </c>
      <c r="EX15" s="2">
        <f>STDEV('weekly data for SD computation'!BF60:BF63)</f>
        <v>5.5052364673980501E-3</v>
      </c>
      <c r="EY15" s="2">
        <f>STDEV('weekly data for SD computation'!BG60:BG63)</f>
        <v>6.7823603784911849E-3</v>
      </c>
      <c r="EZ15" s="2">
        <f>STDEV('weekly data for SD computation'!BH60:BH63)</f>
        <v>1.0138513891639937E-2</v>
      </c>
      <c r="FA15" s="2">
        <f>STDEV('weekly data for SD computation'!BI60:BI63)</f>
        <v>1.1452641455906262E-2</v>
      </c>
      <c r="FB15" s="2">
        <f>STDEV('weekly data for SD computation'!BJ60:BJ63)</f>
        <v>0.15118843015438127</v>
      </c>
      <c r="FC15" s="2">
        <f>STDEV('weekly data for SD computation'!BK60:BK63)</f>
        <v>0.14705282161308164</v>
      </c>
      <c r="FD15" s="2">
        <f>STDEV('weekly data for SD computation'!BL60:BL63)</f>
        <v>9.4987712118053697E-4</v>
      </c>
      <c r="FE15" s="2">
        <f>STDEV('weekly data for SD computation'!BM60:BM63)</f>
        <v>8.1995113084943928E-3</v>
      </c>
      <c r="FF15" s="2">
        <f>STDEV('weekly data for SD computation'!BN60:BN63)</f>
        <v>3.2055202685058003E-8</v>
      </c>
      <c r="FG15" s="2">
        <f>STDEV('weekly data for SD computation'!BO60:BO63)</f>
        <v>8.2187472596022097E-3</v>
      </c>
      <c r="FH15" s="2">
        <f>STDEV('weekly data for SD computation'!BP60:BP63)</f>
        <v>5.5773270857686153E-3</v>
      </c>
      <c r="FI15" s="2">
        <f>STDEV('weekly data for SD computation'!BQ60:BQ63)</f>
        <v>2.6420502021008076E-2</v>
      </c>
      <c r="FJ15" s="2">
        <f>STDEV('weekly data for SD computation'!BR60:BR63)</f>
        <v>1.1587165171536311E-2</v>
      </c>
      <c r="FK15" s="2">
        <f>STDEV('weekly data for SD computation'!BS60:BS63)</f>
        <v>1.7078410939604827E-2</v>
      </c>
      <c r="FL15" s="2">
        <f>STDEV('weekly data for SD computation'!BT60:BT63)</f>
        <v>1.0824315688042563E-2</v>
      </c>
      <c r="FM15" s="2">
        <f>STDEV('weekly data for SD computation'!BU60:BU63)</f>
        <v>1.1782814541787577E-8</v>
      </c>
      <c r="FN15" s="2">
        <f>STDEV('weekly data for SD computation'!BV60:BV63)</f>
        <v>5.7806590629428754E-3</v>
      </c>
      <c r="FO15" s="2">
        <f>STDEV('weekly data for SD computation'!BW60:BW63)</f>
        <v>5.7806590629428754E-3</v>
      </c>
      <c r="FP15" s="2">
        <f>STDEV('weekly data for SD computation'!BX60:BX63)</f>
        <v>3.9981094591358873E-2</v>
      </c>
      <c r="FQ15" s="2">
        <f>STDEV('weekly data for SD computation'!BY60:BY63)</f>
        <v>7.0384166534749118E-3</v>
      </c>
      <c r="FR15" s="2">
        <f>STDEV('weekly data for SD computation'!BZ60:BZ63)</f>
        <v>0.16528769563238344</v>
      </c>
      <c r="FS15" s="2">
        <f>STDEV('weekly data for SD computation'!CA60:CA63)</f>
        <v>3.07014666855044E-3</v>
      </c>
      <c r="FT15" s="2">
        <f>STDEV('weekly data for SD computation'!CB60:CB63)</f>
        <v>8.4634632695265184E-3</v>
      </c>
      <c r="FU15" s="2">
        <f>STDEV('weekly data for SD computation'!CC60:CC63)</f>
        <v>1.4453746299953678E-2</v>
      </c>
    </row>
    <row r="16" spans="1:177" s="2" customFormat="1" x14ac:dyDescent="0.3">
      <c r="A16" s="16" t="s">
        <v>50</v>
      </c>
      <c r="B16" s="10">
        <v>2362.719971</v>
      </c>
      <c r="C16" s="10">
        <v>20663.220700000002</v>
      </c>
      <c r="D16" s="10">
        <v>5911.7402339999999</v>
      </c>
      <c r="E16" s="10">
        <v>1385.920044</v>
      </c>
      <c r="F16" s="10">
        <v>93.548980709999995</v>
      </c>
      <c r="G16" s="10">
        <v>97.401779169999998</v>
      </c>
      <c r="H16" s="10">
        <v>212.42597960000001</v>
      </c>
      <c r="I16" s="10">
        <v>194.4507141</v>
      </c>
      <c r="J16" s="10">
        <v>52.444019320000002</v>
      </c>
      <c r="K16" s="10">
        <v>127.23926539999999</v>
      </c>
      <c r="L16" s="10">
        <v>3275.855192</v>
      </c>
      <c r="M16" s="10">
        <v>11521.27586</v>
      </c>
      <c r="N16" s="10">
        <v>4793.1836789999998</v>
      </c>
      <c r="O16" s="10">
        <v>19175.505290000001</v>
      </c>
      <c r="P16" s="10">
        <v>95.03472137</v>
      </c>
      <c r="Q16" s="10">
        <v>3633</v>
      </c>
      <c r="R16" s="10">
        <v>50.888965839999997</v>
      </c>
      <c r="S16" s="10">
        <v>39.7547006</v>
      </c>
      <c r="T16" s="10">
        <v>24.72900963</v>
      </c>
      <c r="U16" s="10">
        <v>22.742311480000001</v>
      </c>
      <c r="V16" s="10">
        <v>5868.4253669999998</v>
      </c>
      <c r="W16" s="10">
        <v>15203.62131</v>
      </c>
      <c r="X16" s="10">
        <v>134.00500500000001</v>
      </c>
      <c r="Y16" s="10">
        <v>18.565970289999999</v>
      </c>
      <c r="Z16" s="10">
        <v>119.889133173913</v>
      </c>
      <c r="AA16" s="10">
        <v>25.825153350000001</v>
      </c>
      <c r="AB16" s="10">
        <v>725.5</v>
      </c>
      <c r="AC16" s="10">
        <v>109.3482956</v>
      </c>
      <c r="AD16" s="10">
        <v>15295.138269999999</v>
      </c>
      <c r="AE16" s="10">
        <v>318.42833940000003</v>
      </c>
      <c r="AF16" s="10">
        <v>2113601.4380000001</v>
      </c>
      <c r="AG16" s="10">
        <v>11047.776276963201</v>
      </c>
      <c r="AH16" s="10">
        <v>46.901168820000002</v>
      </c>
      <c r="AI16" s="10">
        <v>46.901168820000002</v>
      </c>
      <c r="AJ16" s="10">
        <v>1266.8727779999999</v>
      </c>
      <c r="AK16" s="10">
        <v>5624.7580790000002</v>
      </c>
      <c r="AL16" s="10">
        <v>2307.4841911592498</v>
      </c>
      <c r="AM16" s="10">
        <v>42.746475220000001</v>
      </c>
      <c r="AN16" s="10">
        <v>59.16707993</v>
      </c>
      <c r="AO16" s="10">
        <v>56.425716399999999</v>
      </c>
      <c r="AP16" s="10">
        <v>243.892</v>
      </c>
      <c r="AQ16" s="10">
        <v>101.49</v>
      </c>
      <c r="AR16" s="10">
        <v>102.7</v>
      </c>
      <c r="AS16" s="10">
        <v>99.872741155510298</v>
      </c>
      <c r="AT16" s="10">
        <f t="shared" si="84"/>
        <v>-4.6720162618953766E-2</v>
      </c>
      <c r="AU16" s="10">
        <f t="shared" si="1"/>
        <v>0.82455791774289533</v>
      </c>
      <c r="AV16" s="10">
        <f t="shared" si="2"/>
        <v>0.29296874999999722</v>
      </c>
      <c r="AW16" s="10">
        <f t="shared" si="3"/>
        <v>0</v>
      </c>
      <c r="AX16" s="10">
        <v>0.79</v>
      </c>
      <c r="AY16" s="10">
        <v>-0.35349999999999998</v>
      </c>
      <c r="AZ16" s="10">
        <v>1.194</v>
      </c>
      <c r="BA16" s="10">
        <v>0.3</v>
      </c>
      <c r="BB16" s="10">
        <v>2.48</v>
      </c>
      <c r="BC16" s="10">
        <v>1.4542999999999999</v>
      </c>
      <c r="BD16" s="10">
        <v>1.194</v>
      </c>
      <c r="BE16" s="10">
        <v>6.5000000000000002E-2</v>
      </c>
      <c r="BF16" s="10">
        <f t="shared" si="4"/>
        <v>-2.518919718808454</v>
      </c>
      <c r="BG16" s="10">
        <f t="shared" si="5"/>
        <v>-3.1960186906991019</v>
      </c>
      <c r="BH16" s="10">
        <f t="shared" si="6"/>
        <v>-0.99856179320276617</v>
      </c>
      <c r="BI16" s="10">
        <f t="shared" si="7"/>
        <v>-2.5348078843283028</v>
      </c>
      <c r="BJ16" s="10">
        <f t="shared" si="8"/>
        <v>-2.5352312027928683</v>
      </c>
      <c r="BK16" s="10">
        <f t="shared" si="9"/>
        <v>-2.7750775926174662</v>
      </c>
      <c r="BL16" s="10">
        <f t="shared" si="10"/>
        <v>-2.3550015447600421</v>
      </c>
      <c r="BM16" s="10">
        <f t="shared" si="11"/>
        <v>-2.3481201814979746</v>
      </c>
      <c r="BN16" s="10">
        <f t="shared" si="12"/>
        <v>0.75169417960670604</v>
      </c>
      <c r="BO16" s="10">
        <f t="shared" si="13"/>
        <v>-2.4539761819634811</v>
      </c>
      <c r="BP16" s="10">
        <f t="shared" si="14"/>
        <v>2.9931217519622901</v>
      </c>
      <c r="BQ16" s="10">
        <f t="shared" si="15"/>
        <v>1.5876490965211869</v>
      </c>
      <c r="BR16" s="10">
        <f t="shared" si="16"/>
        <v>2.9635660282067429</v>
      </c>
      <c r="BS16" s="10">
        <f t="shared" si="17"/>
        <v>5.8572581633051444</v>
      </c>
      <c r="BT16" s="10">
        <f t="shared" si="18"/>
        <v>-1.3736900794028746</v>
      </c>
      <c r="BU16" s="10">
        <f t="shared" si="19"/>
        <v>2.6146927374301798E-2</v>
      </c>
      <c r="BV16" s="10">
        <f t="shared" si="20"/>
        <v>3.0693573853407949</v>
      </c>
      <c r="BW16" s="10">
        <f t="shared" si="21"/>
        <v>1.9712354397139586</v>
      </c>
      <c r="BX16" s="10">
        <f t="shared" si="22"/>
        <v>3.0151617279385281</v>
      </c>
      <c r="BY16" s="10">
        <f t="shared" si="23"/>
        <v>4.9688314118371242</v>
      </c>
      <c r="BZ16" s="10">
        <f t="shared" si="24"/>
        <v>-0.69086721200315571</v>
      </c>
      <c r="CA16" s="10">
        <f t="shared" si="25"/>
        <v>-0.43947440786979541</v>
      </c>
      <c r="CB16" s="10">
        <f t="shared" si="26"/>
        <v>-1.2462036185464056</v>
      </c>
      <c r="CC16" s="10">
        <f t="shared" si="27"/>
        <v>-1.3458543431894017</v>
      </c>
      <c r="CD16" s="10">
        <f t="shared" si="28"/>
        <v>-0.85666941335922642</v>
      </c>
      <c r="CE16" s="10">
        <f t="shared" si="29"/>
        <v>0.81162018519322299</v>
      </c>
      <c r="CF16" s="10">
        <f t="shared" si="30"/>
        <v>-0.77877508650519023</v>
      </c>
      <c r="CG16" s="10">
        <f t="shared" si="31"/>
        <v>-3.1316730007048053</v>
      </c>
      <c r="CH16" s="10">
        <f t="shared" si="32"/>
        <v>-0.18975207246890968</v>
      </c>
      <c r="CI16" s="10">
        <f t="shared" si="33"/>
        <v>-4.01431216633934</v>
      </c>
      <c r="CJ16" s="10">
        <f t="shared" si="34"/>
        <v>-1.8820096633893357</v>
      </c>
      <c r="CK16" s="10">
        <f t="shared" si="35"/>
        <v>-0.11696965729326715</v>
      </c>
      <c r="CL16" s="10">
        <f t="shared" si="36"/>
        <v>0.46202269556905723</v>
      </c>
      <c r="CM16" s="10">
        <f t="shared" si="37"/>
        <v>0.46202269556905723</v>
      </c>
      <c r="CN16" s="10">
        <f t="shared" si="38"/>
        <v>-0.34495965849243954</v>
      </c>
      <c r="CO16" s="10">
        <f t="shared" si="39"/>
        <v>-0.63956208946525739</v>
      </c>
      <c r="CP16" s="10">
        <f t="shared" si="40"/>
        <v>-1.0721498425166358</v>
      </c>
      <c r="CQ16" s="10">
        <f t="shared" si="41"/>
        <v>-0.24248629068458244</v>
      </c>
      <c r="CR16" s="10">
        <f t="shared" si="42"/>
        <v>0.63335677189501594</v>
      </c>
      <c r="CS16" s="10">
        <f t="shared" si="43"/>
        <v>3.7621115742768896</v>
      </c>
      <c r="CT16" s="10">
        <f t="shared" si="44"/>
        <v>-2.4721995561895</v>
      </c>
      <c r="CU16" s="10">
        <f t="shared" si="45"/>
        <v>-3.149298528080148</v>
      </c>
      <c r="CV16" s="10">
        <f t="shared" si="46"/>
        <v>-0.95184163058381244</v>
      </c>
      <c r="CW16" s="10">
        <f t="shared" si="47"/>
        <v>-2.4880877217093489</v>
      </c>
      <c r="CX16" s="10">
        <f t="shared" si="48"/>
        <v>-2.4885110401739143</v>
      </c>
      <c r="CY16" s="10">
        <f t="shared" si="49"/>
        <v>-2.7283574299985123</v>
      </c>
      <c r="CZ16" s="10">
        <f t="shared" si="50"/>
        <v>-2.3082813821410881</v>
      </c>
      <c r="DA16" s="10">
        <f t="shared" si="51"/>
        <v>-2.3014000188790207</v>
      </c>
      <c r="DB16" s="10">
        <f t="shared" si="52"/>
        <v>0.79841434222565977</v>
      </c>
      <c r="DC16" s="10">
        <f t="shared" si="53"/>
        <v>-2.4072560193445272</v>
      </c>
      <c r="DD16" s="10">
        <f t="shared" si="54"/>
        <v>2.1685638342193947</v>
      </c>
      <c r="DE16" s="10">
        <f t="shared" si="55"/>
        <v>0.76309117877829158</v>
      </c>
      <c r="DF16" s="10">
        <f t="shared" si="56"/>
        <v>2.1390081104638474</v>
      </c>
      <c r="DG16" s="10">
        <f t="shared" si="57"/>
        <v>5.0327002455622489</v>
      </c>
      <c r="DH16" s="10">
        <f t="shared" si="58"/>
        <v>-2.1982479971457698</v>
      </c>
      <c r="DI16" s="10">
        <f t="shared" si="59"/>
        <v>-0.79841099036859353</v>
      </c>
      <c r="DJ16" s="10">
        <f t="shared" si="60"/>
        <v>2.2447994675978995</v>
      </c>
      <c r="DK16" s="10">
        <f t="shared" si="61"/>
        <v>1.1466775219710632</v>
      </c>
      <c r="DL16" s="10">
        <f t="shared" si="62"/>
        <v>2.1906038101956327</v>
      </c>
      <c r="DM16" s="10">
        <f t="shared" si="63"/>
        <v>4.1442734940942287</v>
      </c>
      <c r="DN16" s="10">
        <f t="shared" si="64"/>
        <v>-0.98383596200315293</v>
      </c>
      <c r="DO16" s="10">
        <f t="shared" si="65"/>
        <v>-0.73244315786979264</v>
      </c>
      <c r="DP16" s="10">
        <f t="shared" si="66"/>
        <v>-1.5391723685464029</v>
      </c>
      <c r="DQ16" s="10">
        <f t="shared" si="67"/>
        <v>-1.6388230931893988</v>
      </c>
      <c r="DR16" s="10">
        <f t="shared" si="68"/>
        <v>-1.1496381633592236</v>
      </c>
      <c r="DS16" s="10">
        <f t="shared" si="69"/>
        <v>0.51865143519322576</v>
      </c>
      <c r="DT16" s="10">
        <f t="shared" si="70"/>
        <v>-1.0717438365051875</v>
      </c>
      <c r="DU16" s="10">
        <f t="shared" si="71"/>
        <v>-3.4246417507048026</v>
      </c>
      <c r="DV16" s="10">
        <f t="shared" si="72"/>
        <v>-0.48272082246890691</v>
      </c>
      <c r="DW16" s="10">
        <f t="shared" si="73"/>
        <v>-4.3072809163393373</v>
      </c>
      <c r="DX16" s="10">
        <f t="shared" si="74"/>
        <v>-1.8820096633893357</v>
      </c>
      <c r="DY16" s="10">
        <f t="shared" si="75"/>
        <v>-0.11696965729326715</v>
      </c>
      <c r="DZ16" s="10">
        <f t="shared" si="76"/>
        <v>0.46202269556905723</v>
      </c>
      <c r="EA16" s="10">
        <f t="shared" si="77"/>
        <v>0.46202269556905723</v>
      </c>
      <c r="EB16" s="10">
        <f t="shared" si="78"/>
        <v>-0.34495965849243954</v>
      </c>
      <c r="EC16" s="10">
        <f t="shared" si="79"/>
        <v>-0.63956208946525739</v>
      </c>
      <c r="ED16" s="10">
        <f t="shared" si="80"/>
        <v>-1.0721498425166358</v>
      </c>
      <c r="EE16" s="10">
        <f t="shared" si="81"/>
        <v>-0.24248629068458244</v>
      </c>
      <c r="EF16" s="10">
        <f t="shared" si="82"/>
        <v>0.63335677189501594</v>
      </c>
      <c r="EG16" s="10">
        <f t="shared" si="83"/>
        <v>3.7621115742768896</v>
      </c>
      <c r="EH16" s="2">
        <f>STDEV('weekly data for SD computation'!AP64:AP68)</f>
        <v>1.0118024315709509E-2</v>
      </c>
      <c r="EI16" s="2">
        <f>STDEV('weekly data for SD computation'!AQ64:AQ68)</f>
        <v>7.1922274305989617E-3</v>
      </c>
      <c r="EJ16" s="2">
        <f>STDEV('weekly data for SD computation'!AR64:AR68)</f>
        <v>1.2599078329686394E-2</v>
      </c>
      <c r="EK16" s="2">
        <f>STDEV('weekly data for SD computation'!AS64:AS68)</f>
        <v>2.2895254213739127E-2</v>
      </c>
      <c r="EL16" s="2">
        <f>STDEV('weekly data for SD computation'!AT64:AT68)</f>
        <v>5.3300185640090952E-3</v>
      </c>
      <c r="EM16" s="2">
        <f>STDEV('weekly data for SD computation'!AU64:AU68)</f>
        <v>9.1321952390215847E-3</v>
      </c>
      <c r="EN16" s="2">
        <f>STDEV('weekly data for SD computation'!AV64:AV68)</f>
        <v>1.1279453742161114E-2</v>
      </c>
      <c r="EO16" s="2">
        <f>STDEV('weekly data for SD computation'!AW64:AW68)</f>
        <v>1.1617677301869035E-2</v>
      </c>
      <c r="EP16" s="2">
        <f>STDEV('weekly data for SD computation'!AX64:AX68)</f>
        <v>1.2872595165025275E-2</v>
      </c>
      <c r="EQ16" s="2">
        <f>STDEV('weekly data for SD computation'!AY64:AY68)</f>
        <v>2.1548705285060709E-2</v>
      </c>
      <c r="ER16" s="2">
        <f>STDEV('weekly data for SD computation'!AZ64:AZ68)</f>
        <v>2.9995414983497231E-3</v>
      </c>
      <c r="ES16" s="2">
        <f>STDEV('weekly data for SD computation'!BA64:BA68)</f>
        <v>1.0273191232274399E-2</v>
      </c>
      <c r="ET16" s="2">
        <f>STDEV('weekly data for SD computation'!BB64:BB68)</f>
        <v>3.0992177427947728E-3</v>
      </c>
      <c r="EU16" s="2">
        <f>STDEV('weekly data for SD computation'!BC64:BC68)</f>
        <v>0.13075759899680464</v>
      </c>
      <c r="EV16" s="2">
        <f>STDEV('weekly data for SD computation'!BD64:BD68)</f>
        <v>6.4216098560932614E-3</v>
      </c>
      <c r="EW16" s="2">
        <f>STDEV('weekly data for SD computation'!BE64:BE68)</f>
        <v>1.0391599471241875E-2</v>
      </c>
      <c r="EX16" s="2">
        <f>STDEV('weekly data for SD computation'!BF64:BF68)</f>
        <v>5.1648103868446975E-3</v>
      </c>
      <c r="EY16" s="2">
        <f>STDEV('weekly data for SD computation'!BG64:BG68)</f>
        <v>1.409521363798354E-2</v>
      </c>
      <c r="EZ16" s="2">
        <f>STDEV('weekly data for SD computation'!BH64:BH68)</f>
        <v>1.2337056343146011E-2</v>
      </c>
      <c r="FA16" s="2">
        <f>STDEV('weekly data for SD computation'!BI64:BI68)</f>
        <v>9.4832222328041435E-3</v>
      </c>
      <c r="FB16" s="2">
        <f>STDEV('weekly data for SD computation'!BJ64:BJ68)</f>
        <v>0.15222901971293396</v>
      </c>
      <c r="FC16" s="2">
        <f>STDEV('weekly data for SD computation'!BK64:BK68)</f>
        <v>0.15142930972674168</v>
      </c>
      <c r="FD16" s="2">
        <f>STDEV('weekly data for SD computation'!BL64:BL68)</f>
        <v>1.1646316314919444E-3</v>
      </c>
      <c r="FE16" s="2">
        <f>STDEV('weekly data for SD computation'!BM64:BM68)</f>
        <v>5.1144400304131967E-3</v>
      </c>
      <c r="FF16" s="2">
        <f>STDEV('weekly data for SD computation'!BN64:BN68)</f>
        <v>3.9203829140491624E-8</v>
      </c>
      <c r="FG16" s="2">
        <f>STDEV('weekly data for SD computation'!BO64:BO68)</f>
        <v>1.810754530375638E-2</v>
      </c>
      <c r="FH16" s="2">
        <f>STDEV('weekly data for SD computation'!BP64:BP68)</f>
        <v>7.7909650264086994E-3</v>
      </c>
      <c r="FI16" s="2">
        <f>STDEV('weekly data for SD computation'!BQ64:BQ68)</f>
        <v>2.2914219551525186E-2</v>
      </c>
      <c r="FJ16" s="2">
        <f>STDEV('weekly data for SD computation'!BR64:BR68)</f>
        <v>7.4040480936567394E-3</v>
      </c>
      <c r="FK16" s="2">
        <f>STDEV('weekly data for SD computation'!BS64:BS68)</f>
        <v>2.0554377603187624E-2</v>
      </c>
      <c r="FL16" s="2">
        <f>STDEV('weekly data for SD computation'!BT64:BT68)</f>
        <v>1.6742079375571189E-2</v>
      </c>
      <c r="FM16" s="2">
        <f>STDEV('weekly data for SD computation'!BU64:BU68)</f>
        <v>1.4443359252884773E-8</v>
      </c>
      <c r="FN16" s="2">
        <f>STDEV('weekly data for SD computation'!BV64:BV68)</f>
        <v>1.3080004513995941E-2</v>
      </c>
      <c r="FO16" s="2">
        <f>STDEV('weekly data for SD computation'!BW64:BW68)</f>
        <v>1.3080004513995941E-2</v>
      </c>
      <c r="FP16" s="2">
        <f>STDEV('weekly data for SD computation'!BX64:BX68)</f>
        <v>3.2560116919974284E-2</v>
      </c>
      <c r="FQ16" s="2">
        <f>STDEV('weekly data for SD computation'!BY64:BY68)</f>
        <v>1.405350388696228E-2</v>
      </c>
      <c r="FR16" s="2">
        <f>STDEV('weekly data for SD computation'!BZ64:BZ68)</f>
        <v>0.15704267784951048</v>
      </c>
      <c r="FS16" s="2">
        <f>STDEV('weekly data for SD computation'!CA64:CA68)</f>
        <v>2.1817433110569683E-2</v>
      </c>
      <c r="FT16" s="2">
        <f>STDEV('weekly data for SD computation'!CB64:CB68)</f>
        <v>1.4562749082260816E-2</v>
      </c>
      <c r="FU16" s="2">
        <f>STDEV('weekly data for SD computation'!CC64:CC68)</f>
        <v>2.1170442051009236E-2</v>
      </c>
    </row>
    <row r="17" spans="1:177" s="2" customFormat="1" x14ac:dyDescent="0.3">
      <c r="A17" s="16" t="s">
        <v>51</v>
      </c>
      <c r="B17" s="10">
        <v>2384.1999510000001</v>
      </c>
      <c r="C17" s="10">
        <v>20940.509770000001</v>
      </c>
      <c r="D17" s="10">
        <v>6047.6098629999997</v>
      </c>
      <c r="E17" s="10">
        <v>1400.4300539999999</v>
      </c>
      <c r="F17" s="10">
        <v>94.397430420000006</v>
      </c>
      <c r="G17" s="10">
        <v>98.559730529999996</v>
      </c>
      <c r="H17" s="10">
        <v>214.53459169999999</v>
      </c>
      <c r="I17" s="10">
        <v>196.4729614</v>
      </c>
      <c r="J17" s="10">
        <v>53.715328220000004</v>
      </c>
      <c r="K17" s="10">
        <v>128.70159910000001</v>
      </c>
      <c r="L17" s="10">
        <v>3064.4184129344098</v>
      </c>
      <c r="M17" s="10">
        <v>11151.6873799368</v>
      </c>
      <c r="N17" s="10">
        <v>4566.28761207352</v>
      </c>
      <c r="O17" s="10">
        <v>17092.4909579657</v>
      </c>
      <c r="P17" s="10">
        <v>96.088462829999997</v>
      </c>
      <c r="Q17" s="10">
        <v>3496</v>
      </c>
      <c r="R17" s="10">
        <v>48.473919674796498</v>
      </c>
      <c r="S17" s="10">
        <v>38.638201376682602</v>
      </c>
      <c r="T17" s="10">
        <v>25.528940200000001</v>
      </c>
      <c r="U17" s="10">
        <v>24.03770256</v>
      </c>
      <c r="V17" s="10">
        <v>6094.2229536826399</v>
      </c>
      <c r="W17" s="10">
        <v>15403.8033772706</v>
      </c>
      <c r="X17" s="10">
        <v>134.175003</v>
      </c>
      <c r="Y17" s="10">
        <v>19.6006365876848</v>
      </c>
      <c r="Z17" s="10">
        <v>120.292196235178</v>
      </c>
      <c r="AA17" s="10">
        <v>26.26152802</v>
      </c>
      <c r="AB17" s="10">
        <v>715.40002400000003</v>
      </c>
      <c r="AC17" s="10">
        <v>120.23321374434499</v>
      </c>
      <c r="AD17" s="10">
        <v>15607.9795312603</v>
      </c>
      <c r="AE17" s="10">
        <v>341.451935048488</v>
      </c>
      <c r="AF17" s="10">
        <v>2060304.64782268</v>
      </c>
      <c r="AG17" s="10">
        <v>11042.0318001086</v>
      </c>
      <c r="AH17" s="10">
        <v>47.229022980000003</v>
      </c>
      <c r="AI17" s="10">
        <v>47.229022980000003</v>
      </c>
      <c r="AJ17" s="10">
        <v>1317.8509013333301</v>
      </c>
      <c r="AK17" s="10">
        <v>5645.7833790000004</v>
      </c>
      <c r="AL17" s="10">
        <v>2284.00792660037</v>
      </c>
      <c r="AM17" s="10">
        <v>43.126487730000001</v>
      </c>
      <c r="AN17" s="10">
        <v>60.014480589999998</v>
      </c>
      <c r="AO17" s="10">
        <v>57.564273829999998</v>
      </c>
      <c r="AP17" s="10">
        <v>244.19300000000001</v>
      </c>
      <c r="AQ17" s="10">
        <v>102.07</v>
      </c>
      <c r="AR17" s="10">
        <v>103.2</v>
      </c>
      <c r="AS17" s="10">
        <v>100.279969457877</v>
      </c>
      <c r="AT17" s="10">
        <f t="shared" si="84"/>
        <v>0.12341528217408367</v>
      </c>
      <c r="AU17" s="10">
        <f t="shared" si="1"/>
        <v>0.5714848753571764</v>
      </c>
      <c r="AV17" s="10">
        <f t="shared" si="2"/>
        <v>0.48685491723466401</v>
      </c>
      <c r="AW17" s="10">
        <f t="shared" si="3"/>
        <v>0.40774719673771159</v>
      </c>
      <c r="AX17" s="10">
        <v>0.9</v>
      </c>
      <c r="AY17" s="10">
        <v>-0.3569</v>
      </c>
      <c r="AZ17" s="10">
        <v>1.0789</v>
      </c>
      <c r="BA17" s="10">
        <v>0.3</v>
      </c>
      <c r="BB17" s="10">
        <v>2.2999999999999998</v>
      </c>
      <c r="BC17" s="10">
        <v>1.2598</v>
      </c>
      <c r="BD17" s="10">
        <v>1.0789</v>
      </c>
      <c r="BE17" s="10">
        <v>1.4999999999999999E-2</v>
      </c>
      <c r="BF17" s="10">
        <f t="shared" si="4"/>
        <v>-1.3908791450681788</v>
      </c>
      <c r="BG17" s="10">
        <f t="shared" si="5"/>
        <v>-0.95805493719573476</v>
      </c>
      <c r="BH17" s="10">
        <f t="shared" si="6"/>
        <v>-1.6982542876760043E-3</v>
      </c>
      <c r="BI17" s="10">
        <f t="shared" si="7"/>
        <v>-1.2530413343239035</v>
      </c>
      <c r="BJ17" s="10">
        <f t="shared" si="8"/>
        <v>-1.3930422720155671</v>
      </c>
      <c r="BK17" s="10">
        <f t="shared" si="9"/>
        <v>-1.1111599501904679</v>
      </c>
      <c r="BL17" s="10">
        <f t="shared" si="10"/>
        <v>-1.3073661875206961</v>
      </c>
      <c r="BM17" s="10">
        <f t="shared" si="11"/>
        <v>-1.2600206358923296</v>
      </c>
      <c r="BN17" s="10">
        <f t="shared" si="12"/>
        <v>0.12412560380393245</v>
      </c>
      <c r="BO17" s="10">
        <f t="shared" si="13"/>
        <v>-1.1507213591630681</v>
      </c>
      <c r="BP17" s="10">
        <f t="shared" si="14"/>
        <v>-7.7141994368842104</v>
      </c>
      <c r="BQ17" s="10">
        <f t="shared" si="15"/>
        <v>-4.4676780558180242</v>
      </c>
      <c r="BR17" s="10">
        <f t="shared" si="16"/>
        <v>-5.9935235983791264</v>
      </c>
      <c r="BS17" s="10">
        <f t="shared" si="17"/>
        <v>-12.122691488552276</v>
      </c>
      <c r="BT17" s="10">
        <f t="shared" si="18"/>
        <v>-0.15100371501122045</v>
      </c>
      <c r="BU17" s="10">
        <f t="shared" si="19"/>
        <v>-5.0307881640517484</v>
      </c>
      <c r="BV17" s="10">
        <f t="shared" si="20"/>
        <v>-6.0055167292348717</v>
      </c>
      <c r="BW17" s="10">
        <f t="shared" si="21"/>
        <v>-4.0682709643553387</v>
      </c>
      <c r="BX17" s="10">
        <f t="shared" si="22"/>
        <v>1.9749861154518895</v>
      </c>
      <c r="BY17" s="10">
        <f t="shared" si="23"/>
        <v>4.4361517115891598</v>
      </c>
      <c r="BZ17" s="10">
        <f t="shared" si="24"/>
        <v>2.7687690519465549</v>
      </c>
      <c r="CA17" s="10">
        <f t="shared" si="25"/>
        <v>0.23777359498708717</v>
      </c>
      <c r="CB17" s="10">
        <f t="shared" si="26"/>
        <v>-0.95204055919031338</v>
      </c>
      <c r="CC17" s="10">
        <f t="shared" si="27"/>
        <v>4.4940179866354351</v>
      </c>
      <c r="CD17" s="10">
        <f t="shared" si="28"/>
        <v>-0.74270350696145904</v>
      </c>
      <c r="CE17" s="10">
        <f t="shared" si="29"/>
        <v>0.61082731385542499</v>
      </c>
      <c r="CF17" s="10">
        <f t="shared" si="30"/>
        <v>-2.471040041350788</v>
      </c>
      <c r="CG17" s="10">
        <f t="shared" si="31"/>
        <v>8.8754555613911137</v>
      </c>
      <c r="CH17" s="10">
        <f t="shared" si="32"/>
        <v>0.96646406103572069</v>
      </c>
      <c r="CI17" s="10">
        <f t="shared" si="33"/>
        <v>6.1514852389112979</v>
      </c>
      <c r="CJ17" s="10">
        <f t="shared" si="34"/>
        <v>-2.4566102345081831</v>
      </c>
      <c r="CK17" s="10">
        <f t="shared" si="35"/>
        <v>-6.6996679789574118E-2</v>
      </c>
      <c r="CL17" s="10">
        <f t="shared" si="36"/>
        <v>0.68403196071351369</v>
      </c>
      <c r="CM17" s="10">
        <f t="shared" si="37"/>
        <v>0.68403196071351369</v>
      </c>
      <c r="CN17" s="10">
        <f t="shared" si="38"/>
        <v>4.0089339118020053</v>
      </c>
      <c r="CO17" s="10">
        <f t="shared" si="39"/>
        <v>0.35879918753302603</v>
      </c>
      <c r="CP17" s="10">
        <f t="shared" si="40"/>
        <v>-1.032396550270001</v>
      </c>
      <c r="CQ17" s="10">
        <f t="shared" si="41"/>
        <v>0.87399145027565206</v>
      </c>
      <c r="CR17" s="10">
        <f t="shared" si="42"/>
        <v>1.4172164639568992</v>
      </c>
      <c r="CS17" s="10">
        <f t="shared" si="43"/>
        <v>2.0027988028167929</v>
      </c>
      <c r="CT17" s="10">
        <f t="shared" si="44"/>
        <v>-1.5142944272422625</v>
      </c>
      <c r="CU17" s="10">
        <f t="shared" si="45"/>
        <v>-1.0814702193698185</v>
      </c>
      <c r="CV17" s="10">
        <f t="shared" si="46"/>
        <v>-0.12511353646175966</v>
      </c>
      <c r="CW17" s="10">
        <f t="shared" si="47"/>
        <v>-1.3764566164979872</v>
      </c>
      <c r="CX17" s="10">
        <f t="shared" si="48"/>
        <v>-1.5164575541896508</v>
      </c>
      <c r="CY17" s="10">
        <f t="shared" si="49"/>
        <v>-1.2345752323645516</v>
      </c>
      <c r="CZ17" s="10">
        <f t="shared" si="50"/>
        <v>-1.4307814696947798</v>
      </c>
      <c r="DA17" s="10">
        <f t="shared" si="51"/>
        <v>-1.3834359180664133</v>
      </c>
      <c r="DB17" s="10">
        <f t="shared" si="52"/>
        <v>7.1032162984878411E-4</v>
      </c>
      <c r="DC17" s="10">
        <f t="shared" si="53"/>
        <v>-1.2741366413371518</v>
      </c>
      <c r="DD17" s="10">
        <f t="shared" si="54"/>
        <v>-8.2856843122413864</v>
      </c>
      <c r="DE17" s="10">
        <f t="shared" si="55"/>
        <v>-5.0391629311752002</v>
      </c>
      <c r="DF17" s="10">
        <f t="shared" si="56"/>
        <v>-6.5650084737363024</v>
      </c>
      <c r="DG17" s="10">
        <f t="shared" si="57"/>
        <v>-12.694176363909452</v>
      </c>
      <c r="DH17" s="10">
        <f t="shared" si="58"/>
        <v>-0.72248859036839685</v>
      </c>
      <c r="DI17" s="10">
        <f t="shared" si="59"/>
        <v>-5.6022730394089244</v>
      </c>
      <c r="DJ17" s="10">
        <f t="shared" si="60"/>
        <v>-6.5770016045920485</v>
      </c>
      <c r="DK17" s="10">
        <f t="shared" si="61"/>
        <v>-4.6397558397125156</v>
      </c>
      <c r="DL17" s="10">
        <f t="shared" si="62"/>
        <v>1.4035012400947131</v>
      </c>
      <c r="DM17" s="10">
        <f t="shared" si="63"/>
        <v>3.8646668362319834</v>
      </c>
      <c r="DN17" s="10">
        <f t="shared" si="64"/>
        <v>2.281914134711891</v>
      </c>
      <c r="DO17" s="10">
        <f t="shared" si="65"/>
        <v>-0.24908132224757684</v>
      </c>
      <c r="DP17" s="10">
        <f t="shared" si="66"/>
        <v>-1.4388954764249773</v>
      </c>
      <c r="DQ17" s="10">
        <f t="shared" si="67"/>
        <v>4.0071630694007707</v>
      </c>
      <c r="DR17" s="10">
        <f t="shared" si="68"/>
        <v>-1.229558424196123</v>
      </c>
      <c r="DS17" s="10">
        <f t="shared" si="69"/>
        <v>0.12397239662076098</v>
      </c>
      <c r="DT17" s="10">
        <f t="shared" si="70"/>
        <v>-2.9578949585854519</v>
      </c>
      <c r="DU17" s="10">
        <f t="shared" si="71"/>
        <v>8.3886006441564493</v>
      </c>
      <c r="DV17" s="10">
        <f t="shared" si="72"/>
        <v>0.47960914380105668</v>
      </c>
      <c r="DW17" s="10">
        <f t="shared" si="73"/>
        <v>5.6646303216766336</v>
      </c>
      <c r="DX17" s="10">
        <f t="shared" si="74"/>
        <v>-2.8643574312458946</v>
      </c>
      <c r="DY17" s="10">
        <f t="shared" si="75"/>
        <v>-0.47474387652728572</v>
      </c>
      <c r="DZ17" s="10">
        <f t="shared" si="76"/>
        <v>0.27628476397580209</v>
      </c>
      <c r="EA17" s="10">
        <f t="shared" si="77"/>
        <v>0.27628476397580209</v>
      </c>
      <c r="EB17" s="10">
        <f t="shared" si="78"/>
        <v>3.6011867150642938</v>
      </c>
      <c r="EC17" s="10">
        <f t="shared" si="79"/>
        <v>-4.8948009204685561E-2</v>
      </c>
      <c r="ED17" s="10">
        <f t="shared" si="80"/>
        <v>-1.4401437470077125</v>
      </c>
      <c r="EE17" s="10">
        <f t="shared" si="81"/>
        <v>0.46624425353794047</v>
      </c>
      <c r="EF17" s="10">
        <f t="shared" si="82"/>
        <v>1.0094692672191876</v>
      </c>
      <c r="EG17" s="10">
        <f t="shared" si="83"/>
        <v>1.5950516060790814</v>
      </c>
      <c r="EH17" s="2">
        <f>STDEV('weekly data for SD computation'!AP69:AP72)</f>
        <v>1.1947243291003062E-2</v>
      </c>
      <c r="EI17" s="2">
        <f>STDEV('weekly data for SD computation'!AQ69:AQ72)</f>
        <v>1.2590156276957819E-2</v>
      </c>
      <c r="EJ17" s="2">
        <f>STDEV('weekly data for SD computation'!AR69:AR72)</f>
        <v>1.598768508099524E-2</v>
      </c>
      <c r="EK17" s="2">
        <f>STDEV('weekly data for SD computation'!AS69:AS72)</f>
        <v>2.5249872332017771E-2</v>
      </c>
      <c r="EL17" s="2">
        <f>STDEV('weekly data for SD computation'!AT69:AT72)</f>
        <v>3.9571164763092014E-3</v>
      </c>
      <c r="EM17" s="2">
        <f>STDEV('weekly data for SD computation'!AU69:AU72)</f>
        <v>5.8178213931236915E-3</v>
      </c>
      <c r="EN17" s="2">
        <f>STDEV('weekly data for SD computation'!AV69:AV72)</f>
        <v>1.2173656099351674E-2</v>
      </c>
      <c r="EO17" s="2">
        <f>STDEV('weekly data for SD computation'!AW69:AW72)</f>
        <v>1.2003327361400112E-2</v>
      </c>
      <c r="EP17" s="2">
        <f>STDEV('weekly data for SD computation'!AX69:AX72)</f>
        <v>1.5238534962673784E-2</v>
      </c>
      <c r="EQ17" s="2">
        <f>STDEV('weekly data for SD computation'!AY69:AY72)</f>
        <v>2.5379861629834976E-2</v>
      </c>
      <c r="ER17" s="2">
        <f>STDEV('weekly data for SD computation'!AZ69:AZ72)</f>
        <v>2.1319801658804226E-2</v>
      </c>
      <c r="ES17" s="2">
        <f>STDEV('weekly data for SD computation'!BA69:BA72)</f>
        <v>2.0962646356103076E-2</v>
      </c>
      <c r="ET17" s="2">
        <f>STDEV('weekly data for SD computation'!BB69:BB72)</f>
        <v>2.1015454575997686E-2</v>
      </c>
      <c r="EU17" s="2">
        <f>STDEV('weekly data for SD computation'!BC69:BC72)</f>
        <v>0.20231144583710442</v>
      </c>
      <c r="EV17" s="2">
        <f>STDEV('weekly data for SD computation'!BD69:BD72)</f>
        <v>6.5128884503893435E-3</v>
      </c>
      <c r="EW17" s="2">
        <f>STDEV('weekly data for SD computation'!BE69:BE72)</f>
        <v>1.4569066990086451E-2</v>
      </c>
      <c r="EX17" s="2">
        <f>STDEV('weekly data for SD computation'!BF69:BF72)</f>
        <v>1.9741503322172432E-2</v>
      </c>
      <c r="EY17" s="2">
        <f>STDEV('weekly data for SD computation'!BG69:BG72)</f>
        <v>1.9720039194389642E-2</v>
      </c>
      <c r="EZ17" s="2">
        <f>STDEV('weekly data for SD computation'!BH69:BH72)</f>
        <v>2.5472089177563915E-2</v>
      </c>
      <c r="FA17" s="2">
        <f>STDEV('weekly data for SD computation'!BI69:BI72)</f>
        <v>3.0763297071199566E-2</v>
      </c>
      <c r="FB17" s="2">
        <f>STDEV('weekly data for SD computation'!BJ69:BJ72)</f>
        <v>0.14737922487578708</v>
      </c>
      <c r="FC17" s="2">
        <f>STDEV('weekly data for SD computation'!BK69:BK72)</f>
        <v>0.15670603166003688</v>
      </c>
      <c r="FD17" s="2">
        <f>STDEV('weekly data for SD computation'!BL69:BL72)</f>
        <v>1.0122538039147198E-3</v>
      </c>
      <c r="FE17" s="2">
        <f>STDEV('weekly data for SD computation'!BM69:BM72)</f>
        <v>5.3632224346488143E-3</v>
      </c>
      <c r="FF17" s="2">
        <f>STDEV('weekly data for SD computation'!BN69:BN72)</f>
        <v>3.1964472972045864E-8</v>
      </c>
      <c r="FG17" s="2">
        <f>STDEV('weekly data for SD computation'!BO69:BO72)</f>
        <v>1.180361021816816E-2</v>
      </c>
      <c r="FH17" s="2">
        <f>STDEV('weekly data for SD computation'!BP69:BP72)</f>
        <v>1.8665916947879176E-2</v>
      </c>
      <c r="FI17" s="2">
        <f>STDEV('weekly data for SD computation'!BQ69:BQ72)</f>
        <v>9.0309570388187235E-3</v>
      </c>
      <c r="FJ17" s="2">
        <f>STDEV('weekly data for SD computation'!BR69:BR72)</f>
        <v>1.3634314873264981E-2</v>
      </c>
      <c r="FK17" s="2">
        <f>STDEV('weekly data for SD computation'!BS69:BS72)</f>
        <v>2.0399689154485794E-2</v>
      </c>
      <c r="FL17" s="2">
        <f>STDEV('weekly data for SD computation'!BT69:BT72)</f>
        <v>2.3449866085527148E-2</v>
      </c>
      <c r="FM17" s="2">
        <f>STDEV('weekly data for SD computation'!BU69:BU72)</f>
        <v>1.1803105129092611E-8</v>
      </c>
      <c r="FN17" s="2">
        <f>STDEV('weekly data for SD computation'!BV69:BV72)</f>
        <v>1.026639996659222E-2</v>
      </c>
      <c r="FO17" s="2">
        <f>STDEV('weekly data for SD computation'!BW69:BW72)</f>
        <v>1.026639996659222E-2</v>
      </c>
      <c r="FP17" s="2">
        <f>STDEV('weekly data for SD computation'!BX69:BX72)</f>
        <v>7.6960094607677804E-2</v>
      </c>
      <c r="FQ17" s="2">
        <f>STDEV('weekly data for SD computation'!BY69:BY72)</f>
        <v>8.86722448858146E-3</v>
      </c>
      <c r="FR17" s="2">
        <f>STDEV('weekly data for SD computation'!BZ69:BZ72)</f>
        <v>0.16536315466003601</v>
      </c>
      <c r="FS17" s="2">
        <f>STDEV('weekly data for SD computation'!CA69:CA72)</f>
        <v>3.1944108266555575E-2</v>
      </c>
      <c r="FT17" s="2">
        <f>STDEV('weekly data for SD computation'!CB69:CB72)</f>
        <v>8.3815883147316302E-3</v>
      </c>
      <c r="FU17" s="2">
        <f>STDEV('weekly data for SD computation'!CC69:CC72)</f>
        <v>1.3054862085049386E-2</v>
      </c>
    </row>
    <row r="18" spans="1:177" s="2" customFormat="1" x14ac:dyDescent="0.3">
      <c r="A18" s="16" t="s">
        <v>52</v>
      </c>
      <c r="B18" s="10">
        <v>2411.8000489999999</v>
      </c>
      <c r="C18" s="10">
        <v>21008.650389999999</v>
      </c>
      <c r="D18" s="10">
        <v>6198.5200199999999</v>
      </c>
      <c r="E18" s="10">
        <v>1370.209961</v>
      </c>
      <c r="F18" s="10">
        <v>95.046020510000005</v>
      </c>
      <c r="G18" s="10">
        <v>99.873641969999994</v>
      </c>
      <c r="H18" s="10">
        <v>217.56231690000001</v>
      </c>
      <c r="I18" s="10">
        <v>199.23217769999999</v>
      </c>
      <c r="J18" s="10">
        <v>55.618099209999997</v>
      </c>
      <c r="K18" s="10">
        <v>126.16571039999999</v>
      </c>
      <c r="L18" s="10">
        <v>3181.7847670000001</v>
      </c>
      <c r="M18" s="10">
        <v>11291.99243</v>
      </c>
      <c r="N18" s="10">
        <v>4729.4829110000001</v>
      </c>
      <c r="O18" s="10">
        <v>18557.628349999999</v>
      </c>
      <c r="P18" s="10">
        <v>96.882843019999996</v>
      </c>
      <c r="Q18" s="10">
        <v>3558</v>
      </c>
      <c r="R18" s="10">
        <v>50.611360670000003</v>
      </c>
      <c r="S18" s="10">
        <v>41.451947629999999</v>
      </c>
      <c r="T18" s="10">
        <v>26.681524280000001</v>
      </c>
      <c r="U18" s="10">
        <v>25.212993619999999</v>
      </c>
      <c r="V18" s="10">
        <v>5870.8642099999997</v>
      </c>
      <c r="W18" s="10">
        <v>15592.296490000001</v>
      </c>
      <c r="X18" s="10">
        <v>134.179993</v>
      </c>
      <c r="Y18" s="10">
        <v>18.16884069</v>
      </c>
      <c r="Z18" s="10">
        <v>120.695259296443</v>
      </c>
      <c r="AA18" s="10">
        <v>27.459558489999999</v>
      </c>
      <c r="AB18" s="10">
        <v>749.90002400000003</v>
      </c>
      <c r="AC18" s="10">
        <v>100.21065609999999</v>
      </c>
      <c r="AD18" s="10">
        <v>15783.41246</v>
      </c>
      <c r="AE18" s="10">
        <v>301.5844113</v>
      </c>
      <c r="AF18" s="10">
        <v>2178049.5019999999</v>
      </c>
      <c r="AG18" s="10">
        <v>11036.287323254001</v>
      </c>
      <c r="AH18" s="10">
        <v>48.531337739999998</v>
      </c>
      <c r="AI18" s="10">
        <v>48.531337739999998</v>
      </c>
      <c r="AJ18" s="10">
        <v>1255.712278</v>
      </c>
      <c r="AK18" s="10">
        <v>5787.3656419999998</v>
      </c>
      <c r="AL18" s="10">
        <v>2260.5316620414801</v>
      </c>
      <c r="AM18" s="10">
        <v>43.058937069999999</v>
      </c>
      <c r="AN18" s="10">
        <v>62.17315292</v>
      </c>
      <c r="AO18" s="10">
        <v>59.850349430000001</v>
      </c>
      <c r="AP18" s="10">
        <v>244.00399999999999</v>
      </c>
      <c r="AQ18" s="10">
        <v>101.98</v>
      </c>
      <c r="AR18" s="10">
        <v>103.5</v>
      </c>
      <c r="AS18" s="10">
        <v>100.38177653346899</v>
      </c>
      <c r="AT18" s="10">
        <f t="shared" si="84"/>
        <v>-7.7397796005627253E-2</v>
      </c>
      <c r="AU18" s="10">
        <f t="shared" si="1"/>
        <v>-8.8174782012333891E-2</v>
      </c>
      <c r="AV18" s="10">
        <f t="shared" si="2"/>
        <v>0.29069767441860189</v>
      </c>
      <c r="AW18" s="10">
        <f t="shared" si="3"/>
        <v>0.10152284263983213</v>
      </c>
      <c r="AX18" s="10">
        <v>0.91</v>
      </c>
      <c r="AY18" s="10">
        <v>-0.3589</v>
      </c>
      <c r="AZ18" s="10">
        <v>1.1174999999999999</v>
      </c>
      <c r="BA18" s="10">
        <v>0.3</v>
      </c>
      <c r="BB18" s="10">
        <v>2.2999999999999998</v>
      </c>
      <c r="BC18" s="10">
        <v>1.1732</v>
      </c>
      <c r="BD18" s="10">
        <v>1.1174999999999999</v>
      </c>
      <c r="BE18" s="10">
        <v>0.04</v>
      </c>
      <c r="BF18" s="10">
        <f t="shared" si="4"/>
        <v>-1.1423748608658582</v>
      </c>
      <c r="BG18" s="10">
        <f t="shared" si="5"/>
        <v>-1.9745990391426926</v>
      </c>
      <c r="BH18" s="10">
        <f t="shared" si="6"/>
        <v>0.19536859054494649</v>
      </c>
      <c r="BI18" s="10">
        <f t="shared" si="7"/>
        <v>-4.4579151999547069</v>
      </c>
      <c r="BJ18" s="10">
        <f t="shared" si="8"/>
        <v>-1.6129155241681428</v>
      </c>
      <c r="BK18" s="10">
        <f t="shared" si="9"/>
        <v>-0.96688815712613474</v>
      </c>
      <c r="BL18" s="10">
        <f t="shared" si="10"/>
        <v>-0.88870069576755295</v>
      </c>
      <c r="BM18" s="10">
        <f t="shared" si="11"/>
        <v>-0.89562543347504509</v>
      </c>
      <c r="BN18" s="10">
        <f t="shared" si="12"/>
        <v>1.2423240498631611</v>
      </c>
      <c r="BO18" s="10">
        <f t="shared" si="13"/>
        <v>-4.2703630084888466</v>
      </c>
      <c r="BP18" s="10">
        <f t="shared" si="14"/>
        <v>2.6567715721001424</v>
      </c>
      <c r="BQ18" s="10">
        <f t="shared" si="15"/>
        <v>8.4950854512162222E-2</v>
      </c>
      <c r="BR18" s="10">
        <f t="shared" si="16"/>
        <v>2.4007163362154968</v>
      </c>
      <c r="BS18" s="10">
        <f t="shared" si="17"/>
        <v>7.3986190264801284</v>
      </c>
      <c r="BT18" s="10">
        <f t="shared" si="18"/>
        <v>-0.34648244556745789</v>
      </c>
      <c r="BU18" s="10">
        <f t="shared" si="19"/>
        <v>0.60025537757437064</v>
      </c>
      <c r="BV18" s="10">
        <f t="shared" si="20"/>
        <v>3.2362659758138874</v>
      </c>
      <c r="BW18" s="10">
        <f t="shared" si="21"/>
        <v>6.1090909790398218</v>
      </c>
      <c r="BX18" s="10">
        <f t="shared" si="22"/>
        <v>3.3416136623391854</v>
      </c>
      <c r="BY18" s="10">
        <f t="shared" si="23"/>
        <v>3.7161651839911918</v>
      </c>
      <c r="BZ18" s="10">
        <f t="shared" si="24"/>
        <v>-4.7825897970128919</v>
      </c>
      <c r="CA18" s="10">
        <f t="shared" si="25"/>
        <v>0.10617903635757409</v>
      </c>
      <c r="CB18" s="10">
        <f t="shared" si="26"/>
        <v>-1.1137809764200324</v>
      </c>
      <c r="CC18" s="10">
        <f t="shared" si="27"/>
        <v>-8.422343856879662</v>
      </c>
      <c r="CD18" s="10">
        <f t="shared" si="28"/>
        <v>-0.78243000054883804</v>
      </c>
      <c r="CE18" s="10">
        <f t="shared" si="29"/>
        <v>3.444422174092896</v>
      </c>
      <c r="CF18" s="10">
        <f t="shared" si="30"/>
        <v>3.704976774197033</v>
      </c>
      <c r="CG18" s="10">
        <f t="shared" si="31"/>
        <v>-17.770600271377159</v>
      </c>
      <c r="CH18" s="10">
        <f t="shared" si="32"/>
        <v>6.4951230608372157E-3</v>
      </c>
      <c r="CI18" s="10">
        <f t="shared" si="33"/>
        <v>-12.793381626743921</v>
      </c>
      <c r="CJ18" s="10">
        <f t="shared" si="34"/>
        <v>5.7799244555533136</v>
      </c>
      <c r="CK18" s="10">
        <f t="shared" si="35"/>
        <v>-9.2023730402069417E-2</v>
      </c>
      <c r="CL18" s="10">
        <f t="shared" si="36"/>
        <v>2.7174459047172825</v>
      </c>
      <c r="CM18" s="10">
        <f t="shared" si="37"/>
        <v>2.7174459047172825</v>
      </c>
      <c r="CN18" s="10">
        <f t="shared" si="38"/>
        <v>-4.7551482212791756</v>
      </c>
      <c r="CO18" s="10">
        <f t="shared" si="39"/>
        <v>2.4677523081496062</v>
      </c>
      <c r="CP18" s="10">
        <f t="shared" si="40"/>
        <v>-1.0678539003948679</v>
      </c>
      <c r="CQ18" s="10">
        <f t="shared" si="41"/>
        <v>-0.19663380802747785</v>
      </c>
      <c r="CR18" s="10">
        <f t="shared" si="42"/>
        <v>3.5569191248148431</v>
      </c>
      <c r="CS18" s="10">
        <f t="shared" si="43"/>
        <v>3.9313444605438601</v>
      </c>
      <c r="CT18" s="10">
        <f t="shared" si="44"/>
        <v>-1.0649770648602308</v>
      </c>
      <c r="CU18" s="10">
        <f t="shared" si="45"/>
        <v>-1.8972012431370653</v>
      </c>
      <c r="CV18" s="10">
        <f t="shared" si="46"/>
        <v>0.27276638655057373</v>
      </c>
      <c r="CW18" s="10">
        <f t="shared" si="47"/>
        <v>-4.3805174039490797</v>
      </c>
      <c r="CX18" s="10">
        <f t="shared" si="48"/>
        <v>-1.5355177281625154</v>
      </c>
      <c r="CY18" s="10">
        <f t="shared" si="49"/>
        <v>-0.8894903611205075</v>
      </c>
      <c r="CZ18" s="10">
        <f t="shared" si="50"/>
        <v>-0.81130289976192571</v>
      </c>
      <c r="DA18" s="10">
        <f t="shared" si="51"/>
        <v>-0.81822763746941785</v>
      </c>
      <c r="DB18" s="10">
        <f t="shared" si="52"/>
        <v>1.3197218458687885</v>
      </c>
      <c r="DC18" s="10">
        <f t="shared" si="53"/>
        <v>-4.1929652124832195</v>
      </c>
      <c r="DD18" s="10">
        <f t="shared" si="54"/>
        <v>2.7449463541124763</v>
      </c>
      <c r="DE18" s="10">
        <f t="shared" si="55"/>
        <v>0.17312563652449611</v>
      </c>
      <c r="DF18" s="10">
        <f t="shared" si="56"/>
        <v>2.4888911182278308</v>
      </c>
      <c r="DG18" s="10">
        <f t="shared" si="57"/>
        <v>7.4867938084924619</v>
      </c>
      <c r="DH18" s="10">
        <f t="shared" si="58"/>
        <v>-0.25830766355512402</v>
      </c>
      <c r="DI18" s="10">
        <f t="shared" si="59"/>
        <v>0.6884301595867045</v>
      </c>
      <c r="DJ18" s="10">
        <f t="shared" si="60"/>
        <v>3.3244407578262214</v>
      </c>
      <c r="DK18" s="10">
        <f t="shared" si="61"/>
        <v>6.1972657610521553</v>
      </c>
      <c r="DL18" s="10">
        <f t="shared" si="62"/>
        <v>3.4297884443515194</v>
      </c>
      <c r="DM18" s="10">
        <f t="shared" si="63"/>
        <v>3.8043399660035258</v>
      </c>
      <c r="DN18" s="10">
        <f t="shared" si="64"/>
        <v>-5.0732874714314935</v>
      </c>
      <c r="DO18" s="10">
        <f t="shared" si="65"/>
        <v>-0.18451863806102781</v>
      </c>
      <c r="DP18" s="10">
        <f t="shared" si="66"/>
        <v>-1.4044786508386342</v>
      </c>
      <c r="DQ18" s="10">
        <f t="shared" si="67"/>
        <v>-8.7130415312982645</v>
      </c>
      <c r="DR18" s="10">
        <f t="shared" si="68"/>
        <v>-1.0731276749674399</v>
      </c>
      <c r="DS18" s="10">
        <f t="shared" si="69"/>
        <v>3.1537244996742939</v>
      </c>
      <c r="DT18" s="10">
        <f t="shared" si="70"/>
        <v>3.4142790997784309</v>
      </c>
      <c r="DU18" s="10">
        <f t="shared" si="71"/>
        <v>-18.061297945795761</v>
      </c>
      <c r="DV18" s="10">
        <f t="shared" si="72"/>
        <v>-0.28420255135776468</v>
      </c>
      <c r="DW18" s="10">
        <f t="shared" si="73"/>
        <v>-13.084079301162523</v>
      </c>
      <c r="DX18" s="10">
        <f t="shared" si="74"/>
        <v>5.6784016129134818</v>
      </c>
      <c r="DY18" s="10">
        <f t="shared" si="75"/>
        <v>-0.19354657304190154</v>
      </c>
      <c r="DZ18" s="10">
        <f t="shared" si="76"/>
        <v>2.6159230620774503</v>
      </c>
      <c r="EA18" s="10">
        <f t="shared" si="77"/>
        <v>2.6159230620774503</v>
      </c>
      <c r="EB18" s="10">
        <f t="shared" si="78"/>
        <v>-4.8566710639190074</v>
      </c>
      <c r="EC18" s="10">
        <f t="shared" si="79"/>
        <v>2.366229465509774</v>
      </c>
      <c r="ED18" s="10">
        <f t="shared" si="80"/>
        <v>-1.1693767430347002</v>
      </c>
      <c r="EE18" s="10">
        <f t="shared" si="81"/>
        <v>-0.29815665066731001</v>
      </c>
      <c r="EF18" s="10">
        <f t="shared" si="82"/>
        <v>3.4553962821750108</v>
      </c>
      <c r="EG18" s="10">
        <f t="shared" si="83"/>
        <v>3.8298216179040279</v>
      </c>
      <c r="EH18" s="2">
        <f>STDEV('weekly data for SD computation'!AP73:AP76)</f>
        <v>1.3520540301762236E-2</v>
      </c>
      <c r="EI18" s="2">
        <f>STDEV('weekly data for SD computation'!AQ73:AQ76)</f>
        <v>1.3561357641972008E-2</v>
      </c>
      <c r="EJ18" s="2">
        <f>STDEV('weekly data for SD computation'!AR73:AR76)</f>
        <v>1.4188810095415149E-2</v>
      </c>
      <c r="EK18" s="2">
        <f>STDEV('weekly data for SD computation'!AS73:AS76)</f>
        <v>1.6170911776185532E-2</v>
      </c>
      <c r="EL18" s="2">
        <f>STDEV('weekly data for SD computation'!AT73:AT76)</f>
        <v>4.9533920343487478E-3</v>
      </c>
      <c r="EM18" s="2">
        <f>STDEV('weekly data for SD computation'!AU73:AU76)</f>
        <v>6.1635173986180052E-3</v>
      </c>
      <c r="EN18" s="2">
        <f>STDEV('weekly data for SD computation'!AV73:AV76)</f>
        <v>1.3160863091323178E-2</v>
      </c>
      <c r="EO18" s="2">
        <f>STDEV('weekly data for SD computation'!AW73:AW76)</f>
        <v>1.3112590249364998E-2</v>
      </c>
      <c r="EP18" s="2">
        <f>STDEV('weekly data for SD computation'!AX73:AX76)</f>
        <v>5.7320599425264235E-3</v>
      </c>
      <c r="EQ18" s="2">
        <f>STDEV('weekly data for SD computation'!AY73:AY76)</f>
        <v>1.6141194122201701E-2</v>
      </c>
      <c r="ER18" s="2">
        <f>STDEV('weekly data for SD computation'!AZ73:AZ76)</f>
        <v>9.6788828984506973E-3</v>
      </c>
      <c r="ES18" s="2">
        <f>STDEV('weekly data for SD computation'!BA73:BA76)</f>
        <v>6.6628794106501849E-3</v>
      </c>
      <c r="ET18" s="2">
        <f>STDEV('weekly data for SD computation'!BB73:BB76)</f>
        <v>1.1183266803646893E-2</v>
      </c>
      <c r="EU18" s="2">
        <f>STDEV('weekly data for SD computation'!BC73:BC76)</f>
        <v>0.13018538041578712</v>
      </c>
      <c r="EV18" s="2">
        <f>STDEV('weekly data for SD computation'!BD73:BD76)</f>
        <v>7.4869902605945015E-3</v>
      </c>
      <c r="EW18" s="2">
        <f>STDEV('weekly data for SD computation'!BE73:BE76)</f>
        <v>1.5003463640096113E-2</v>
      </c>
      <c r="EX18" s="2">
        <f>STDEV('weekly data for SD computation'!BF73:BF76)</f>
        <v>1.3446271265918493E-2</v>
      </c>
      <c r="EY18" s="2">
        <f>STDEV('weekly data for SD computation'!BG73:BG76)</f>
        <v>7.2773943310885988E-3</v>
      </c>
      <c r="EZ18" s="2">
        <f>STDEV('weekly data for SD computation'!BH73:BH76)</f>
        <v>7.9238920525121371E-3</v>
      </c>
      <c r="FA18" s="2">
        <f>STDEV('weekly data for SD computation'!BI73:BI76)</f>
        <v>1.0829427015737613E-2</v>
      </c>
      <c r="FB18" s="2">
        <f>STDEV('weekly data for SD computation'!BJ73:BJ76)</f>
        <v>0.17523821078393964</v>
      </c>
      <c r="FC18" s="2">
        <f>STDEV('weekly data for SD computation'!BK73:BK76)</f>
        <v>0.15704998657634128</v>
      </c>
      <c r="FD18" s="2">
        <f>STDEV('weekly data for SD computation'!BL73:BL76)</f>
        <v>7.5724213256169696E-4</v>
      </c>
      <c r="FE18" s="2">
        <f>STDEV('weekly data for SD computation'!BM73:BM76)</f>
        <v>7.1853605745277179E-3</v>
      </c>
      <c r="FF18" s="2">
        <f>STDEV('weekly data for SD computation'!BN73:BN76)</f>
        <v>3.1924276654786059E-8</v>
      </c>
      <c r="FG18" s="2">
        <f>STDEV('weekly data for SD computation'!BO73:BO76)</f>
        <v>7.4938853814228356E-3</v>
      </c>
      <c r="FH18" s="2">
        <f>STDEV('weekly data for SD computation'!BP73:BP76)</f>
        <v>6.9847194760347779E-3</v>
      </c>
      <c r="FI18" s="2">
        <f>STDEV('weekly data for SD computation'!BQ73:BQ76)</f>
        <v>2.933101368590826E-2</v>
      </c>
      <c r="FJ18" s="2">
        <f>STDEV('weekly data for SD computation'!BR73:BR76)</f>
        <v>9.6848412575937549E-3</v>
      </c>
      <c r="FK18" s="2">
        <f>STDEV('weekly data for SD computation'!BS73:BS76)</f>
        <v>2.363328204565748E-2</v>
      </c>
      <c r="FL18" s="2">
        <f>STDEV('weekly data for SD computation'!BT73:BT76)</f>
        <v>1.9868050007189931E-2</v>
      </c>
      <c r="FM18" s="2">
        <f>STDEV('weekly data for SD computation'!BU73:BU76)</f>
        <v>1.1812138948116411E-8</v>
      </c>
      <c r="FN18" s="2">
        <f>STDEV('weekly data for SD computation'!BV73:BV76)</f>
        <v>7.3494369202536016E-3</v>
      </c>
      <c r="FO18" s="2">
        <f>STDEV('weekly data for SD computation'!BW73:BW76)</f>
        <v>7.3494369202536016E-3</v>
      </c>
      <c r="FP18" s="2">
        <f>STDEV('weekly data for SD computation'!BX73:BX76)</f>
        <v>5.7165064624138479E-2</v>
      </c>
      <c r="FQ18" s="2">
        <f>STDEV('weekly data for SD computation'!BY73:BY76)</f>
        <v>5.9040841606108905E-3</v>
      </c>
      <c r="FR18" s="2">
        <f>STDEV('weekly data for SD computation'!BZ73:BZ76)</f>
        <v>0.16540204892565316</v>
      </c>
      <c r="FS18" s="2">
        <f>STDEV('weekly data for SD computation'!CA73:CA76)</f>
        <v>1.5759297410366677E-2</v>
      </c>
      <c r="FT18" s="2">
        <f>STDEV('weekly data for SD computation'!CB73:CB76)</f>
        <v>8.0791287293984146E-3</v>
      </c>
      <c r="FU18" s="2">
        <f>STDEV('weekly data for SD computation'!CC73:CC76)</f>
        <v>1.4719217747728492E-2</v>
      </c>
    </row>
    <row r="19" spans="1:177" s="2" customFormat="1" x14ac:dyDescent="0.3">
      <c r="A19" s="16" t="s">
        <v>53</v>
      </c>
      <c r="B19" s="10">
        <v>2423.4099120000001</v>
      </c>
      <c r="C19" s="10">
        <v>21349.630860000001</v>
      </c>
      <c r="D19" s="10">
        <v>6140.419922</v>
      </c>
      <c r="E19" s="10">
        <v>1415.3599850000001</v>
      </c>
      <c r="F19" s="10">
        <v>95.028671259999996</v>
      </c>
      <c r="G19" s="10">
        <v>100.35327909999999</v>
      </c>
      <c r="H19" s="10">
        <v>218.94923399999999</v>
      </c>
      <c r="I19" s="10">
        <v>200.4866638</v>
      </c>
      <c r="J19" s="10">
        <v>55.782741549999997</v>
      </c>
      <c r="K19" s="10">
        <v>130.42303469999999</v>
      </c>
      <c r="L19" s="10">
        <v>3008.203062</v>
      </c>
      <c r="M19" s="10">
        <v>10772.155140000001</v>
      </c>
      <c r="N19" s="10">
        <v>4475.4745400000002</v>
      </c>
      <c r="O19" s="10">
        <v>17990.416270000002</v>
      </c>
      <c r="P19" s="10">
        <v>96.389198300000004</v>
      </c>
      <c r="Q19" s="10">
        <v>3559.5</v>
      </c>
      <c r="R19" s="10">
        <v>48.014782250000003</v>
      </c>
      <c r="S19" s="10">
        <v>40.266073849999998</v>
      </c>
      <c r="T19" s="10">
        <v>26.53850555</v>
      </c>
      <c r="U19" s="10">
        <v>25.09488678</v>
      </c>
      <c r="V19" s="10">
        <v>5620.322032</v>
      </c>
      <c r="W19" s="10">
        <v>14864.29703</v>
      </c>
      <c r="X19" s="10">
        <v>133.449997</v>
      </c>
      <c r="Y19" s="10">
        <v>17.483045799999999</v>
      </c>
      <c r="Z19" s="10">
        <v>121.098322357707</v>
      </c>
      <c r="AA19" s="10">
        <v>27.027273180000002</v>
      </c>
      <c r="AB19" s="10">
        <v>723</v>
      </c>
      <c r="AC19" s="10">
        <v>93.388943060000003</v>
      </c>
      <c r="AD19" s="10">
        <v>15110.854890000001</v>
      </c>
      <c r="AE19" s="10">
        <v>295.82259060000001</v>
      </c>
      <c r="AF19" s="10">
        <v>2243924.48</v>
      </c>
      <c r="AG19" s="10">
        <v>11030.542846399399</v>
      </c>
      <c r="AH19" s="10">
        <v>49.173809050000003</v>
      </c>
      <c r="AI19" s="10">
        <v>49.173809050000003</v>
      </c>
      <c r="AJ19" s="10">
        <v>1458.875237</v>
      </c>
      <c r="AK19" s="10">
        <v>5920.5130909999998</v>
      </c>
      <c r="AL19" s="10">
        <v>2237.0553974825898</v>
      </c>
      <c r="AM19" s="10">
        <v>44.622165680000002</v>
      </c>
      <c r="AN19" s="10">
        <v>62.810176849999998</v>
      </c>
      <c r="AO19" s="10">
        <v>60.725543979999998</v>
      </c>
      <c r="AP19" s="10">
        <v>244.16300000000001</v>
      </c>
      <c r="AQ19" s="10">
        <v>102.08</v>
      </c>
      <c r="AR19" s="10">
        <v>103.5</v>
      </c>
      <c r="AS19" s="10">
        <v>100.279969457877</v>
      </c>
      <c r="AT19" s="10">
        <f t="shared" si="84"/>
        <v>6.5162866182529894E-2</v>
      </c>
      <c r="AU19" s="10">
        <f t="shared" si="1"/>
        <v>9.8058442831922263E-2</v>
      </c>
      <c r="AV19" s="10">
        <f t="shared" si="2"/>
        <v>0</v>
      </c>
      <c r="AW19" s="10">
        <f t="shared" si="3"/>
        <v>-0.10141987829638378</v>
      </c>
      <c r="AX19" s="10">
        <v>1.04</v>
      </c>
      <c r="AY19" s="10">
        <v>-0.35870000000000002</v>
      </c>
      <c r="AZ19" s="10">
        <v>1.0846</v>
      </c>
      <c r="BA19" s="10">
        <v>0.3</v>
      </c>
      <c r="BB19" s="10">
        <v>2.19</v>
      </c>
      <c r="BC19" s="10">
        <v>1.0706</v>
      </c>
      <c r="BD19" s="10">
        <v>1.0846</v>
      </c>
      <c r="BE19" s="10">
        <v>7.4999999999999997E-2</v>
      </c>
      <c r="BF19" s="10">
        <f t="shared" si="4"/>
        <v>-1.7086224909144558</v>
      </c>
      <c r="BG19" s="10">
        <f t="shared" si="5"/>
        <v>-0.56695204751321349</v>
      </c>
      <c r="BH19" s="10">
        <f t="shared" si="6"/>
        <v>-3.1273220996711384</v>
      </c>
      <c r="BI19" s="10">
        <f t="shared" si="7"/>
        <v>1.1051171926270964</v>
      </c>
      <c r="BJ19" s="10">
        <f t="shared" si="8"/>
        <v>-2.2082535259308242</v>
      </c>
      <c r="BK19" s="10">
        <f t="shared" si="9"/>
        <v>-1.7097560431969892</v>
      </c>
      <c r="BL19" s="10">
        <f t="shared" si="10"/>
        <v>-1.5525196128806362</v>
      </c>
      <c r="BM19" s="10">
        <f t="shared" si="11"/>
        <v>-1.5603396135693555</v>
      </c>
      <c r="BN19" s="10">
        <f t="shared" si="12"/>
        <v>-1.8939770464316801</v>
      </c>
      <c r="BO19" s="10">
        <f t="shared" si="13"/>
        <v>1.1843909391089151</v>
      </c>
      <c r="BP19" s="10">
        <f t="shared" si="14"/>
        <v>-6.5260823066698039</v>
      </c>
      <c r="BQ19" s="10">
        <f t="shared" si="15"/>
        <v>-5.6741922643635654</v>
      </c>
      <c r="BR19" s="10">
        <f t="shared" si="16"/>
        <v>-6.4413429708482122</v>
      </c>
      <c r="BS19" s="10">
        <f t="shared" si="17"/>
        <v>-4.1270901360361467</v>
      </c>
      <c r="BT19" s="10">
        <f t="shared" si="18"/>
        <v>-1.5801274917748711</v>
      </c>
      <c r="BU19" s="10">
        <f t="shared" si="19"/>
        <v>-1.028441483979764</v>
      </c>
      <c r="BV19" s="10">
        <f t="shared" si="20"/>
        <v>-6.2010260261454064</v>
      </c>
      <c r="BW19" s="10">
        <f t="shared" si="21"/>
        <v>-3.9314397139384338</v>
      </c>
      <c r="BX19" s="10">
        <f t="shared" si="22"/>
        <v>-1.6066215874443341</v>
      </c>
      <c r="BY19" s="10">
        <f t="shared" si="23"/>
        <v>-1.5390364014049966</v>
      </c>
      <c r="BZ19" s="10">
        <f t="shared" si="24"/>
        <v>-5.3521519146439207</v>
      </c>
      <c r="CA19" s="10">
        <f t="shared" si="25"/>
        <v>-5.7535688107643272</v>
      </c>
      <c r="CB19" s="10">
        <f t="shared" si="26"/>
        <v>-1.6286423595788979</v>
      </c>
      <c r="CC19" s="10">
        <f t="shared" si="27"/>
        <v>-4.859166036992427</v>
      </c>
      <c r="CD19" s="10">
        <f t="shared" si="28"/>
        <v>-0.75064897026317146</v>
      </c>
      <c r="CE19" s="10">
        <f t="shared" si="29"/>
        <v>-2.6588616916343488</v>
      </c>
      <c r="CF19" s="10">
        <f t="shared" si="30"/>
        <v>-4.6717480382830381</v>
      </c>
      <c r="CG19" s="10">
        <f t="shared" si="31"/>
        <v>-7.8919728937495623</v>
      </c>
      <c r="CH19" s="10">
        <f t="shared" si="32"/>
        <v>-5.345767042960234</v>
      </c>
      <c r="CI19" s="10">
        <f t="shared" si="33"/>
        <v>-2.9951167522297553</v>
      </c>
      <c r="CJ19" s="10">
        <f t="shared" si="34"/>
        <v>3.0894940686384875</v>
      </c>
      <c r="CK19" s="10">
        <f t="shared" si="35"/>
        <v>-0.12705080917472303</v>
      </c>
      <c r="CL19" s="10">
        <f t="shared" si="36"/>
        <v>1.2488277367130429</v>
      </c>
      <c r="CM19" s="10">
        <f t="shared" si="37"/>
        <v>1.2488277367130429</v>
      </c>
      <c r="CN19" s="10">
        <f t="shared" si="38"/>
        <v>16.104101101375072</v>
      </c>
      <c r="CO19" s="10">
        <f t="shared" si="39"/>
        <v>2.2256572806411952</v>
      </c>
      <c r="CP19" s="10">
        <f t="shared" si="40"/>
        <v>-1.1135284556328202</v>
      </c>
      <c r="CQ19" s="10">
        <f t="shared" si="41"/>
        <v>3.5554393846478263</v>
      </c>
      <c r="CR19" s="10">
        <f t="shared" si="42"/>
        <v>0.9495964698294701</v>
      </c>
      <c r="CS19" s="10">
        <f t="shared" si="43"/>
        <v>1.3873048291866861</v>
      </c>
      <c r="CT19" s="10">
        <f t="shared" si="44"/>
        <v>-1.7737853570969857</v>
      </c>
      <c r="CU19" s="10">
        <f t="shared" si="45"/>
        <v>-0.63211491369574335</v>
      </c>
      <c r="CV19" s="10">
        <f t="shared" si="46"/>
        <v>-3.1924849658536685</v>
      </c>
      <c r="CW19" s="10">
        <f t="shared" si="47"/>
        <v>1.0399543264445665</v>
      </c>
      <c r="CX19" s="10">
        <f t="shared" si="48"/>
        <v>-2.2734163921133543</v>
      </c>
      <c r="CY19" s="10">
        <f t="shared" si="49"/>
        <v>-1.774918909379519</v>
      </c>
      <c r="CZ19" s="10">
        <f t="shared" si="50"/>
        <v>-1.6176824790631661</v>
      </c>
      <c r="DA19" s="10">
        <f t="shared" si="51"/>
        <v>-1.6255024797518853</v>
      </c>
      <c r="DB19" s="10">
        <f t="shared" si="52"/>
        <v>-1.9591399126142099</v>
      </c>
      <c r="DC19" s="10">
        <f t="shared" si="53"/>
        <v>1.1192280729263853</v>
      </c>
      <c r="DD19" s="10">
        <f t="shared" si="54"/>
        <v>-6.6241407495017262</v>
      </c>
      <c r="DE19" s="10">
        <f t="shared" si="55"/>
        <v>-5.7722507071954876</v>
      </c>
      <c r="DF19" s="10">
        <f t="shared" si="56"/>
        <v>-6.5394014136801344</v>
      </c>
      <c r="DG19" s="10">
        <f t="shared" si="57"/>
        <v>-4.2251485788680689</v>
      </c>
      <c r="DH19" s="10">
        <f t="shared" si="58"/>
        <v>-1.6781859346067933</v>
      </c>
      <c r="DI19" s="10">
        <f t="shared" si="59"/>
        <v>-1.1264999268116862</v>
      </c>
      <c r="DJ19" s="10">
        <f t="shared" si="60"/>
        <v>-6.2990844689773287</v>
      </c>
      <c r="DK19" s="10">
        <f t="shared" si="61"/>
        <v>-4.0294981567703561</v>
      </c>
      <c r="DL19" s="10">
        <f t="shared" si="62"/>
        <v>-1.7046800302762564</v>
      </c>
      <c r="DM19" s="10">
        <f t="shared" si="63"/>
        <v>-1.6370948442369189</v>
      </c>
      <c r="DN19" s="10">
        <f t="shared" si="64"/>
        <v>-5.3521519146439207</v>
      </c>
      <c r="DO19" s="10">
        <f t="shared" si="65"/>
        <v>-5.7535688107643272</v>
      </c>
      <c r="DP19" s="10">
        <f t="shared" si="66"/>
        <v>-1.6286423595788979</v>
      </c>
      <c r="DQ19" s="10">
        <f t="shared" si="67"/>
        <v>-4.859166036992427</v>
      </c>
      <c r="DR19" s="10">
        <f t="shared" si="68"/>
        <v>-0.75064897026317146</v>
      </c>
      <c r="DS19" s="10">
        <f t="shared" si="69"/>
        <v>-2.6588616916343488</v>
      </c>
      <c r="DT19" s="10">
        <f t="shared" si="70"/>
        <v>-4.6717480382830381</v>
      </c>
      <c r="DU19" s="10">
        <f t="shared" si="71"/>
        <v>-7.8919728937495623</v>
      </c>
      <c r="DV19" s="10">
        <f t="shared" si="72"/>
        <v>-5.345767042960234</v>
      </c>
      <c r="DW19" s="10">
        <f t="shared" si="73"/>
        <v>-2.9951167522297553</v>
      </c>
      <c r="DX19" s="10">
        <f t="shared" si="74"/>
        <v>3.1909139469348715</v>
      </c>
      <c r="DY19" s="10">
        <f t="shared" si="75"/>
        <v>-2.5630930878339245E-2</v>
      </c>
      <c r="DZ19" s="10">
        <f t="shared" si="76"/>
        <v>1.3502476150094267</v>
      </c>
      <c r="EA19" s="10">
        <f t="shared" si="77"/>
        <v>1.3502476150094267</v>
      </c>
      <c r="EB19" s="10">
        <f t="shared" si="78"/>
        <v>16.205520979671455</v>
      </c>
      <c r="EC19" s="10">
        <f t="shared" si="79"/>
        <v>2.3270771589375792</v>
      </c>
      <c r="ED19" s="10">
        <f t="shared" si="80"/>
        <v>-1.0121085773364364</v>
      </c>
      <c r="EE19" s="10">
        <f t="shared" si="81"/>
        <v>3.6568592629442103</v>
      </c>
      <c r="EF19" s="10">
        <f t="shared" si="82"/>
        <v>1.0510163481258539</v>
      </c>
      <c r="EG19" s="10">
        <f t="shared" si="83"/>
        <v>1.4887247074830698</v>
      </c>
      <c r="EH19" s="2">
        <f>STDEV('weekly data for SD computation'!AP77:AP81)</f>
        <v>3.287581283522906E-3</v>
      </c>
      <c r="EI19" s="2">
        <f>STDEV('weekly data for SD computation'!AQ77:AQ81)</f>
        <v>4.7835709309803059E-3</v>
      </c>
      <c r="EJ19" s="2">
        <f>STDEV('weekly data for SD computation'!AR77:AR81)</f>
        <v>1.6302051140709494E-2</v>
      </c>
      <c r="EK19" s="2">
        <f>STDEV('weekly data for SD computation'!AS77:AS81)</f>
        <v>1.0139162189349932E-2</v>
      </c>
      <c r="EL19" s="2">
        <f>STDEV('weekly data for SD computation'!AT77:AT81)</f>
        <v>3.7942048313324198E-3</v>
      </c>
      <c r="EM19" s="2">
        <f>STDEV('weekly data for SD computation'!AU77:AU81)</f>
        <v>4.8951825060665677E-3</v>
      </c>
      <c r="EN19" s="2">
        <f>STDEV('weekly data for SD computation'!AV77:AV81)</f>
        <v>3.1363487334166791E-3</v>
      </c>
      <c r="EO19" s="2">
        <f>STDEV('weekly data for SD computation'!AW77:AW81)</f>
        <v>4.9221113297085502E-3</v>
      </c>
      <c r="EP19" s="2">
        <f>STDEV('weekly data for SD computation'!AX77:AX81)</f>
        <v>6.9861123674435808E-3</v>
      </c>
      <c r="EQ19" s="2">
        <f>STDEV('weekly data for SD computation'!AY77:AY81)</f>
        <v>1.0995299467294198E-2</v>
      </c>
      <c r="ER19" s="2">
        <f>STDEV('weekly data for SD computation'!AZ77:AZ81)</f>
        <v>1.2124021363102767E-2</v>
      </c>
      <c r="ES19" s="2">
        <f>STDEV('weekly data for SD computation'!BA77:BA81)</f>
        <v>1.4698960270405206E-2</v>
      </c>
      <c r="ET19" s="2">
        <f>STDEV('weekly data for SD computation'!BB77:BB81)</f>
        <v>1.3498641966592919E-2</v>
      </c>
      <c r="EU19" s="2">
        <f>STDEV('weekly data for SD computation'!BC77:BC81)</f>
        <v>0.16359798356021696</v>
      </c>
      <c r="EV19" s="2">
        <f>STDEV('weekly data for SD computation'!BD77:BD81)</f>
        <v>5.8412984413001518E-3</v>
      </c>
      <c r="EW19" s="2">
        <f>STDEV('weekly data for SD computation'!BE77:BE81)</f>
        <v>1.4043754802892787E-2</v>
      </c>
      <c r="EX19" s="2">
        <f>STDEV('weekly data for SD computation'!BF77:BF81)</f>
        <v>2.0904707159683657E-2</v>
      </c>
      <c r="EY19" s="2">
        <f>STDEV('weekly data for SD computation'!BG77:BG81)</f>
        <v>7.5817777442074193E-3</v>
      </c>
      <c r="EZ19" s="2">
        <f>STDEV('weekly data for SD computation'!BH77:BH81)</f>
        <v>5.3391072445889282E-3</v>
      </c>
      <c r="FA19" s="2">
        <f>STDEV('weekly data for SD computation'!BI77:BI81)</f>
        <v>5.3190216397945708E-3</v>
      </c>
      <c r="FB19" s="2">
        <f>STDEV('weekly data for SD computation'!BJ77:BJ81)</f>
        <v>0.16748343189760478</v>
      </c>
      <c r="FC19" s="2">
        <f>STDEV('weekly data for SD computation'!BK77:BK81)</f>
        <v>0.16877306315616245</v>
      </c>
      <c r="FD19" s="2">
        <f>STDEV('weekly data for SD computation'!BL77:BL81)</f>
        <v>1.7783110603605994E-3</v>
      </c>
      <c r="FE19" s="2">
        <f>STDEV('weekly data for SD computation'!BM77:BM81)</f>
        <v>1.219048182517664E-2</v>
      </c>
      <c r="FF19" s="2">
        <f>STDEV('weekly data for SD computation'!BN77:BN81)</f>
        <v>3.9043818403431308E-8</v>
      </c>
      <c r="FG19" s="2">
        <f>STDEV('weekly data for SD computation'!BO77:BO81)</f>
        <v>1.4840365868105896E-2</v>
      </c>
      <c r="FH19" s="2">
        <f>STDEV('weekly data for SD computation'!BP77:BP81)</f>
        <v>7.5003440190395017E-3</v>
      </c>
      <c r="FI19" s="2">
        <f>STDEV('weekly data for SD computation'!BQ77:BQ81)</f>
        <v>3.6319939707676857E-2</v>
      </c>
      <c r="FJ19" s="2">
        <f>STDEV('weekly data for SD computation'!BR77:BR81)</f>
        <v>1.2396538271612838E-2</v>
      </c>
      <c r="FK19" s="2">
        <f>STDEV('weekly data for SD computation'!BS77:BS81)</f>
        <v>1.9833006396988984E-2</v>
      </c>
      <c r="FL19" s="2">
        <f>STDEV('weekly data for SD computation'!BT77:BT81)</f>
        <v>9.5418486136797324E-3</v>
      </c>
      <c r="FM19" s="2">
        <f>STDEV('weekly data for SD computation'!BU77:BU81)</f>
        <v>1.4479317703117343E-8</v>
      </c>
      <c r="FN19" s="2">
        <f>STDEV('weekly data for SD computation'!BV77:BV81)</f>
        <v>1.1281047289087897E-2</v>
      </c>
      <c r="FO19" s="2">
        <f>STDEV('weekly data for SD computation'!BW77:BW81)</f>
        <v>1.1281047289087897E-2</v>
      </c>
      <c r="FP19" s="2">
        <f>STDEV('weekly data for SD computation'!BX77:BX81)</f>
        <v>5.6446369513039545E-2</v>
      </c>
      <c r="FQ19" s="2">
        <f>STDEV('weekly data for SD computation'!BY77:BY81)</f>
        <v>1.0747563042035441E-2</v>
      </c>
      <c r="FR19" s="2">
        <f>STDEV('weekly data for SD computation'!BZ77:BZ81)</f>
        <v>0.15714285199043798</v>
      </c>
      <c r="FS19" s="2">
        <f>STDEV('weekly data for SD computation'!CA77:CA81)</f>
        <v>1.0453563711882059E-2</v>
      </c>
      <c r="FT19" s="2">
        <f>STDEV('weekly data for SD computation'!CB77:CB81)</f>
        <v>1.1413422503768816E-2</v>
      </c>
      <c r="FU19" s="2">
        <f>STDEV('weekly data for SD computation'!CC77:CC81)</f>
        <v>1.3673693261583986E-2</v>
      </c>
    </row>
    <row r="20" spans="1:177" s="2" customFormat="1" x14ac:dyDescent="0.3">
      <c r="A20" s="16" t="s">
        <v>54</v>
      </c>
      <c r="B20" s="10">
        <v>2470.3000489999999</v>
      </c>
      <c r="C20" s="10">
        <v>21891.119139999999</v>
      </c>
      <c r="D20" s="10">
        <v>6348.1201170000004</v>
      </c>
      <c r="E20" s="10">
        <v>1425.1400149999999</v>
      </c>
      <c r="F20" s="10">
        <v>95.346031190000005</v>
      </c>
      <c r="G20" s="10">
        <v>101.12146</v>
      </c>
      <c r="H20" s="10">
        <v>223.44956970000001</v>
      </c>
      <c r="I20" s="10">
        <v>204.6217346</v>
      </c>
      <c r="J20" s="10">
        <v>57.26287842</v>
      </c>
      <c r="K20" s="10">
        <v>131.53482059999999</v>
      </c>
      <c r="L20" s="10">
        <v>2936.3023069999999</v>
      </c>
      <c r="M20" s="10">
        <v>10315.781569999999</v>
      </c>
      <c r="N20" s="10">
        <v>4336.1226999999999</v>
      </c>
      <c r="O20" s="10">
        <v>18291.02376</v>
      </c>
      <c r="P20" s="10">
        <v>96.750511169999996</v>
      </c>
      <c r="Q20" s="10">
        <v>3633</v>
      </c>
      <c r="R20" s="10">
        <v>46.525426269999997</v>
      </c>
      <c r="S20" s="10">
        <v>40.3279687</v>
      </c>
      <c r="T20" s="10">
        <v>26.924261090000002</v>
      </c>
      <c r="U20" s="10">
        <v>25.688228609999999</v>
      </c>
      <c r="V20" s="10">
        <v>5608.2489679999999</v>
      </c>
      <c r="W20" s="10">
        <v>15048.471439999999</v>
      </c>
      <c r="X20" s="10">
        <v>133.479996</v>
      </c>
      <c r="Y20" s="10">
        <v>17.345099319999999</v>
      </c>
      <c r="Z20" s="10">
        <v>121.50138541897201</v>
      </c>
      <c r="AA20" s="10">
        <v>27.667881009999999</v>
      </c>
      <c r="AB20" s="10">
        <v>729.90002400000003</v>
      </c>
      <c r="AC20" s="10">
        <v>99.41480387</v>
      </c>
      <c r="AD20" s="10">
        <v>15344.32741</v>
      </c>
      <c r="AE20" s="10">
        <v>302.85457789999998</v>
      </c>
      <c r="AF20" s="10">
        <v>2201931.65</v>
      </c>
      <c r="AG20" s="10">
        <v>11024.7983695448</v>
      </c>
      <c r="AH20" s="10">
        <v>50.191196439999999</v>
      </c>
      <c r="AI20" s="10">
        <v>50.191196439999999</v>
      </c>
      <c r="AJ20" s="10">
        <v>1554.7367919999999</v>
      </c>
      <c r="AK20" s="10">
        <v>5961.5113540000002</v>
      </c>
      <c r="AL20" s="10">
        <v>2213.5791329236999</v>
      </c>
      <c r="AM20" s="10">
        <v>44.879596710000001</v>
      </c>
      <c r="AN20" s="10">
        <v>64.501663210000004</v>
      </c>
      <c r="AO20" s="10">
        <v>63.777557369999997</v>
      </c>
      <c r="AP20" s="10">
        <v>244.24299999999999</v>
      </c>
      <c r="AQ20" s="10">
        <v>101.62</v>
      </c>
      <c r="AR20" s="10">
        <v>103.5</v>
      </c>
      <c r="AS20" s="10">
        <v>100.076355306694</v>
      </c>
      <c r="AT20" s="10">
        <f t="shared" si="84"/>
        <v>3.2764997153534349E-2</v>
      </c>
      <c r="AU20" s="10">
        <f t="shared" si="1"/>
        <v>-0.45062695924764273</v>
      </c>
      <c r="AV20" s="10">
        <f t="shared" si="2"/>
        <v>0</v>
      </c>
      <c r="AW20" s="10">
        <f t="shared" si="3"/>
        <v>-0.20304568527868649</v>
      </c>
      <c r="AX20" s="10">
        <v>1.1499999999999999</v>
      </c>
      <c r="AY20" s="10">
        <v>-0.35949999999999999</v>
      </c>
      <c r="AZ20" s="10">
        <v>1.2713000000000001</v>
      </c>
      <c r="BA20" s="10">
        <v>0.3</v>
      </c>
      <c r="BB20" s="10">
        <v>2.3199999999999998</v>
      </c>
      <c r="BC20" s="10">
        <v>1.2068000000000001</v>
      </c>
      <c r="BD20" s="10">
        <v>1.2713000000000001</v>
      </c>
      <c r="BE20" s="10">
        <v>7.4999999999999997E-2</v>
      </c>
      <c r="BF20" s="10">
        <f t="shared" si="4"/>
        <v>-0.38511738819693853</v>
      </c>
      <c r="BG20" s="10">
        <f t="shared" si="5"/>
        <v>0.2162887234482036</v>
      </c>
      <c r="BH20" s="10">
        <f t="shared" si="6"/>
        <v>1.0625079984489103</v>
      </c>
      <c r="BI20" s="10">
        <f t="shared" si="7"/>
        <v>-1.6290075949829896</v>
      </c>
      <c r="BJ20" s="10">
        <f t="shared" si="8"/>
        <v>-1.986037706523637</v>
      </c>
      <c r="BK20" s="10">
        <f t="shared" si="9"/>
        <v>-1.554523368952869</v>
      </c>
      <c r="BL20" s="10">
        <f t="shared" si="10"/>
        <v>-0.26457572754055736</v>
      </c>
      <c r="BM20" s="10">
        <f t="shared" si="11"/>
        <v>-0.25748336092567881</v>
      </c>
      <c r="BN20" s="10">
        <f t="shared" si="12"/>
        <v>0.33339570783430394</v>
      </c>
      <c r="BO20" s="10">
        <f t="shared" si="13"/>
        <v>-1.4675540324933098</v>
      </c>
      <c r="BP20" s="10">
        <f t="shared" si="14"/>
        <v>-3.5969562998940967</v>
      </c>
      <c r="BQ20" s="10">
        <f t="shared" si="15"/>
        <v>-5.4434041341658723</v>
      </c>
      <c r="BR20" s="10">
        <f t="shared" si="16"/>
        <v>-4.3204774157584698</v>
      </c>
      <c r="BS20" s="10">
        <f t="shared" si="17"/>
        <v>0.46413126411576067</v>
      </c>
      <c r="BT20" s="10">
        <f t="shared" si="18"/>
        <v>-0.83195211624081766</v>
      </c>
      <c r="BU20" s="10">
        <f t="shared" si="19"/>
        <v>0.8580967551622416</v>
      </c>
      <c r="BV20" s="10">
        <f t="shared" si="20"/>
        <v>-4.3086696955561141</v>
      </c>
      <c r="BW20" s="10">
        <f t="shared" si="21"/>
        <v>-1.0530853611440403</v>
      </c>
      <c r="BX20" s="10">
        <f t="shared" si="22"/>
        <v>0.24676918939243597</v>
      </c>
      <c r="BY20" s="10">
        <f t="shared" si="23"/>
        <v>1.1575933331983734</v>
      </c>
      <c r="BZ20" s="10">
        <f t="shared" si="24"/>
        <v>-1.4861108939534189</v>
      </c>
      <c r="CA20" s="10">
        <f t="shared" si="25"/>
        <v>-3.2261183510475133E-2</v>
      </c>
      <c r="CB20" s="10">
        <f t="shared" si="26"/>
        <v>-1.2488204191274703</v>
      </c>
      <c r="CC20" s="10">
        <f t="shared" si="27"/>
        <v>-2.0603300213021241</v>
      </c>
      <c r="CD20" s="10">
        <f t="shared" si="28"/>
        <v>-0.93846049122925823</v>
      </c>
      <c r="CE20" s="10">
        <f t="shared" si="29"/>
        <v>1.0989273837748543</v>
      </c>
      <c r="CF20" s="10">
        <f t="shared" si="30"/>
        <v>-0.31693983402489223</v>
      </c>
      <c r="CG20" s="10">
        <f t="shared" si="31"/>
        <v>5.1811349591669931</v>
      </c>
      <c r="CH20" s="10">
        <f t="shared" si="32"/>
        <v>0.27376493311973915</v>
      </c>
      <c r="CI20" s="10">
        <f t="shared" si="33"/>
        <v>1.1057961121452529</v>
      </c>
      <c r="CJ20" s="10">
        <f t="shared" si="34"/>
        <v>-1.8064012157842353</v>
      </c>
      <c r="CK20" s="10">
        <f t="shared" si="35"/>
        <v>-0.12707791615146474</v>
      </c>
      <c r="CL20" s="10">
        <f t="shared" si="36"/>
        <v>1.9939619324903533</v>
      </c>
      <c r="CM20" s="10">
        <f t="shared" si="37"/>
        <v>1.9939619324903533</v>
      </c>
      <c r="CN20" s="10">
        <f t="shared" si="38"/>
        <v>6.4959220753604408</v>
      </c>
      <c r="CO20" s="10">
        <f t="shared" si="39"/>
        <v>0.6174782087269336</v>
      </c>
      <c r="CP20" s="10">
        <f t="shared" si="40"/>
        <v>-1.1244270542118999</v>
      </c>
      <c r="CQ20" s="10">
        <f t="shared" si="41"/>
        <v>0.50191289984919296</v>
      </c>
      <c r="CR20" s="10">
        <f t="shared" si="42"/>
        <v>2.6180132103266098</v>
      </c>
      <c r="CS20" s="10">
        <f t="shared" si="43"/>
        <v>4.9509136270647183</v>
      </c>
      <c r="CT20" s="10">
        <f t="shared" si="44"/>
        <v>-0.4178823853504729</v>
      </c>
      <c r="CU20" s="10">
        <f t="shared" si="45"/>
        <v>0.18352372629466926</v>
      </c>
      <c r="CV20" s="10">
        <f t="shared" si="46"/>
        <v>1.0297430012953759</v>
      </c>
      <c r="CW20" s="10">
        <f t="shared" si="47"/>
        <v>-1.6617725921365241</v>
      </c>
      <c r="CX20" s="10">
        <f t="shared" si="48"/>
        <v>-2.0188027036771712</v>
      </c>
      <c r="CY20" s="10">
        <f t="shared" si="49"/>
        <v>-1.5872883661064034</v>
      </c>
      <c r="CZ20" s="10">
        <f t="shared" si="50"/>
        <v>-0.29734072469409173</v>
      </c>
      <c r="DA20" s="10">
        <f t="shared" si="51"/>
        <v>-0.29024835807921318</v>
      </c>
      <c r="DB20" s="10">
        <f t="shared" si="52"/>
        <v>0.30063071068076958</v>
      </c>
      <c r="DC20" s="10">
        <f t="shared" si="53"/>
        <v>-1.5003190296468443</v>
      </c>
      <c r="DD20" s="10">
        <f t="shared" si="54"/>
        <v>-3.1463293406464539</v>
      </c>
      <c r="DE20" s="10">
        <f t="shared" si="55"/>
        <v>-4.9927771749182295</v>
      </c>
      <c r="DF20" s="10">
        <f t="shared" si="56"/>
        <v>-3.8698504565108269</v>
      </c>
      <c r="DG20" s="10">
        <f t="shared" si="57"/>
        <v>0.9147582233634034</v>
      </c>
      <c r="DH20" s="10">
        <f t="shared" si="58"/>
        <v>-0.38132515699317493</v>
      </c>
      <c r="DI20" s="10">
        <f t="shared" si="59"/>
        <v>1.3087237144098842</v>
      </c>
      <c r="DJ20" s="10">
        <f t="shared" si="60"/>
        <v>-3.8580427363084713</v>
      </c>
      <c r="DK20" s="10">
        <f t="shared" si="61"/>
        <v>-0.60245840189639754</v>
      </c>
      <c r="DL20" s="10">
        <f t="shared" si="62"/>
        <v>0.69739614864007871</v>
      </c>
      <c r="DM20" s="10">
        <f t="shared" si="63"/>
        <v>1.6082202924460161</v>
      </c>
      <c r="DN20" s="10">
        <f t="shared" si="64"/>
        <v>-1.4861108939534189</v>
      </c>
      <c r="DO20" s="10">
        <f t="shared" si="65"/>
        <v>-3.2261183510475133E-2</v>
      </c>
      <c r="DP20" s="10">
        <f t="shared" si="66"/>
        <v>-1.2488204191274703</v>
      </c>
      <c r="DQ20" s="10">
        <f t="shared" si="67"/>
        <v>-2.0603300213021241</v>
      </c>
      <c r="DR20" s="10">
        <f t="shared" si="68"/>
        <v>-0.93846049122925823</v>
      </c>
      <c r="DS20" s="10">
        <f t="shared" si="69"/>
        <v>1.0989273837748543</v>
      </c>
      <c r="DT20" s="10">
        <f t="shared" si="70"/>
        <v>-0.31693983402489223</v>
      </c>
      <c r="DU20" s="10">
        <f t="shared" si="71"/>
        <v>5.1811349591669931</v>
      </c>
      <c r="DV20" s="10">
        <f t="shared" si="72"/>
        <v>0.27376493311973915</v>
      </c>
      <c r="DW20" s="10">
        <f t="shared" si="73"/>
        <v>1.1057961121452529</v>
      </c>
      <c r="DX20" s="10">
        <f t="shared" si="74"/>
        <v>-1.6033555305055489</v>
      </c>
      <c r="DY20" s="10">
        <f t="shared" si="75"/>
        <v>7.5967769127221751E-2</v>
      </c>
      <c r="DZ20" s="10">
        <f t="shared" si="76"/>
        <v>2.1970076177690396</v>
      </c>
      <c r="EA20" s="10">
        <f t="shared" si="77"/>
        <v>2.1970076177690396</v>
      </c>
      <c r="EB20" s="10">
        <f t="shared" si="78"/>
        <v>6.6989677606391274</v>
      </c>
      <c r="EC20" s="10">
        <f t="shared" si="79"/>
        <v>0.82052389400562009</v>
      </c>
      <c r="ED20" s="10">
        <f t="shared" si="80"/>
        <v>-0.92138136893321343</v>
      </c>
      <c r="EE20" s="10">
        <f t="shared" si="81"/>
        <v>0.70495858512787946</v>
      </c>
      <c r="EF20" s="10">
        <f t="shared" si="82"/>
        <v>2.8210588956052964</v>
      </c>
      <c r="EG20" s="10">
        <f t="shared" si="83"/>
        <v>5.1539593123434049</v>
      </c>
      <c r="EH20" s="2">
        <f>STDEV('weekly data for SD computation'!AP82:AP85)</f>
        <v>8.0805858905515296E-3</v>
      </c>
      <c r="EI20" s="2">
        <f>STDEV('weekly data for SD computation'!AQ82:AQ85)</f>
        <v>3.786488772264267E-3</v>
      </c>
      <c r="EJ20" s="2">
        <f>STDEV('weekly data for SD computation'!AR82:AR85)</f>
        <v>1.7184361900348475E-2</v>
      </c>
      <c r="EK20" s="2">
        <f>STDEV('weekly data for SD computation'!AS82:AS85)</f>
        <v>1.7100852505170207E-2</v>
      </c>
      <c r="EL20" s="2">
        <f>STDEV('weekly data for SD computation'!AT82:AT85)</f>
        <v>2.9775548598909569E-3</v>
      </c>
      <c r="EM20" s="2">
        <f>STDEV('weekly data for SD computation'!AU82:AU85)</f>
        <v>5.0313113248512528E-3</v>
      </c>
      <c r="EN20" s="2">
        <f>STDEV('weekly data for SD computation'!AV82:AV85)</f>
        <v>8.2618262368780674E-3</v>
      </c>
      <c r="EO20" s="2">
        <f>STDEV('weekly data for SD computation'!AW82:AW85)</f>
        <v>8.0966423861226471E-3</v>
      </c>
      <c r="EP20" s="2">
        <f>STDEV('weekly data for SD computation'!AX82:AX85)</f>
        <v>7.8026806640542007E-3</v>
      </c>
      <c r="EQ20" s="2">
        <f>STDEV('weekly data for SD computation'!AY82:AY85)</f>
        <v>1.6877044388261393E-2</v>
      </c>
      <c r="ER20" s="2">
        <f>STDEV('weekly data for SD computation'!AZ82:AZ85)</f>
        <v>1.2739753904719982E-2</v>
      </c>
      <c r="ES20" s="2">
        <f>STDEV('weekly data for SD computation'!BA82:BA85)</f>
        <v>1.8033624075236405E-2</v>
      </c>
      <c r="ET20" s="2">
        <f>STDEV('weekly data for SD computation'!BB82:BB85)</f>
        <v>1.193335793896896E-2</v>
      </c>
      <c r="EU20" s="2">
        <f>STDEV('weekly data for SD computation'!BC82:BC85)</f>
        <v>0.15539653424384237</v>
      </c>
      <c r="EV20" s="2">
        <f>STDEV('weekly data for SD computation'!BD82:BD85)</f>
        <v>4.2277157856755662E-3</v>
      </c>
      <c r="EW20" s="2">
        <f>STDEV('weekly data for SD computation'!BE82:BE85)</f>
        <v>1.1351918175448929E-2</v>
      </c>
      <c r="EX20" s="2">
        <f>STDEV('weekly data for SD computation'!BF82:BF85)</f>
        <v>1.5016909687617997E-2</v>
      </c>
      <c r="EY20" s="2">
        <f>STDEV('weekly data for SD computation'!BG82:BG85)</f>
        <v>9.3125646469231198E-3</v>
      </c>
      <c r="EZ20" s="2">
        <f>STDEV('weekly data for SD computation'!BH82:BH85)</f>
        <v>1.5901886070957192E-2</v>
      </c>
      <c r="FA20" s="2">
        <f>STDEV('weekly data for SD computation'!BI82:BI85)</f>
        <v>8.9194722485960599E-3</v>
      </c>
      <c r="FB20" s="2">
        <f>STDEV('weekly data for SD computation'!BJ82:BJ85)</f>
        <v>0.16238084522120319</v>
      </c>
      <c r="FC20" s="2">
        <f>STDEV('weekly data for SD computation'!BK82:BK85)</f>
        <v>0.15699317021738191</v>
      </c>
      <c r="FD20" s="2">
        <f>STDEV('weekly data for SD computation'!BL82:BL85)</f>
        <v>1.2970453741117736E-3</v>
      </c>
      <c r="FE20" s="2">
        <f>STDEV('weekly data for SD computation'!BM82:BM85)</f>
        <v>3.2796354311141846E-3</v>
      </c>
      <c r="FF20" s="2">
        <f>STDEV('weekly data for SD computation'!BN82:BN85)</f>
        <v>3.183410484430728E-8</v>
      </c>
      <c r="FG20" s="2">
        <f>STDEV('weekly data for SD computation'!BO82:BO85)</f>
        <v>6.7733593488078486E-3</v>
      </c>
      <c r="FH20" s="2">
        <f>STDEV('weekly data for SD computation'!BP82:BP85)</f>
        <v>7.8032182778703619E-3</v>
      </c>
      <c r="FI20" s="2">
        <f>STDEV('weekly data for SD computation'!BQ82:BQ85)</f>
        <v>2.9852801457920602E-2</v>
      </c>
      <c r="FJ20" s="2">
        <f>STDEV('weekly data for SD computation'!BR82:BR85)</f>
        <v>8.9297664455273203E-3</v>
      </c>
      <c r="FK20" s="2">
        <f>STDEV('weekly data for SD computation'!BS82:BS85)</f>
        <v>1.8953515544785398E-2</v>
      </c>
      <c r="FL20" s="2">
        <f>STDEV('weekly data for SD computation'!BT82:BT85)</f>
        <v>4.0345449302322334E-3</v>
      </c>
      <c r="FM20" s="2">
        <f>STDEV('weekly data for SD computation'!BU82:BU85)</f>
        <v>1.1832498273439308E-8</v>
      </c>
      <c r="FN20" s="2">
        <f>STDEV('weekly data for SD computation'!BV82:BV85)</f>
        <v>5.326667639754654E-3</v>
      </c>
      <c r="FO20" s="2">
        <f>STDEV('weekly data for SD computation'!BW82:BW85)</f>
        <v>5.326667639754654E-3</v>
      </c>
      <c r="FP20" s="2">
        <f>STDEV('weekly data for SD computation'!BX82:BX85)</f>
        <v>6.4936167309950027E-2</v>
      </c>
      <c r="FQ20" s="2">
        <f>STDEV('weekly data for SD computation'!BY82:BY85)</f>
        <v>5.2813838014642601E-3</v>
      </c>
      <c r="FR20" s="2">
        <f>STDEV('weekly data for SD computation'!BZ82:BZ85)</f>
        <v>0.16548228933274353</v>
      </c>
      <c r="FS20" s="2">
        <f>STDEV('weekly data for SD computation'!CA82:CA85)</f>
        <v>7.4065263374915964E-3</v>
      </c>
      <c r="FT20" s="2">
        <f>STDEV('weekly data for SD computation'!CB82:CB85)</f>
        <v>7.7050523280347769E-3</v>
      </c>
      <c r="FU20" s="2">
        <f>STDEV('weekly data for SD computation'!CC82:CC85)</f>
        <v>1.8344949938913134E-2</v>
      </c>
    </row>
    <row r="21" spans="1:177" s="2" customFormat="1" x14ac:dyDescent="0.3">
      <c r="A21" s="16" t="s">
        <v>55</v>
      </c>
      <c r="B21" s="10">
        <v>2471.6499020000001</v>
      </c>
      <c r="C21" s="10">
        <v>21948.099610000001</v>
      </c>
      <c r="D21" s="10">
        <v>6428.6601559999999</v>
      </c>
      <c r="E21" s="10">
        <v>1405.280029</v>
      </c>
      <c r="F21" s="10">
        <v>96.243553160000005</v>
      </c>
      <c r="G21" s="10">
        <v>101.8062592</v>
      </c>
      <c r="H21" s="10">
        <v>224.10148620000001</v>
      </c>
      <c r="I21" s="10">
        <v>205.21763609999999</v>
      </c>
      <c r="J21" s="10">
        <v>57.237213130000001</v>
      </c>
      <c r="K21" s="10">
        <v>129.8802795</v>
      </c>
      <c r="L21" s="10">
        <v>2876.7719080000002</v>
      </c>
      <c r="M21" s="10">
        <v>10136.54999</v>
      </c>
      <c r="N21" s="10">
        <v>4275.9638759999998</v>
      </c>
      <c r="O21" s="10">
        <v>18220.135730000002</v>
      </c>
      <c r="P21" s="10">
        <v>98.160697940000006</v>
      </c>
      <c r="Q21" s="10">
        <v>3750.5</v>
      </c>
      <c r="R21" s="10">
        <v>45.746243300000003</v>
      </c>
      <c r="S21" s="10">
        <v>39.860527920000003</v>
      </c>
      <c r="T21" s="10">
        <v>26.968095779999999</v>
      </c>
      <c r="U21" s="10">
        <v>25.915098189999998</v>
      </c>
      <c r="V21" s="10">
        <v>5750.9872089999999</v>
      </c>
      <c r="W21" s="10">
        <v>15327.19384</v>
      </c>
      <c r="X21" s="10">
        <v>133.854996</v>
      </c>
      <c r="Y21" s="10">
        <v>17.988765399999998</v>
      </c>
      <c r="Z21" s="10">
        <v>121.90444848023699</v>
      </c>
      <c r="AA21" s="10">
        <v>27.44083977</v>
      </c>
      <c r="AB21" s="10">
        <v>741.59997599999997</v>
      </c>
      <c r="AC21" s="10">
        <v>94.19092895</v>
      </c>
      <c r="AD21" s="10">
        <v>15799.23234</v>
      </c>
      <c r="AE21" s="10">
        <v>318.75542840000003</v>
      </c>
      <c r="AF21" s="10">
        <v>2170123.6779999998</v>
      </c>
      <c r="AG21" s="10">
        <v>11019.053892690201</v>
      </c>
      <c r="AH21" s="10">
        <v>50.145370479999997</v>
      </c>
      <c r="AI21" s="10">
        <v>50.145370479999997</v>
      </c>
      <c r="AJ21" s="10">
        <v>1668.018926</v>
      </c>
      <c r="AK21" s="10">
        <v>5951.8039820000004</v>
      </c>
      <c r="AL21" s="10">
        <v>2190.1028683648101</v>
      </c>
      <c r="AM21" s="10">
        <v>44.673648829999998</v>
      </c>
      <c r="AN21" s="10">
        <v>65.752304080000002</v>
      </c>
      <c r="AO21" s="10">
        <v>64.884933469999993</v>
      </c>
      <c r="AP21" s="10">
        <v>245.18299999999999</v>
      </c>
      <c r="AQ21" s="10">
        <v>101.89</v>
      </c>
      <c r="AR21" s="10">
        <v>104</v>
      </c>
      <c r="AS21" s="10">
        <v>100.279969457877</v>
      </c>
      <c r="AT21" s="10">
        <f t="shared" si="84"/>
        <v>0.38486261632881913</v>
      </c>
      <c r="AU21" s="10">
        <f t="shared" si="1"/>
        <v>0.26569572918716394</v>
      </c>
      <c r="AV21" s="10">
        <f t="shared" si="2"/>
        <v>0.48309178743961351</v>
      </c>
      <c r="AW21" s="10">
        <f t="shared" si="3"/>
        <v>0.20345879959257901</v>
      </c>
      <c r="AX21" s="10">
        <v>1.1599999999999999</v>
      </c>
      <c r="AY21" s="10">
        <v>-0.35580000000000001</v>
      </c>
      <c r="AZ21" s="10">
        <v>1.1241000000000001</v>
      </c>
      <c r="BA21" s="10">
        <v>0.3</v>
      </c>
      <c r="BB21" s="10">
        <v>2.21</v>
      </c>
      <c r="BC21" s="10">
        <v>1.0441</v>
      </c>
      <c r="BD21" s="10">
        <v>1.1241000000000001</v>
      </c>
      <c r="BE21" s="10">
        <v>0.01</v>
      </c>
      <c r="BF21" s="10">
        <f t="shared" si="4"/>
        <v>-2.155356718891432</v>
      </c>
      <c r="BG21" s="10">
        <f t="shared" si="5"/>
        <v>-1.9497096528706652</v>
      </c>
      <c r="BH21" s="10">
        <f t="shared" si="6"/>
        <v>-0.9412773306806741</v>
      </c>
      <c r="BI21" s="10">
        <f t="shared" si="7"/>
        <v>-3.6035463035889799</v>
      </c>
      <c r="BJ21" s="10">
        <f t="shared" si="8"/>
        <v>-1.2686687680670521</v>
      </c>
      <c r="BK21" s="10">
        <f t="shared" si="9"/>
        <v>-1.5327953789433018</v>
      </c>
      <c r="BL21" s="10">
        <f t="shared" si="10"/>
        <v>-1.918248934703588</v>
      </c>
      <c r="BM21" s="10">
        <f t="shared" si="11"/>
        <v>-1.9187789812920506</v>
      </c>
      <c r="BN21" s="10">
        <f t="shared" si="12"/>
        <v>-2.2548201185622467</v>
      </c>
      <c r="BO21" s="10">
        <f t="shared" si="13"/>
        <v>-3.4678730806433995</v>
      </c>
      <c r="BP21" s="10">
        <f t="shared" si="14"/>
        <v>-3.0714933940004139</v>
      </c>
      <c r="BQ21" s="10">
        <f t="shared" si="15"/>
        <v>-2.7815503209842554</v>
      </c>
      <c r="BR21" s="10">
        <f t="shared" si="16"/>
        <v>-2.4314874925172227</v>
      </c>
      <c r="BS21" s="10">
        <f t="shared" si="17"/>
        <v>-1.4316563824646098</v>
      </c>
      <c r="BT21" s="10">
        <f t="shared" si="18"/>
        <v>0.41344968417911043</v>
      </c>
      <c r="BU21" s="10">
        <f t="shared" si="19"/>
        <v>2.1901416735480321</v>
      </c>
      <c r="BV21" s="10">
        <f t="shared" si="20"/>
        <v>-2.7188465471421543</v>
      </c>
      <c r="BW21" s="10">
        <f t="shared" si="21"/>
        <v>-2.2031982513334398</v>
      </c>
      <c r="BX21" s="10">
        <f t="shared" si="22"/>
        <v>-0.88129259795665182</v>
      </c>
      <c r="BY21" s="10">
        <f t="shared" si="23"/>
        <v>-0.16093447136684869</v>
      </c>
      <c r="BZ21" s="10">
        <f t="shared" si="24"/>
        <v>1.4210480812361823</v>
      </c>
      <c r="CA21" s="10">
        <f t="shared" si="25"/>
        <v>0.72806419562145597</v>
      </c>
      <c r="CB21" s="10">
        <f t="shared" si="26"/>
        <v>-0.84315902664246423</v>
      </c>
      <c r="CC21" s="10">
        <f t="shared" si="27"/>
        <v>2.5868391426649904</v>
      </c>
      <c r="CD21" s="10">
        <f t="shared" si="28"/>
        <v>-0.79236463757996767</v>
      </c>
      <c r="CE21" s="10">
        <f t="shared" si="29"/>
        <v>-1.9446949704566783</v>
      </c>
      <c r="CF21" s="10">
        <f t="shared" si="30"/>
        <v>0.47885268054408758</v>
      </c>
      <c r="CG21" s="10">
        <f t="shared" si="31"/>
        <v>-6.3787247808636351</v>
      </c>
      <c r="CH21" s="10">
        <f t="shared" si="32"/>
        <v>1.8405456168781698</v>
      </c>
      <c r="CI21" s="10">
        <f t="shared" si="33"/>
        <v>4.1262252915167661</v>
      </c>
      <c r="CJ21" s="10">
        <f t="shared" si="34"/>
        <v>-1.3795485626222808</v>
      </c>
      <c r="CK21" s="10">
        <f t="shared" si="35"/>
        <v>-6.2105051376431228E-2</v>
      </c>
      <c r="CL21" s="10">
        <f t="shared" si="36"/>
        <v>-0.10130278465225194</v>
      </c>
      <c r="CM21" s="10">
        <f t="shared" si="37"/>
        <v>-0.10130278465225194</v>
      </c>
      <c r="CN21" s="10">
        <f t="shared" si="38"/>
        <v>7.2762580073296448</v>
      </c>
      <c r="CO21" s="10">
        <f t="shared" si="39"/>
        <v>-0.17283407719229599</v>
      </c>
      <c r="CP21" s="10">
        <f t="shared" si="40"/>
        <v>-1.0705568244530004</v>
      </c>
      <c r="CQ21" s="10">
        <f t="shared" si="41"/>
        <v>-0.4688897741902272</v>
      </c>
      <c r="CR21" s="10">
        <f t="shared" si="42"/>
        <v>1.9289280954325922</v>
      </c>
      <c r="CS21" s="10">
        <f t="shared" si="43"/>
        <v>1.726309990010513</v>
      </c>
      <c r="CT21" s="10">
        <f t="shared" si="44"/>
        <v>-2.5402193352202511</v>
      </c>
      <c r="CU21" s="10">
        <f t="shared" si="45"/>
        <v>-2.3345722691994846</v>
      </c>
      <c r="CV21" s="10">
        <f t="shared" si="46"/>
        <v>-1.3261399470094932</v>
      </c>
      <c r="CW21" s="10">
        <f t="shared" si="47"/>
        <v>-3.988408919917799</v>
      </c>
      <c r="CX21" s="10">
        <f t="shared" si="48"/>
        <v>-1.6535313843958712</v>
      </c>
      <c r="CY21" s="10">
        <f t="shared" si="49"/>
        <v>-1.9176579952721209</v>
      </c>
      <c r="CZ21" s="10">
        <f t="shared" si="50"/>
        <v>-2.3031115510324072</v>
      </c>
      <c r="DA21" s="10">
        <f t="shared" si="51"/>
        <v>-2.30364159762087</v>
      </c>
      <c r="DB21" s="10">
        <f t="shared" si="52"/>
        <v>-2.6396827348910659</v>
      </c>
      <c r="DC21" s="10">
        <f t="shared" si="53"/>
        <v>-3.8527356969722186</v>
      </c>
      <c r="DD21" s="10">
        <f t="shared" si="54"/>
        <v>-3.3371891231875779</v>
      </c>
      <c r="DE21" s="10">
        <f t="shared" si="55"/>
        <v>-3.0472460501714194</v>
      </c>
      <c r="DF21" s="10">
        <f t="shared" si="56"/>
        <v>-2.6971832217043867</v>
      </c>
      <c r="DG21" s="10">
        <f t="shared" si="57"/>
        <v>-1.6973521116517738</v>
      </c>
      <c r="DH21" s="10">
        <f t="shared" si="58"/>
        <v>0.14775395499194649</v>
      </c>
      <c r="DI21" s="10">
        <f t="shared" si="59"/>
        <v>1.9244459443608681</v>
      </c>
      <c r="DJ21" s="10">
        <f t="shared" si="60"/>
        <v>-2.9845422763293183</v>
      </c>
      <c r="DK21" s="10">
        <f t="shared" si="61"/>
        <v>-2.4688939805206038</v>
      </c>
      <c r="DL21" s="10">
        <f t="shared" si="62"/>
        <v>-1.1469883271438157</v>
      </c>
      <c r="DM21" s="10">
        <f t="shared" si="63"/>
        <v>-0.42663020055401263</v>
      </c>
      <c r="DN21" s="10">
        <f t="shared" si="64"/>
        <v>0.93795629379656886</v>
      </c>
      <c r="DO21" s="10">
        <f t="shared" si="65"/>
        <v>0.24497240818184246</v>
      </c>
      <c r="DP21" s="10">
        <f t="shared" si="66"/>
        <v>-1.3262508140820777</v>
      </c>
      <c r="DQ21" s="10">
        <f t="shared" si="67"/>
        <v>2.1037473552253769</v>
      </c>
      <c r="DR21" s="10">
        <f t="shared" si="68"/>
        <v>-1.2754564250195812</v>
      </c>
      <c r="DS21" s="10">
        <f t="shared" si="69"/>
        <v>-2.4277867578962917</v>
      </c>
      <c r="DT21" s="10">
        <f t="shared" si="70"/>
        <v>-4.2391068955259237E-3</v>
      </c>
      <c r="DU21" s="10">
        <f t="shared" si="71"/>
        <v>-6.861816568303249</v>
      </c>
      <c r="DV21" s="10">
        <f t="shared" si="72"/>
        <v>1.3574538294385563</v>
      </c>
      <c r="DW21" s="10">
        <f t="shared" si="73"/>
        <v>3.6431335040771526</v>
      </c>
      <c r="DX21" s="10">
        <f t="shared" si="74"/>
        <v>-1.5830073622148597</v>
      </c>
      <c r="DY21" s="10">
        <f t="shared" si="75"/>
        <v>-0.26556385096901025</v>
      </c>
      <c r="DZ21" s="10">
        <f t="shared" si="76"/>
        <v>-0.30476158424483096</v>
      </c>
      <c r="EA21" s="10">
        <f t="shared" si="77"/>
        <v>-0.30476158424483096</v>
      </c>
      <c r="EB21" s="10">
        <f t="shared" si="78"/>
        <v>7.0727992077370656</v>
      </c>
      <c r="EC21" s="10">
        <f t="shared" si="79"/>
        <v>-0.376292876784875</v>
      </c>
      <c r="ED21" s="10">
        <f t="shared" si="80"/>
        <v>-1.2740156240455793</v>
      </c>
      <c r="EE21" s="10">
        <f t="shared" si="81"/>
        <v>-0.67234857378280621</v>
      </c>
      <c r="EF21" s="10">
        <f t="shared" si="82"/>
        <v>1.7254692958400133</v>
      </c>
      <c r="EG21" s="10">
        <f t="shared" si="83"/>
        <v>1.522851190417934</v>
      </c>
      <c r="EH21" s="2">
        <f>STDEV('weekly data for SD computation'!AP86:AP89)</f>
        <v>1.1446039087125935E-2</v>
      </c>
      <c r="EI21" s="2">
        <f>STDEV('weekly data for SD computation'!AQ86:AQ89)</f>
        <v>6.9036841109858561E-3</v>
      </c>
      <c r="EJ21" s="2">
        <f>STDEV('weekly data for SD computation'!AR86:AR89)</f>
        <v>1.8445727957157983E-2</v>
      </c>
      <c r="EK21" s="2">
        <f>STDEV('weekly data for SD computation'!AS86:AS89)</f>
        <v>2.0675706477542147E-2</v>
      </c>
      <c r="EL21" s="2">
        <f>STDEV('weekly data for SD computation'!AT86:AT89)</f>
        <v>2.0022763747240134E-3</v>
      </c>
      <c r="EM21" s="2">
        <f>STDEV('weekly data for SD computation'!AU86:AU89)</f>
        <v>5.9534386780464585E-3</v>
      </c>
      <c r="EN21" s="2">
        <f>STDEV('weekly data for SD computation'!AV86:AV89)</f>
        <v>1.145377236085386E-2</v>
      </c>
      <c r="EO21" s="2">
        <f>STDEV('weekly data for SD computation'!AW86:AW89)</f>
        <v>1.1443659424643544E-2</v>
      </c>
      <c r="EP21" s="2">
        <f>STDEV('weekly data for SD computation'!AX86:AX89)</f>
        <v>1.2342109096687844E-2</v>
      </c>
      <c r="EQ21" s="2">
        <f>STDEV('weekly data for SD computation'!AY86:AY89)</f>
        <v>2.1123732009355571E-2</v>
      </c>
      <c r="ER21" s="2">
        <f>STDEV('weekly data for SD computation'!AZ86:AZ89)</f>
        <v>7.8930510445943021E-3</v>
      </c>
      <c r="ES21" s="2">
        <f>STDEV('weekly data for SD computation'!BA86:BA89)</f>
        <v>1.2575002661378842E-2</v>
      </c>
      <c r="ET21" s="2">
        <f>STDEV('weekly data for SD computation'!BB86:BB89)</f>
        <v>5.7716906817893111E-3</v>
      </c>
      <c r="EU21" s="2">
        <f>STDEV('weekly data for SD computation'!BC86:BC89)</f>
        <v>0.16302227824073875</v>
      </c>
      <c r="EV21" s="2">
        <f>STDEV('weekly data for SD computation'!BD86:BD89)</f>
        <v>2.2551977278980053E-3</v>
      </c>
      <c r="EW21" s="2">
        <f>STDEV('weekly data for SD computation'!BE86:BE89)</f>
        <v>7.7459802599534524E-3</v>
      </c>
      <c r="EX21" s="2">
        <f>STDEV('weekly data for SD computation'!BF86:BF89)</f>
        <v>8.3669381026157414E-3</v>
      </c>
      <c r="EY21" s="2">
        <f>STDEV('weekly data for SD computation'!BG86:BG89)</f>
        <v>1.3020512618086566E-2</v>
      </c>
      <c r="EZ21" s="2">
        <f>STDEV('weekly data for SD computation'!BH86:BH89)</f>
        <v>1.5275089483894248E-2</v>
      </c>
      <c r="FA21" s="2">
        <f>STDEV('weekly data for SD computation'!BI86:BI89)</f>
        <v>1.0121489470832532E-2</v>
      </c>
      <c r="FB21" s="2">
        <f>STDEV('weekly data for SD computation'!BJ86:BJ89)</f>
        <v>0.15217048778744016</v>
      </c>
      <c r="FC21" s="2">
        <f>STDEV('weekly data for SD computation'!BK86:BK89)</f>
        <v>0.15472709984213817</v>
      </c>
      <c r="FD21" s="2">
        <f>STDEV('weekly data for SD computation'!BL86:BL89)</f>
        <v>4.9090532834309536E-4</v>
      </c>
      <c r="FE21" s="2">
        <f>STDEV('weekly data for SD computation'!BM86:BM89)</f>
        <v>5.2179851539460509E-3</v>
      </c>
      <c r="FF21" s="2">
        <f>STDEV('weekly data for SD computation'!BN86:BN89)</f>
        <v>3.1794148024624427E-8</v>
      </c>
      <c r="FG21" s="2">
        <f>STDEV('weekly data for SD computation'!BO86:BO89)</f>
        <v>1.5520637825659189E-2</v>
      </c>
      <c r="FH21" s="2">
        <f>STDEV('weekly data for SD computation'!BP86:BP89)</f>
        <v>4.4892403998159584E-3</v>
      </c>
      <c r="FI21" s="2">
        <f>STDEV('weekly data for SD computation'!BQ86:BQ89)</f>
        <v>5.1096621406231953E-2</v>
      </c>
      <c r="FJ21" s="2">
        <f>STDEV('weekly data for SD computation'!BR86:BR89)</f>
        <v>6.4013280378764446E-3</v>
      </c>
      <c r="FK21" s="2">
        <f>STDEV('weekly data for SD computation'!BS86:BS89)</f>
        <v>6.9761466873049603E-3</v>
      </c>
      <c r="FL21" s="2">
        <f>STDEV('weekly data for SD computation'!BT86:BT89)</f>
        <v>1.503194104140263E-2</v>
      </c>
      <c r="FM21" s="2">
        <f>STDEV('weekly data for SD computation'!BU86:BU89)</f>
        <v>1.1841565890190356E-8</v>
      </c>
      <c r="FN21" s="2">
        <f>STDEV('weekly data for SD computation'!BV86:BV89)</f>
        <v>1.2030879614983982E-2</v>
      </c>
      <c r="FO21" s="2">
        <f>STDEV('weekly data for SD computation'!BW86:BW89)</f>
        <v>1.2030879614983982E-2</v>
      </c>
      <c r="FP21" s="2">
        <f>STDEV('weekly data for SD computation'!BX86:BX89)</f>
        <v>1.3796078686617469E-2</v>
      </c>
      <c r="FQ21" s="2">
        <f>STDEV('weekly data for SD computation'!BY86:BY89)</f>
        <v>1.0652088653507965E-2</v>
      </c>
      <c r="FR21" s="2">
        <f>STDEV('weekly data for SD computation'!BZ86:BZ89)</f>
        <v>0.16552368754143476</v>
      </c>
      <c r="FS21" s="2">
        <f>STDEV('weekly data for SD computation'!CA86:CA89)</f>
        <v>1.8766169480213563E-2</v>
      </c>
      <c r="FT21" s="2">
        <f>STDEV('weekly data for SD computation'!CB86:CB89)</f>
        <v>7.3595078450711575E-3</v>
      </c>
      <c r="FU21" s="2">
        <f>STDEV('weekly data for SD computation'!CC86:CC89)</f>
        <v>2.1698974778673521E-2</v>
      </c>
    </row>
    <row r="22" spans="1:177" s="2" customFormat="1" x14ac:dyDescent="0.3">
      <c r="A22" s="16" t="s">
        <v>56</v>
      </c>
      <c r="B22" s="10">
        <v>2519.360107</v>
      </c>
      <c r="C22" s="10">
        <v>22405.089840000001</v>
      </c>
      <c r="D22" s="10">
        <v>6495.9599609999996</v>
      </c>
      <c r="E22" s="10">
        <v>1490.8599850000001</v>
      </c>
      <c r="F22" s="10">
        <v>95.693473819999994</v>
      </c>
      <c r="G22" s="10">
        <v>101.7559052</v>
      </c>
      <c r="H22" s="10">
        <v>228.61703489999999</v>
      </c>
      <c r="I22" s="10">
        <v>209.40859990000001</v>
      </c>
      <c r="J22" s="10">
        <v>58.588985440000002</v>
      </c>
      <c r="K22" s="10">
        <v>138.0681458</v>
      </c>
      <c r="L22" s="10">
        <v>3120.5404104424301</v>
      </c>
      <c r="M22" s="10">
        <v>11373.2920939006</v>
      </c>
      <c r="N22" s="10">
        <v>4662.4705485917502</v>
      </c>
      <c r="O22" s="10">
        <v>18339.979039576399</v>
      </c>
      <c r="P22" s="10">
        <v>96.745681759999997</v>
      </c>
      <c r="Q22" s="10">
        <v>3643</v>
      </c>
      <c r="R22" s="10">
        <v>50.346699333426699</v>
      </c>
      <c r="S22" s="10">
        <v>41.145136829646702</v>
      </c>
      <c r="T22" s="10">
        <v>28.432230000000001</v>
      </c>
      <c r="U22" s="10">
        <v>26.96216965</v>
      </c>
      <c r="V22" s="10">
        <v>6237.6604510281704</v>
      </c>
      <c r="W22" s="10">
        <v>16135.4474861411</v>
      </c>
      <c r="X22" s="10">
        <v>132.695007</v>
      </c>
      <c r="Y22" s="10">
        <v>19.1006929904995</v>
      </c>
      <c r="Z22" s="10">
        <v>122.307511541502</v>
      </c>
      <c r="AA22" s="10">
        <v>28.259843830000001</v>
      </c>
      <c r="AB22" s="10">
        <v>727.59997599999997</v>
      </c>
      <c r="AC22" s="10">
        <v>114.736426260934</v>
      </c>
      <c r="AD22" s="10">
        <v>16524.7802844613</v>
      </c>
      <c r="AE22" s="10">
        <v>335.71663081166997</v>
      </c>
      <c r="AF22" s="10">
        <v>2227320.2558758301</v>
      </c>
      <c r="AG22" s="10">
        <v>11013.3094158357</v>
      </c>
      <c r="AH22" s="10">
        <v>51.061931610000002</v>
      </c>
      <c r="AI22" s="10">
        <v>51.061931610000002</v>
      </c>
      <c r="AJ22" s="10">
        <v>1817.5311830000001</v>
      </c>
      <c r="AK22" s="10">
        <v>6038.8768380000001</v>
      </c>
      <c r="AL22" s="10">
        <v>2166.6266038059198</v>
      </c>
      <c r="AM22" s="10">
        <v>46.978145599999998</v>
      </c>
      <c r="AN22" s="10">
        <v>66.741989140000001</v>
      </c>
      <c r="AO22" s="10">
        <v>65.019989010000003</v>
      </c>
      <c r="AP22" s="10">
        <v>246.435</v>
      </c>
      <c r="AQ22" s="10">
        <v>102.29</v>
      </c>
      <c r="AR22" s="10">
        <v>104.3</v>
      </c>
      <c r="AS22" s="10">
        <v>100.58539068465301</v>
      </c>
      <c r="AT22" s="10">
        <f t="shared" si="84"/>
        <v>0.51063899209978247</v>
      </c>
      <c r="AU22" s="10">
        <f t="shared" si="1"/>
        <v>0.39258023358524458</v>
      </c>
      <c r="AV22" s="10">
        <f t="shared" si="2"/>
        <v>0.28846153846153577</v>
      </c>
      <c r="AW22" s="10">
        <f t="shared" si="3"/>
        <v>0.30456852791952477</v>
      </c>
      <c r="AX22" s="10">
        <v>1.1499999999999999</v>
      </c>
      <c r="AY22" s="10">
        <v>-0.35809999999999997</v>
      </c>
      <c r="AZ22" s="10">
        <v>1.2436</v>
      </c>
      <c r="BA22" s="10">
        <v>0.3</v>
      </c>
      <c r="BB22" s="10">
        <v>2.2000000000000002</v>
      </c>
      <c r="BC22" s="10">
        <v>1.1149</v>
      </c>
      <c r="BD22" s="10">
        <v>1.2436</v>
      </c>
      <c r="BE22" s="10">
        <v>0.06</v>
      </c>
      <c r="BF22" s="10">
        <f t="shared" si="4"/>
        <v>-0.26970214667563175</v>
      </c>
      <c r="BG22" s="10">
        <f t="shared" si="5"/>
        <v>-0.11785968662277568</v>
      </c>
      <c r="BH22" s="10">
        <f t="shared" si="6"/>
        <v>-1.1531285934101314</v>
      </c>
      <c r="BI22" s="10">
        <f t="shared" si="7"/>
        <v>3.8898863026537773</v>
      </c>
      <c r="BJ22" s="10">
        <f t="shared" si="8"/>
        <v>-2.7715492850575996</v>
      </c>
      <c r="BK22" s="10">
        <f t="shared" si="9"/>
        <v>-2.2494606131250512</v>
      </c>
      <c r="BL22" s="10">
        <f t="shared" si="10"/>
        <v>-0.18504294792134157</v>
      </c>
      <c r="BM22" s="10">
        <f t="shared" si="11"/>
        <v>-0.15779549962371897</v>
      </c>
      <c r="BN22" s="10">
        <f t="shared" si="12"/>
        <v>0.16170183011843831</v>
      </c>
      <c r="BO22" s="10">
        <f t="shared" si="13"/>
        <v>4.1041643670007621</v>
      </c>
      <c r="BP22" s="10">
        <f t="shared" si="14"/>
        <v>7.3587819684777713</v>
      </c>
      <c r="BQ22" s="10">
        <f t="shared" si="15"/>
        <v>11.08591886954321</v>
      </c>
      <c r="BR22" s="10">
        <f t="shared" si="16"/>
        <v>7.9241537385295349</v>
      </c>
      <c r="BS22" s="10">
        <f t="shared" si="17"/>
        <v>-0.45714798677502733</v>
      </c>
      <c r="BT22" s="10">
        <f t="shared" si="18"/>
        <v>-2.5564302760631623</v>
      </c>
      <c r="BU22" s="10">
        <f t="shared" si="19"/>
        <v>-3.9811844954006133</v>
      </c>
      <c r="BV22" s="10">
        <f t="shared" si="20"/>
        <v>8.9415673764735022</v>
      </c>
      <c r="BW22" s="10">
        <f t="shared" si="21"/>
        <v>2.1078593980313234</v>
      </c>
      <c r="BX22" s="10">
        <f t="shared" si="22"/>
        <v>4.3142346038819284</v>
      </c>
      <c r="BY22" s="10">
        <f t="shared" si="23"/>
        <v>2.9254916370420729</v>
      </c>
      <c r="BZ22" s="10">
        <f t="shared" si="24"/>
        <v>7.2188295680322829</v>
      </c>
      <c r="CA22" s="10">
        <f t="shared" si="25"/>
        <v>4.0297308822112488</v>
      </c>
      <c r="CB22" s="10">
        <f t="shared" si="26"/>
        <v>-2.1102011988076979</v>
      </c>
      <c r="CC22" s="10">
        <f t="shared" si="27"/>
        <v>4.9376334853146817</v>
      </c>
      <c r="CD22" s="10">
        <f t="shared" si="28"/>
        <v>-0.91296148246440278</v>
      </c>
      <c r="CE22" s="10">
        <f t="shared" si="29"/>
        <v>1.7410173326495142</v>
      </c>
      <c r="CF22" s="10">
        <f t="shared" si="30"/>
        <v>-3.1314102013315059</v>
      </c>
      <c r="CG22" s="10">
        <f t="shared" si="31"/>
        <v>20.56900715863658</v>
      </c>
      <c r="CH22" s="10">
        <f t="shared" si="32"/>
        <v>3.3486987196306988</v>
      </c>
      <c r="CI22" s="10">
        <f t="shared" si="33"/>
        <v>4.0774709216175795</v>
      </c>
      <c r="CJ22" s="10">
        <f t="shared" si="34"/>
        <v>2.7006367821645525</v>
      </c>
      <c r="CK22" s="10">
        <f t="shared" si="35"/>
        <v>-0.11213221489289389</v>
      </c>
      <c r="CL22" s="10">
        <f t="shared" si="36"/>
        <v>1.7678080732608541</v>
      </c>
      <c r="CM22" s="10">
        <f t="shared" si="37"/>
        <v>1.7678080732608541</v>
      </c>
      <c r="CN22" s="10">
        <f t="shared" si="38"/>
        <v>8.903462864209736</v>
      </c>
      <c r="CO22" s="10">
        <f t="shared" si="39"/>
        <v>1.4029657875718622</v>
      </c>
      <c r="CP22" s="10">
        <f t="shared" si="40"/>
        <v>-1.1319252003180251</v>
      </c>
      <c r="CQ22" s="10">
        <f t="shared" si="41"/>
        <v>5.098514762851531</v>
      </c>
      <c r="CR22" s="10">
        <f t="shared" si="42"/>
        <v>1.4451716800613739</v>
      </c>
      <c r="CS22" s="10">
        <f t="shared" si="43"/>
        <v>0.1481462255986658</v>
      </c>
      <c r="CT22" s="10">
        <f t="shared" si="44"/>
        <v>-0.78034113877541422</v>
      </c>
      <c r="CU22" s="10">
        <f t="shared" si="45"/>
        <v>-0.62849867872255816</v>
      </c>
      <c r="CV22" s="10">
        <f t="shared" si="46"/>
        <v>-1.6637675855099139</v>
      </c>
      <c r="CW22" s="10">
        <f t="shared" si="47"/>
        <v>3.3792473105539949</v>
      </c>
      <c r="CX22" s="10">
        <f t="shared" si="48"/>
        <v>-3.282188277157382</v>
      </c>
      <c r="CY22" s="10">
        <f t="shared" si="49"/>
        <v>-2.7600996052248337</v>
      </c>
      <c r="CZ22" s="10">
        <f t="shared" si="50"/>
        <v>-0.69568194002112405</v>
      </c>
      <c r="DA22" s="10">
        <f t="shared" si="51"/>
        <v>-0.66843449172350144</v>
      </c>
      <c r="DB22" s="10">
        <f t="shared" si="52"/>
        <v>-0.34893716198134417</v>
      </c>
      <c r="DC22" s="10">
        <f t="shared" si="53"/>
        <v>3.5935253749009797</v>
      </c>
      <c r="DD22" s="10">
        <f t="shared" si="54"/>
        <v>6.9662017348925271</v>
      </c>
      <c r="DE22" s="10">
        <f t="shared" si="55"/>
        <v>10.693338635957966</v>
      </c>
      <c r="DF22" s="10">
        <f t="shared" si="56"/>
        <v>7.5315735049442907</v>
      </c>
      <c r="DG22" s="10">
        <f t="shared" si="57"/>
        <v>-0.84972822036027185</v>
      </c>
      <c r="DH22" s="10">
        <f t="shared" si="58"/>
        <v>-2.9490105096484069</v>
      </c>
      <c r="DI22" s="10">
        <f t="shared" si="59"/>
        <v>-4.3737647289858579</v>
      </c>
      <c r="DJ22" s="10">
        <f t="shared" si="60"/>
        <v>8.548987142888258</v>
      </c>
      <c r="DK22" s="10">
        <f t="shared" si="61"/>
        <v>1.7152791644460788</v>
      </c>
      <c r="DL22" s="10">
        <f t="shared" si="62"/>
        <v>3.9216543702966837</v>
      </c>
      <c r="DM22" s="10">
        <f t="shared" si="63"/>
        <v>2.5329114034568283</v>
      </c>
      <c r="DN22" s="10">
        <f t="shared" si="64"/>
        <v>6.9303680295707473</v>
      </c>
      <c r="DO22" s="10">
        <f t="shared" si="65"/>
        <v>3.7412693437497131</v>
      </c>
      <c r="DP22" s="10">
        <f t="shared" si="66"/>
        <v>-2.3986627372692335</v>
      </c>
      <c r="DQ22" s="10">
        <f t="shared" si="67"/>
        <v>4.6491719468531461</v>
      </c>
      <c r="DR22" s="10">
        <f t="shared" si="68"/>
        <v>-1.2014230209259384</v>
      </c>
      <c r="DS22" s="10">
        <f t="shared" si="69"/>
        <v>1.4525557941879783</v>
      </c>
      <c r="DT22" s="10">
        <f t="shared" si="70"/>
        <v>-3.4198717397930416</v>
      </c>
      <c r="DU22" s="10">
        <f t="shared" si="71"/>
        <v>20.280545620175044</v>
      </c>
      <c r="DV22" s="10">
        <f t="shared" si="72"/>
        <v>3.0602371811691631</v>
      </c>
      <c r="DW22" s="10">
        <f t="shared" si="73"/>
        <v>3.7890093831560439</v>
      </c>
      <c r="DX22" s="10">
        <f t="shared" si="74"/>
        <v>2.3960682542450278</v>
      </c>
      <c r="DY22" s="10">
        <f t="shared" si="75"/>
        <v>-0.41670074281241865</v>
      </c>
      <c r="DZ22" s="10">
        <f t="shared" si="76"/>
        <v>1.4632395453413294</v>
      </c>
      <c r="EA22" s="10">
        <f t="shared" si="77"/>
        <v>1.4632395453413294</v>
      </c>
      <c r="EB22" s="10">
        <f t="shared" si="78"/>
        <v>8.5988943362902113</v>
      </c>
      <c r="EC22" s="10">
        <f t="shared" si="79"/>
        <v>1.0983972596523375</v>
      </c>
      <c r="ED22" s="10">
        <f t="shared" si="80"/>
        <v>-1.4364937282375498</v>
      </c>
      <c r="EE22" s="10">
        <f t="shared" si="81"/>
        <v>4.7939462349320063</v>
      </c>
      <c r="EF22" s="10">
        <f t="shared" si="82"/>
        <v>1.1406031521418492</v>
      </c>
      <c r="EG22" s="10">
        <f t="shared" si="83"/>
        <v>-0.15642230232085896</v>
      </c>
      <c r="EH22" s="2">
        <f>STDEV('weekly data for SD computation'!AP90:AP94)</f>
        <v>7.91763795850918E-3</v>
      </c>
      <c r="EI22" s="2">
        <f>STDEV('weekly data for SD computation'!AQ90:AQ94)</f>
        <v>1.1242410542462437E-2</v>
      </c>
      <c r="EJ22" s="2">
        <f>STDEV('weekly data for SD computation'!AR90:AR94)</f>
        <v>9.6193626623224601E-3</v>
      </c>
      <c r="EK22" s="2">
        <f>STDEV('weekly data for SD computation'!AS90:AS94)</f>
        <v>1.2827080314164593E-2</v>
      </c>
      <c r="EL22" s="2">
        <f>STDEV('weekly data for SD computation'!AT90:AT94)</f>
        <v>2.6196204189189425E-3</v>
      </c>
      <c r="EM22" s="2">
        <f>STDEV('weekly data for SD computation'!AU90:AU94)</f>
        <v>2.9256128240951009E-3</v>
      </c>
      <c r="EN22" s="2">
        <f>STDEV('weekly data for SD computation'!AV90:AV94)</f>
        <v>9.0761198900921186E-3</v>
      </c>
      <c r="EO22" s="2">
        <f>STDEV('weekly data for SD computation'!AW90:AW94)</f>
        <v>9.1763052941663779E-3</v>
      </c>
      <c r="EP22" s="2">
        <f>STDEV('weekly data for SD computation'!AX90:AX94)</f>
        <v>4.1585471826251575E-3</v>
      </c>
      <c r="EQ22" s="2">
        <f>STDEV('weekly data for SD computation'!AY90:AY94)</f>
        <v>1.2190797789048448E-2</v>
      </c>
      <c r="ER22" s="2">
        <f>STDEV('weekly data for SD computation'!AZ90:AZ94)</f>
        <v>7.6097139162954221E-3</v>
      </c>
      <c r="ES22" s="2">
        <f>STDEV('weekly data for SD computation'!BA90:BA94)</f>
        <v>7.589356511586192E-3</v>
      </c>
      <c r="ET22" s="2">
        <f>STDEV('weekly data for SD computation'!BB90:BB94)</f>
        <v>7.2642238169452963E-3</v>
      </c>
      <c r="EU22" s="2">
        <f>STDEV('weekly data for SD computation'!BC90:BC94)</f>
        <v>0.15173710386178296</v>
      </c>
      <c r="EV22" s="2">
        <f>STDEV('weekly data for SD computation'!BD90:BD94)</f>
        <v>5.7303530198454982E-3</v>
      </c>
      <c r="EW22" s="2">
        <f>STDEV('weekly data for SD computation'!BE90:BE94)</f>
        <v>2.1087951752041156E-2</v>
      </c>
      <c r="EX22" s="2">
        <f>STDEV('weekly data for SD computation'!BF90:BF94)</f>
        <v>6.8446165533503243E-3</v>
      </c>
      <c r="EY22" s="2">
        <f>STDEV('weekly data for SD computation'!BG90:BG94)</f>
        <v>6.3924607167102597E-3</v>
      </c>
      <c r="EZ22" s="2">
        <f>STDEV('weekly data for SD computation'!BH90:BH94)</f>
        <v>1.1797780429763378E-2</v>
      </c>
      <c r="FA22" s="2">
        <f>STDEV('weekly data for SD computation'!BI90:BI94)</f>
        <v>8.6509803503337906E-3</v>
      </c>
      <c r="FB22" s="2">
        <f>STDEV('weekly data for SD computation'!BJ90:BJ94)</f>
        <v>0.12717384026557402</v>
      </c>
      <c r="FC22" s="2">
        <f>STDEV('weekly data for SD computation'!BK90:BK94)</f>
        <v>0.13714050513361936</v>
      </c>
      <c r="FD22" s="2">
        <f>STDEV('weekly data for SD computation'!BL90:BL94)</f>
        <v>3.1145858093676771E-3</v>
      </c>
      <c r="FE22" s="2">
        <f>STDEV('weekly data for SD computation'!BM90:BM94)</f>
        <v>1.4071839219946661E-2</v>
      </c>
      <c r="FF22" s="2">
        <f>STDEV('weekly data for SD computation'!BN90:BN94)</f>
        <v>3.8884785263516206E-8</v>
      </c>
      <c r="FG22" s="2">
        <f>STDEV('weekly data for SD computation'!BO90:BO94)</f>
        <v>5.0311705499840875E-3</v>
      </c>
      <c r="FH22" s="2">
        <f>STDEV('weekly data for SD computation'!BP90:BP94)</f>
        <v>1.9464778744285396E-2</v>
      </c>
      <c r="FI22" s="2">
        <f>STDEV('weekly data for SD computation'!BQ90:BQ94)</f>
        <v>2.7714749847943108E-2</v>
      </c>
      <c r="FJ22" s="2">
        <f>STDEV('weekly data for SD computation'!BR90:BR94)</f>
        <v>1.423376997110677E-2</v>
      </c>
      <c r="FK22" s="2">
        <f>STDEV('weekly data for SD computation'!BS90:BS94)</f>
        <v>2.8113152279062331E-2</v>
      </c>
      <c r="FL22" s="2">
        <f>STDEV('weekly data for SD computation'!BT90:BT94)</f>
        <v>1.6072963418354208E-2</v>
      </c>
      <c r="FM22" s="2">
        <f>STDEV('weekly data for SD computation'!BU90:BU94)</f>
        <v>1.4515409140318976E-8</v>
      </c>
      <c r="FN22" s="2">
        <f>STDEV('weekly data for SD computation'!BV90:BV94)</f>
        <v>2.0182860385542139E-3</v>
      </c>
      <c r="FO22" s="2">
        <f>STDEV('weekly data for SD computation'!BW90:BW94)</f>
        <v>2.0182860385542139E-3</v>
      </c>
      <c r="FP22" s="2">
        <f>STDEV('weekly data for SD computation'!BX90:BX94)</f>
        <v>2.4815469075209266E-2</v>
      </c>
      <c r="FQ22" s="2">
        <f>STDEV('weekly data for SD computation'!BY90:BY94)</f>
        <v>3.0178500403565613E-3</v>
      </c>
      <c r="FR22" s="2">
        <f>STDEV('weekly data for SD computation'!BZ90:BZ94)</f>
        <v>0.15724947591509839</v>
      </c>
      <c r="FS22" s="2">
        <f>STDEV('weekly data for SD computation'!CA90:CA94)</f>
        <v>1.6995580617188234E-2</v>
      </c>
      <c r="FT22" s="2">
        <f>STDEV('weekly data for SD computation'!CB90:CB94)</f>
        <v>7.117520530266549E-3</v>
      </c>
      <c r="FU22" s="2">
        <f>STDEV('weekly data for SD computation'!CC90:CC94)</f>
        <v>2.2617657603883776E-2</v>
      </c>
    </row>
    <row r="23" spans="1:177" s="2" customFormat="1" x14ac:dyDescent="0.3">
      <c r="A23" s="16" t="s">
        <v>57</v>
      </c>
      <c r="B23" s="10">
        <v>2575.26001</v>
      </c>
      <c r="C23" s="10">
        <v>23377.240229999999</v>
      </c>
      <c r="D23" s="10">
        <v>6727.669922</v>
      </c>
      <c r="E23" s="10">
        <v>1502.530029</v>
      </c>
      <c r="F23" s="10">
        <v>95.787101750000005</v>
      </c>
      <c r="G23" s="10">
        <v>101.9519806</v>
      </c>
      <c r="H23" s="10">
        <v>234.00418089999999</v>
      </c>
      <c r="I23" s="10">
        <v>214.28175350000001</v>
      </c>
      <c r="J23" s="10">
        <v>59.57289505</v>
      </c>
      <c r="K23" s="10">
        <v>139.07441710000001</v>
      </c>
      <c r="L23" s="10">
        <v>3152.8735299999998</v>
      </c>
      <c r="M23" s="10">
        <v>11353.22</v>
      </c>
      <c r="N23" s="10">
        <v>4722.7582640000001</v>
      </c>
      <c r="O23" s="10">
        <v>19561.126359999998</v>
      </c>
      <c r="P23" s="10">
        <v>96.56283569</v>
      </c>
      <c r="Q23" s="10">
        <v>3738.5</v>
      </c>
      <c r="R23" s="10">
        <v>50.24695775</v>
      </c>
      <c r="S23" s="10">
        <v>42.184437369999998</v>
      </c>
      <c r="T23" s="10">
        <v>28.99333382</v>
      </c>
      <c r="U23" s="10">
        <v>27.389724730000001</v>
      </c>
      <c r="V23" s="10">
        <v>5671.2278729999998</v>
      </c>
      <c r="W23" s="10">
        <v>15309.689050000001</v>
      </c>
      <c r="X23" s="10">
        <v>132.74499499999999</v>
      </c>
      <c r="Y23" s="10">
        <v>17.127741570000001</v>
      </c>
      <c r="Z23" s="10">
        <v>122.710574602767</v>
      </c>
      <c r="AA23" s="10">
        <v>28.430129999999998</v>
      </c>
      <c r="AB23" s="10">
        <v>741.29998799999998</v>
      </c>
      <c r="AC23" s="10">
        <v>87.720077219999993</v>
      </c>
      <c r="AD23" s="10">
        <v>16065.489170000001</v>
      </c>
      <c r="AE23" s="10">
        <v>309.93417729999999</v>
      </c>
      <c r="AF23" s="10">
        <v>2487223.861</v>
      </c>
      <c r="AG23" s="10">
        <v>11007.564938981101</v>
      </c>
      <c r="AH23" s="10">
        <v>53.756641389999999</v>
      </c>
      <c r="AI23" s="10">
        <v>53.756641389999999</v>
      </c>
      <c r="AJ23" s="10">
        <v>1801.9672399999999</v>
      </c>
      <c r="AK23" s="10">
        <v>6519.7521690000003</v>
      </c>
      <c r="AL23" s="10">
        <v>2143.1503392470299</v>
      </c>
      <c r="AM23" s="10">
        <v>49.87241745</v>
      </c>
      <c r="AN23" s="10">
        <v>69.108291629999997</v>
      </c>
      <c r="AO23" s="10">
        <v>67.801925659999995</v>
      </c>
      <c r="AP23" s="10">
        <v>246.626</v>
      </c>
      <c r="AQ23" s="10">
        <v>102.34</v>
      </c>
      <c r="AR23" s="10">
        <v>104.4</v>
      </c>
      <c r="AS23" s="10">
        <v>100.58539068465301</v>
      </c>
      <c r="AT23" s="10">
        <f t="shared" si="84"/>
        <v>7.7505224501390829E-2</v>
      </c>
      <c r="AU23" s="10">
        <f t="shared" si="1"/>
        <v>4.8880633493007287E-2</v>
      </c>
      <c r="AV23" s="10">
        <f t="shared" si="2"/>
        <v>9.5877277085338955E-2</v>
      </c>
      <c r="AW23" s="10">
        <f t="shared" si="3"/>
        <v>0</v>
      </c>
      <c r="AX23" s="10">
        <v>1.1499999999999999</v>
      </c>
      <c r="AY23" s="10">
        <v>-0.35899999999999999</v>
      </c>
      <c r="AZ23" s="10">
        <v>1.3815999999999999</v>
      </c>
      <c r="BA23" s="10">
        <v>0.3</v>
      </c>
      <c r="BB23" s="10">
        <v>2.36</v>
      </c>
      <c r="BC23" s="10">
        <v>1.1489</v>
      </c>
      <c r="BD23" s="10">
        <v>1.3815999999999999</v>
      </c>
      <c r="BE23" s="10">
        <v>6.5000000000000002E-2</v>
      </c>
      <c r="BF23" s="10">
        <f t="shared" si="4"/>
        <v>-0.141186466965042</v>
      </c>
      <c r="BG23" s="10">
        <f t="shared" si="5"/>
        <v>1.9789711754889301</v>
      </c>
      <c r="BH23" s="10">
        <f t="shared" si="6"/>
        <v>1.2069856709574087</v>
      </c>
      <c r="BI23" s="10">
        <f t="shared" si="7"/>
        <v>-1.577227364245076</v>
      </c>
      <c r="BJ23" s="10">
        <f t="shared" si="8"/>
        <v>-2.2621585001960263</v>
      </c>
      <c r="BK23" s="10">
        <f t="shared" si="9"/>
        <v>-2.1673080873148205</v>
      </c>
      <c r="BL23" s="10">
        <f t="shared" si="10"/>
        <v>-3.5937932812366569E-3</v>
      </c>
      <c r="BM23" s="10">
        <f t="shared" si="11"/>
        <v>-3.2897100535938861E-2</v>
      </c>
      <c r="BN23" s="10">
        <f t="shared" si="12"/>
        <v>-0.68065770961744465</v>
      </c>
      <c r="BO23" s="10">
        <f t="shared" si="13"/>
        <v>-1.6311777983477425</v>
      </c>
      <c r="BP23" s="10">
        <f t="shared" si="14"/>
        <v>-0.11276153342633588</v>
      </c>
      <c r="BQ23" s="10">
        <f t="shared" si="15"/>
        <v>-1.3253844667215136</v>
      </c>
      <c r="BR23" s="10">
        <f t="shared" si="16"/>
        <v>0.14414227833587256</v>
      </c>
      <c r="BS23" s="10">
        <f t="shared" si="17"/>
        <v>5.5094899457488369</v>
      </c>
      <c r="BT23" s="10">
        <f t="shared" si="18"/>
        <v>-1.3378966215273447</v>
      </c>
      <c r="BU23" s="10">
        <f t="shared" si="19"/>
        <v>1.4725658248696127</v>
      </c>
      <c r="BV23" s="10">
        <f t="shared" si="20"/>
        <v>-1.3470094783714597</v>
      </c>
      <c r="BW23" s="10">
        <f t="shared" si="21"/>
        <v>1.3770377424270419</v>
      </c>
      <c r="BX23" s="10">
        <f t="shared" si="22"/>
        <v>0.82457805641695892</v>
      </c>
      <c r="BY23" s="10">
        <f t="shared" si="23"/>
        <v>0.43685917869429036</v>
      </c>
      <c r="BZ23" s="10">
        <f t="shared" si="24"/>
        <v>-10.46244982302626</v>
      </c>
      <c r="CA23" s="10">
        <f t="shared" si="25"/>
        <v>-6.4992667820979335</v>
      </c>
      <c r="CB23" s="10">
        <f t="shared" si="26"/>
        <v>-1.3439286503915064</v>
      </c>
      <c r="CC23" s="10">
        <f t="shared" si="27"/>
        <v>-11.71081382214156</v>
      </c>
      <c r="CD23" s="10">
        <f t="shared" si="28"/>
        <v>-1.0520510980683044</v>
      </c>
      <c r="CE23" s="10">
        <f t="shared" si="29"/>
        <v>-0.77902706639013608</v>
      </c>
      <c r="CF23" s="10">
        <f t="shared" si="30"/>
        <v>0.5013044051535287</v>
      </c>
      <c r="CG23" s="10">
        <f t="shared" si="31"/>
        <v>-24.928044595976278</v>
      </c>
      <c r="CH23" s="10">
        <f t="shared" si="32"/>
        <v>-4.1610082980527308</v>
      </c>
      <c r="CI23" s="10">
        <f t="shared" si="33"/>
        <v>-9.0614261228033719</v>
      </c>
      <c r="CJ23" s="10">
        <f t="shared" si="34"/>
        <v>11.733892447708213</v>
      </c>
      <c r="CK23" s="10">
        <f t="shared" si="35"/>
        <v>-0.11715940674779793</v>
      </c>
      <c r="CL23" s="10">
        <f t="shared" si="36"/>
        <v>5.2123361583373056</v>
      </c>
      <c r="CM23" s="10">
        <f t="shared" si="37"/>
        <v>5.2123361583373056</v>
      </c>
      <c r="CN23" s="10">
        <f t="shared" si="38"/>
        <v>-0.92132329973620641</v>
      </c>
      <c r="CO23" s="10">
        <f t="shared" si="39"/>
        <v>7.8979928528110204</v>
      </c>
      <c r="CP23" s="10">
        <f t="shared" si="40"/>
        <v>-1.1485399379686001</v>
      </c>
      <c r="CQ23" s="10">
        <f t="shared" si="41"/>
        <v>6.0958899479420969</v>
      </c>
      <c r="CR23" s="10">
        <f t="shared" si="42"/>
        <v>3.4804479563627755</v>
      </c>
      <c r="CS23" s="10">
        <f t="shared" si="43"/>
        <v>4.2135867736337707</v>
      </c>
      <c r="CT23" s="10">
        <f t="shared" si="44"/>
        <v>-0.21869169146643283</v>
      </c>
      <c r="CU23" s="10">
        <f t="shared" si="45"/>
        <v>1.9014659509875393</v>
      </c>
      <c r="CV23" s="10">
        <f t="shared" si="46"/>
        <v>1.129480446456018</v>
      </c>
      <c r="CW23" s="10">
        <f t="shared" si="47"/>
        <v>-1.6547325887464668</v>
      </c>
      <c r="CX23" s="10">
        <f t="shared" si="48"/>
        <v>-2.339663724697417</v>
      </c>
      <c r="CY23" s="10">
        <f t="shared" si="49"/>
        <v>-2.2448133118162112</v>
      </c>
      <c r="CZ23" s="10">
        <f t="shared" si="50"/>
        <v>-8.1099017782627486E-2</v>
      </c>
      <c r="DA23" s="10">
        <f t="shared" si="51"/>
        <v>-0.11040232503732969</v>
      </c>
      <c r="DB23" s="10">
        <f t="shared" si="52"/>
        <v>-0.75816293411883551</v>
      </c>
      <c r="DC23" s="10">
        <f t="shared" si="53"/>
        <v>-1.7086830228491332</v>
      </c>
      <c r="DD23" s="10">
        <f t="shared" si="54"/>
        <v>-0.16164216691934316</v>
      </c>
      <c r="DE23" s="10">
        <f t="shared" si="55"/>
        <v>-1.3742651002145208</v>
      </c>
      <c r="DF23" s="10">
        <f t="shared" si="56"/>
        <v>9.5261644842865284E-2</v>
      </c>
      <c r="DG23" s="10">
        <f t="shared" si="57"/>
        <v>5.4606093122558299</v>
      </c>
      <c r="DH23" s="10">
        <f t="shared" si="58"/>
        <v>-1.3867772550203519</v>
      </c>
      <c r="DI23" s="10">
        <f t="shared" si="59"/>
        <v>1.4236851913766055</v>
      </c>
      <c r="DJ23" s="10">
        <f t="shared" si="60"/>
        <v>-1.3958901118644669</v>
      </c>
      <c r="DK23" s="10">
        <f t="shared" si="61"/>
        <v>1.3281571089340347</v>
      </c>
      <c r="DL23" s="10">
        <f t="shared" si="62"/>
        <v>0.77569742292395161</v>
      </c>
      <c r="DM23" s="10">
        <f t="shared" si="63"/>
        <v>0.38797854520128305</v>
      </c>
      <c r="DN23" s="10">
        <f t="shared" si="64"/>
        <v>-10.558327100111599</v>
      </c>
      <c r="DO23" s="10">
        <f t="shared" si="65"/>
        <v>-6.5951440591832728</v>
      </c>
      <c r="DP23" s="10">
        <f t="shared" si="66"/>
        <v>-1.4398059274768453</v>
      </c>
      <c r="DQ23" s="10">
        <f t="shared" si="67"/>
        <v>-11.806691099226899</v>
      </c>
      <c r="DR23" s="10">
        <f t="shared" si="68"/>
        <v>-1.1479283751536433</v>
      </c>
      <c r="DS23" s="10">
        <f t="shared" si="69"/>
        <v>-0.87490434347547508</v>
      </c>
      <c r="DT23" s="10">
        <f t="shared" si="70"/>
        <v>0.40542712806818976</v>
      </c>
      <c r="DU23" s="10">
        <f t="shared" si="71"/>
        <v>-25.023921873061617</v>
      </c>
      <c r="DV23" s="10">
        <f t="shared" si="72"/>
        <v>-4.2568855751380701</v>
      </c>
      <c r="DW23" s="10">
        <f t="shared" si="73"/>
        <v>-9.1573033998887112</v>
      </c>
      <c r="DX23" s="10">
        <f t="shared" si="74"/>
        <v>11.733892447708213</v>
      </c>
      <c r="DY23" s="10">
        <f t="shared" si="75"/>
        <v>-0.11715940674779793</v>
      </c>
      <c r="DZ23" s="10">
        <f t="shared" si="76"/>
        <v>5.2123361583373056</v>
      </c>
      <c r="EA23" s="10">
        <f t="shared" si="77"/>
        <v>5.2123361583373056</v>
      </c>
      <c r="EB23" s="10">
        <f t="shared" si="78"/>
        <v>-0.92132329973620641</v>
      </c>
      <c r="EC23" s="10">
        <f t="shared" si="79"/>
        <v>7.8979928528110204</v>
      </c>
      <c r="ED23" s="10">
        <f t="shared" si="80"/>
        <v>-1.1485399379686001</v>
      </c>
      <c r="EE23" s="10">
        <f t="shared" si="81"/>
        <v>6.0958899479420969</v>
      </c>
      <c r="EF23" s="10">
        <f t="shared" si="82"/>
        <v>3.4804479563627755</v>
      </c>
      <c r="EG23" s="10">
        <f t="shared" si="83"/>
        <v>4.2135867736337707</v>
      </c>
      <c r="EH23" s="2">
        <f>STDEV('weekly data for SD computation'!AP95:AP98)</f>
        <v>4.0003191037654194E-3</v>
      </c>
      <c r="EI23" s="2">
        <f>STDEV('weekly data for SD computation'!AQ95:AQ98)</f>
        <v>5.0972405854893656E-3</v>
      </c>
      <c r="EJ23" s="2">
        <f>STDEV('weekly data for SD computation'!AR95:AR98)</f>
        <v>1.3447141476668655E-2</v>
      </c>
      <c r="EK23" s="2">
        <f>STDEV('weekly data for SD computation'!AS95:AS98)</f>
        <v>1.6712913322997406E-3</v>
      </c>
      <c r="EL23" s="2">
        <f>STDEV('weekly data for SD computation'!AT95:AT98)</f>
        <v>3.8337613232885862E-3</v>
      </c>
      <c r="EM23" s="2">
        <f>STDEV('weekly data for SD computation'!AU95:AU98)</f>
        <v>4.727840212207038E-3</v>
      </c>
      <c r="EN23" s="2">
        <f>STDEV('weekly data for SD computation'!AV95:AV98)</f>
        <v>3.9703659997773668E-3</v>
      </c>
      <c r="EO23" s="2">
        <f>STDEV('weekly data for SD computation'!AW95:AW98)</f>
        <v>4.3432312702616034E-3</v>
      </c>
      <c r="EP23" s="2">
        <f>STDEV('weekly data for SD computation'!AX95:AX98)</f>
        <v>8.4938312370417164E-3</v>
      </c>
      <c r="EQ23" s="2">
        <f>STDEV('weekly data for SD computation'!AY95:AY98)</f>
        <v>1.6758056580691853E-3</v>
      </c>
      <c r="ER23" s="2">
        <f>STDEV('weekly data for SD computation'!AZ95:AZ98)</f>
        <v>8.0492208478939453E-3</v>
      </c>
      <c r="ES23" s="2">
        <f>STDEV('weekly data for SD computation'!BA95:BA98)</f>
        <v>1.0726814062326643E-2</v>
      </c>
      <c r="ET23" s="2">
        <f>STDEV('weekly data for SD computation'!BB95:BB98)</f>
        <v>8.7811253091422993E-3</v>
      </c>
      <c r="EU23" s="2">
        <f>STDEV('weekly data for SD computation'!BC95:BC98)</f>
        <v>0.13711092251621934</v>
      </c>
      <c r="EV23" s="2">
        <f>STDEV('weekly data for SD computation'!BD95:BD98)</f>
        <v>6.6152310246335227E-3</v>
      </c>
      <c r="EW23" s="2">
        <f>STDEV('weekly data for SD computation'!BE95:BE98)</f>
        <v>7.2048349837234606E-3</v>
      </c>
      <c r="EX23" s="2">
        <f>STDEV('weekly data for SD computation'!BF95:BF98)</f>
        <v>8.5546378240917657E-3</v>
      </c>
      <c r="EY23" s="2">
        <f>STDEV('weekly data for SD computation'!BG95:BG98)</f>
        <v>9.9953952863298442E-3</v>
      </c>
      <c r="EZ23" s="2">
        <f>STDEV('weekly data for SD computation'!BH95:BH98)</f>
        <v>1.3040685510268392E-2</v>
      </c>
      <c r="FA23" s="2">
        <f>STDEV('weekly data for SD computation'!BI95:BI98)</f>
        <v>5.0770964630516054E-3</v>
      </c>
      <c r="FB23" s="2">
        <f>STDEV('weekly data for SD computation'!BJ95:BJ98)</f>
        <v>0.19558240462776141</v>
      </c>
      <c r="FC23" s="2">
        <f>STDEV('weekly data for SD computation'!BK95:BK98)</f>
        <v>0.18067728173759562</v>
      </c>
      <c r="FD23" s="2">
        <f>STDEV('weekly data for SD computation'!BL95:BL98)</f>
        <v>2.1954747435635369E-3</v>
      </c>
      <c r="FE23" s="2">
        <f>STDEV('weekly data for SD computation'!BM95:BM98)</f>
        <v>1.218520169295096E-2</v>
      </c>
      <c r="FF23" s="2">
        <f>STDEV('weekly data for SD computation'!BN95:BN98)</f>
        <v>3.1704529607375712E-8</v>
      </c>
      <c r="FG23" s="2">
        <f>STDEV('weekly data for SD computation'!BO95:BO98)</f>
        <v>1.1557736674216142E-2</v>
      </c>
      <c r="FH23" s="2">
        <f>STDEV('weekly data for SD computation'!BP95:BP98)</f>
        <v>6.763566026346781E-3</v>
      </c>
      <c r="FI23" s="2">
        <f>STDEV('weekly data for SD computation'!BQ95:BQ98)</f>
        <v>1.2806434077808833E-2</v>
      </c>
      <c r="FJ23" s="2">
        <f>STDEV('weekly data for SD computation'!BR95:BR98)</f>
        <v>9.8460155291700286E-3</v>
      </c>
      <c r="FK23" s="2">
        <f>STDEV('weekly data for SD computation'!BS95:BS98)</f>
        <v>1.7185754011015256E-2</v>
      </c>
      <c r="FL23" s="2">
        <f>STDEV('weekly data for SD computation'!BT95:BT98)</f>
        <v>1.0472559049764065E-2</v>
      </c>
      <c r="FM23" s="2">
        <f>STDEV('weekly data for SD computation'!BU95:BU98)</f>
        <v>1.1862008484290909E-8</v>
      </c>
      <c r="FN23" s="2">
        <f>STDEV('weekly data for SD computation'!BV95:BV98)</f>
        <v>3.5863276546252158E-3</v>
      </c>
      <c r="FO23" s="2">
        <f>STDEV('weekly data for SD computation'!BW95:BW98)</f>
        <v>3.5863276546252158E-3</v>
      </c>
      <c r="FP23" s="2">
        <f>STDEV('weekly data for SD computation'!BX95:BX98)</f>
        <v>9.1997611247812555E-2</v>
      </c>
      <c r="FQ23" s="2">
        <f>STDEV('weekly data for SD computation'!BY95:BY98)</f>
        <v>1.740929985453767E-3</v>
      </c>
      <c r="FR23" s="2">
        <f>STDEV('weekly data for SD computation'!BZ95:BZ98)</f>
        <v>0.1656091786094307</v>
      </c>
      <c r="FS23" s="2">
        <f>STDEV('weekly data for SD computation'!CA95:CA98)</f>
        <v>9.7101046209192958E-3</v>
      </c>
      <c r="FT23" s="2">
        <f>STDEV('weekly data for SD computation'!CB95:CB98)</f>
        <v>8.4274049276701554E-3</v>
      </c>
      <c r="FU23" s="2">
        <f>STDEV('weekly data for SD computation'!CC95:CC98)</f>
        <v>1.4765791482015407E-2</v>
      </c>
    </row>
    <row r="24" spans="1:177" s="2" customFormat="1" x14ac:dyDescent="0.3">
      <c r="A24" s="16" t="s">
        <v>58</v>
      </c>
      <c r="B24" s="10">
        <v>2647.580078</v>
      </c>
      <c r="C24" s="10">
        <v>24272.349610000001</v>
      </c>
      <c r="D24" s="10">
        <v>6873.9702150000003</v>
      </c>
      <c r="E24" s="10">
        <v>1544.1400149999999</v>
      </c>
      <c r="F24" s="10">
        <v>95.645065310000007</v>
      </c>
      <c r="G24" s="10">
        <v>101.8262634</v>
      </c>
      <c r="H24" s="10">
        <v>241.15670779999999</v>
      </c>
      <c r="I24" s="10">
        <v>220.83370969999999</v>
      </c>
      <c r="J24" s="10">
        <v>59.983562470000003</v>
      </c>
      <c r="K24" s="10">
        <v>143.16484070000001</v>
      </c>
      <c r="L24" s="10">
        <v>3012.0926319999999</v>
      </c>
      <c r="M24" s="10">
        <v>10988.8531</v>
      </c>
      <c r="N24" s="10">
        <v>4533.237795</v>
      </c>
      <c r="O24" s="10">
        <v>18872.776020000001</v>
      </c>
      <c r="P24" s="10">
        <v>96.293182369999997</v>
      </c>
      <c r="Q24" s="10">
        <v>3755</v>
      </c>
      <c r="R24" s="10">
        <v>48.055611579999997</v>
      </c>
      <c r="S24" s="10">
        <v>41.453879829999998</v>
      </c>
      <c r="T24" s="10">
        <v>29.142383580000001</v>
      </c>
      <c r="U24" s="10">
        <v>27.36354828</v>
      </c>
      <c r="V24" s="10">
        <v>5460.6629849999999</v>
      </c>
      <c r="W24" s="10">
        <v>14871.09636</v>
      </c>
      <c r="X24" s="10">
        <v>132.654999</v>
      </c>
      <c r="Y24" s="10">
        <v>16.870092209999999</v>
      </c>
      <c r="Z24" s="10">
        <v>123.113637664032</v>
      </c>
      <c r="AA24" s="10">
        <v>28.397695540000001</v>
      </c>
      <c r="AB24" s="10">
        <v>727.40002400000003</v>
      </c>
      <c r="AC24" s="10">
        <v>95.041929789999998</v>
      </c>
      <c r="AD24" s="10">
        <v>15513.627829999999</v>
      </c>
      <c r="AE24" s="10">
        <v>282.47249319999997</v>
      </c>
      <c r="AF24" s="10">
        <v>2545241.0499999998</v>
      </c>
      <c r="AG24" s="10">
        <v>11001.820462126499</v>
      </c>
      <c r="AH24" s="10">
        <v>54.911518100000002</v>
      </c>
      <c r="AI24" s="10">
        <v>54.911518100000002</v>
      </c>
      <c r="AJ24" s="10">
        <v>1582.2845870000001</v>
      </c>
      <c r="AK24" s="10">
        <v>6623.857962</v>
      </c>
      <c r="AL24" s="10">
        <v>2119.6740746881401</v>
      </c>
      <c r="AM24" s="10">
        <v>50.336193080000001</v>
      </c>
      <c r="AN24" s="10">
        <v>71.150680539999996</v>
      </c>
      <c r="AO24" s="10">
        <v>68.090026859999995</v>
      </c>
      <c r="AP24" s="10">
        <v>247.28399999999999</v>
      </c>
      <c r="AQ24" s="10">
        <v>102.14</v>
      </c>
      <c r="AR24" s="10">
        <v>104.7</v>
      </c>
      <c r="AS24" s="10">
        <v>100.890811911428</v>
      </c>
      <c r="AT24" s="10">
        <f t="shared" si="84"/>
        <v>0.2668007428251632</v>
      </c>
      <c r="AU24" s="10">
        <f t="shared" si="1"/>
        <v>-0.19542700801251012</v>
      </c>
      <c r="AV24" s="10">
        <f t="shared" si="2"/>
        <v>0.28735632183907772</v>
      </c>
      <c r="AW24" s="10">
        <f t="shared" si="3"/>
        <v>0.30364372469609174</v>
      </c>
      <c r="AX24" s="10">
        <v>1.1599999999999999</v>
      </c>
      <c r="AY24" s="10">
        <v>-0.34920000000000001</v>
      </c>
      <c r="AZ24" s="10">
        <v>1.3299000000000001</v>
      </c>
      <c r="BA24" s="10">
        <v>0.3</v>
      </c>
      <c r="BB24" s="10">
        <v>2.35</v>
      </c>
      <c r="BC24" s="10">
        <v>0.94669999999999999</v>
      </c>
      <c r="BD24" s="10">
        <v>1.3299000000000001</v>
      </c>
      <c r="BE24" s="10">
        <v>3.5000000000000003E-2</v>
      </c>
      <c r="BF24" s="10">
        <f t="shared" si="4"/>
        <v>0.45826276644586228</v>
      </c>
      <c r="BG24" s="10">
        <f t="shared" si="5"/>
        <v>1.4789779768413736</v>
      </c>
      <c r="BH24" s="10">
        <f t="shared" si="6"/>
        <v>-0.17539430893321661</v>
      </c>
      <c r="BI24" s="10">
        <f t="shared" si="7"/>
        <v>0.41932807976511555</v>
      </c>
      <c r="BJ24" s="10">
        <f t="shared" si="8"/>
        <v>-2.4982834717879938</v>
      </c>
      <c r="BK24" s="10">
        <f t="shared" si="9"/>
        <v>-2.4733102086493424</v>
      </c>
      <c r="BL24" s="10">
        <f t="shared" si="10"/>
        <v>0.70658081513363191</v>
      </c>
      <c r="BM24" s="10">
        <f t="shared" si="11"/>
        <v>0.70763607632601255</v>
      </c>
      <c r="BN24" s="10">
        <f t="shared" si="12"/>
        <v>-1.6606472001145378</v>
      </c>
      <c r="BO24" s="10">
        <f t="shared" si="13"/>
        <v>0.5911761597093963</v>
      </c>
      <c r="BP24" s="10">
        <f t="shared" si="14"/>
        <v>-5.4118615949847495</v>
      </c>
      <c r="BQ24" s="10">
        <f t="shared" si="15"/>
        <v>-4.1560705574277526</v>
      </c>
      <c r="BR24" s="10">
        <f t="shared" si="16"/>
        <v>-4.9596191122198849</v>
      </c>
      <c r="BS24" s="10">
        <f t="shared" si="17"/>
        <v>-4.4656708779121521</v>
      </c>
      <c r="BT24" s="10">
        <f t="shared" si="18"/>
        <v>-1.2259516583353904</v>
      </c>
      <c r="BU24" s="10">
        <f t="shared" si="19"/>
        <v>-0.50534651598234581</v>
      </c>
      <c r="BV24" s="10">
        <f t="shared" si="20"/>
        <v>-5.3078519346163855</v>
      </c>
      <c r="BW24" s="10">
        <f t="shared" si="21"/>
        <v>-2.6785176691377299</v>
      </c>
      <c r="BX24" s="10">
        <f t="shared" si="22"/>
        <v>-0.43261713900391852</v>
      </c>
      <c r="BY24" s="10">
        <f t="shared" si="23"/>
        <v>-1.0422703288661757</v>
      </c>
      <c r="BZ24" s="10">
        <f t="shared" si="24"/>
        <v>-5.0427624120796262</v>
      </c>
      <c r="CA24" s="10">
        <f t="shared" si="25"/>
        <v>-4.1947046904649659</v>
      </c>
      <c r="CB24" s="10">
        <f t="shared" si="26"/>
        <v>-1.3976961530677561</v>
      </c>
      <c r="CC24" s="10">
        <f t="shared" si="27"/>
        <v>-2.8341809873502899</v>
      </c>
      <c r="CD24" s="10">
        <f t="shared" si="28"/>
        <v>-1.0014335556289435</v>
      </c>
      <c r="CE24" s="10">
        <f t="shared" si="29"/>
        <v>-1.4439848107272022</v>
      </c>
      <c r="CF24" s="10">
        <f t="shared" si="30"/>
        <v>-3.2049794853648308</v>
      </c>
      <c r="CG24" s="10">
        <f t="shared" si="31"/>
        <v>7.0169378073094517</v>
      </c>
      <c r="CH24" s="10">
        <f t="shared" si="32"/>
        <v>-4.7649733685129441</v>
      </c>
      <c r="CI24" s="10">
        <f t="shared" si="33"/>
        <v>-10.190389133284112</v>
      </c>
      <c r="CJ24" s="10">
        <f t="shared" si="34"/>
        <v>2.3976082508984011</v>
      </c>
      <c r="CK24" s="10">
        <f t="shared" si="35"/>
        <v>-8.7186626982850374E-2</v>
      </c>
      <c r="CL24" s="10">
        <f t="shared" si="36"/>
        <v>2.1133423817746873</v>
      </c>
      <c r="CM24" s="10">
        <f t="shared" si="37"/>
        <v>2.1133423817746873</v>
      </c>
      <c r="CN24" s="10">
        <f t="shared" si="38"/>
        <v>-12.226267861229257</v>
      </c>
      <c r="CO24" s="10">
        <f t="shared" si="39"/>
        <v>1.5617753114144439</v>
      </c>
      <c r="CP24" s="10">
        <f t="shared" si="40"/>
        <v>-1.1304091334132889</v>
      </c>
      <c r="CQ24" s="10">
        <f t="shared" si="41"/>
        <v>0.89492410176419201</v>
      </c>
      <c r="CR24" s="10">
        <f t="shared" si="42"/>
        <v>2.9203456782505617</v>
      </c>
      <c r="CS24" s="10">
        <f t="shared" si="43"/>
        <v>0.38991595510828714</v>
      </c>
      <c r="CT24" s="10">
        <f t="shared" si="44"/>
        <v>0.19146202362069908</v>
      </c>
      <c r="CU24" s="10">
        <f t="shared" si="45"/>
        <v>1.2121772340162105</v>
      </c>
      <c r="CV24" s="10">
        <f t="shared" si="46"/>
        <v>-0.44219505175837981</v>
      </c>
      <c r="CW24" s="10">
        <f t="shared" si="47"/>
        <v>0.15252733693995235</v>
      </c>
      <c r="CX24" s="10">
        <f t="shared" si="48"/>
        <v>-2.7650842146131569</v>
      </c>
      <c r="CY24" s="10">
        <f t="shared" si="49"/>
        <v>-2.7401109514745055</v>
      </c>
      <c r="CZ24" s="10">
        <f t="shared" si="50"/>
        <v>0.43978007230846872</v>
      </c>
      <c r="DA24" s="10">
        <f t="shared" si="51"/>
        <v>0.44083533350084936</v>
      </c>
      <c r="DB24" s="10">
        <f t="shared" si="52"/>
        <v>-1.9274479429397009</v>
      </c>
      <c r="DC24" s="10">
        <f t="shared" si="53"/>
        <v>0.3243754168842331</v>
      </c>
      <c r="DD24" s="10">
        <f t="shared" si="54"/>
        <v>-5.2164345869722393</v>
      </c>
      <c r="DE24" s="10">
        <f t="shared" si="55"/>
        <v>-3.9606435494152423</v>
      </c>
      <c r="DF24" s="10">
        <f t="shared" si="56"/>
        <v>-4.7641921042073747</v>
      </c>
      <c r="DG24" s="10">
        <f t="shared" si="57"/>
        <v>-4.2702438698996419</v>
      </c>
      <c r="DH24" s="10">
        <f t="shared" si="58"/>
        <v>-1.0305246503228802</v>
      </c>
      <c r="DI24" s="10">
        <f t="shared" si="59"/>
        <v>-0.30991950796983569</v>
      </c>
      <c r="DJ24" s="10">
        <f t="shared" si="60"/>
        <v>-5.1124249266038753</v>
      </c>
      <c r="DK24" s="10">
        <f t="shared" si="61"/>
        <v>-2.4830906611252197</v>
      </c>
      <c r="DL24" s="10">
        <f t="shared" si="62"/>
        <v>-0.2371901309914084</v>
      </c>
      <c r="DM24" s="10">
        <f t="shared" si="63"/>
        <v>-0.84684332085366554</v>
      </c>
      <c r="DN24" s="10">
        <f t="shared" si="64"/>
        <v>-5.3301187339187042</v>
      </c>
      <c r="DO24" s="10">
        <f t="shared" si="65"/>
        <v>-4.4820610123040439</v>
      </c>
      <c r="DP24" s="10">
        <f t="shared" si="66"/>
        <v>-1.6850524749068339</v>
      </c>
      <c r="DQ24" s="10">
        <f t="shared" si="67"/>
        <v>-3.1215373091893674</v>
      </c>
      <c r="DR24" s="10">
        <f t="shared" si="68"/>
        <v>-1.2887898774680213</v>
      </c>
      <c r="DS24" s="10">
        <f t="shared" si="69"/>
        <v>-1.73134113256628</v>
      </c>
      <c r="DT24" s="10">
        <f t="shared" si="70"/>
        <v>-3.4923358072039083</v>
      </c>
      <c r="DU24" s="10">
        <f t="shared" si="71"/>
        <v>6.7295814854703737</v>
      </c>
      <c r="DV24" s="10">
        <f t="shared" si="72"/>
        <v>-5.0523296903520221</v>
      </c>
      <c r="DW24" s="10">
        <f t="shared" si="73"/>
        <v>-10.477745455123189</v>
      </c>
      <c r="DX24" s="10">
        <f t="shared" si="74"/>
        <v>2.0939645262023094</v>
      </c>
      <c r="DY24" s="10">
        <f t="shared" si="75"/>
        <v>-0.39083035167894209</v>
      </c>
      <c r="DZ24" s="10">
        <f t="shared" si="76"/>
        <v>1.8096986570785956</v>
      </c>
      <c r="EA24" s="10">
        <f t="shared" si="77"/>
        <v>1.8096986570785956</v>
      </c>
      <c r="EB24" s="10">
        <f t="shared" si="78"/>
        <v>-12.529911585925349</v>
      </c>
      <c r="EC24" s="10">
        <f t="shared" si="79"/>
        <v>1.2581315867183522</v>
      </c>
      <c r="ED24" s="10">
        <f t="shared" si="80"/>
        <v>-1.4340528581093805</v>
      </c>
      <c r="EE24" s="10">
        <f t="shared" si="81"/>
        <v>0.59128037706810033</v>
      </c>
      <c r="EF24" s="10">
        <f t="shared" si="82"/>
        <v>2.61670195355447</v>
      </c>
      <c r="EG24" s="10">
        <f t="shared" si="83"/>
        <v>8.6272230412195394E-2</v>
      </c>
      <c r="EH24" s="2">
        <f>STDEV('weekly data for SD computation'!AP99:AP102)</f>
        <v>8.7708477492629295E-3</v>
      </c>
      <c r="EI24" s="2">
        <f>STDEV('weekly data for SD computation'!AQ99:AQ102)</f>
        <v>1.5930375156612078E-2</v>
      </c>
      <c r="EJ24" s="2">
        <f>STDEV('weekly data for SD computation'!AR99:AR102)</f>
        <v>4.0872239672936992E-3</v>
      </c>
      <c r="EK24" s="2">
        <f>STDEV('weekly data for SD computation'!AS99:AS102)</f>
        <v>1.5795439770321031E-2</v>
      </c>
      <c r="EL24" s="2">
        <f>STDEV('weekly data for SD computation'!AT99:AT102)</f>
        <v>3.3224268204507068E-3</v>
      </c>
      <c r="EM24" s="2">
        <f>STDEV('weekly data for SD computation'!AU99:AU102)</f>
        <v>6.2260296542516113E-3</v>
      </c>
      <c r="EN24" s="2">
        <f>STDEV('weekly data for SD computation'!AV99:AV102)</f>
        <v>8.7813471496960647E-3</v>
      </c>
      <c r="EO24" s="2">
        <f>STDEV('weekly data for SD computation'!AW99:AW102)</f>
        <v>8.6166363478975289E-3</v>
      </c>
      <c r="EP24" s="2">
        <f>STDEV('weekly data for SD computation'!AX99:AX102)</f>
        <v>7.2780315837246874E-3</v>
      </c>
      <c r="EQ24" s="2">
        <f>STDEV('weekly data for SD computation'!AY99:AY102)</f>
        <v>1.5775689829446733E-2</v>
      </c>
      <c r="ER24" s="2">
        <f>STDEV('weekly data for SD computation'!AZ99:AZ102)</f>
        <v>1.0700236613170702E-2</v>
      </c>
      <c r="ES24" s="2">
        <f>STDEV('weekly data for SD computation'!BA99:BA102)</f>
        <v>8.9572996131854973E-3</v>
      </c>
      <c r="ET24" s="2">
        <f>STDEV('weekly data for SD computation'!BB99:BB102)</f>
        <v>1.2005327792323862E-2</v>
      </c>
      <c r="EU24" s="2">
        <f>STDEV('weekly data for SD computation'!BC99:BC102)</f>
        <v>0.17469187405223965</v>
      </c>
      <c r="EV24" s="2">
        <f>STDEV('weekly data for SD computation'!BD99:BD102)</f>
        <v>4.3225124171501136E-3</v>
      </c>
      <c r="EW24" s="2">
        <f>STDEV('weekly data for SD computation'!BE99:BE102)</f>
        <v>7.5525225831878009E-3</v>
      </c>
      <c r="EX24" s="2">
        <f>STDEV('weekly data for SD computation'!BF99:BF102)</f>
        <v>1.0893598452974024E-2</v>
      </c>
      <c r="EY24" s="2">
        <f>STDEV('weekly data for SD computation'!BG99:BG102)</f>
        <v>1.0829362900910433E-2</v>
      </c>
      <c r="EZ24" s="2">
        <f>STDEV('weekly data for SD computation'!BH99:BH102)</f>
        <v>1.3740108762752539E-2</v>
      </c>
      <c r="FA24" s="2">
        <f>STDEV('weekly data for SD computation'!BI99:BI102)</f>
        <v>1.4404232989002171E-2</v>
      </c>
      <c r="FB24" s="2">
        <f>STDEV('weekly data for SD computation'!BJ99:BJ102)</f>
        <v>0.17541686444207488</v>
      </c>
      <c r="FC24" s="2">
        <f>STDEV('weekly data for SD computation'!BK99:BK102)</f>
        <v>0.17224782438187344</v>
      </c>
      <c r="FD24" s="2">
        <f>STDEV('weekly data for SD computation'!BL99:BL102)</f>
        <v>1.1957939551698383E-3</v>
      </c>
      <c r="FE24" s="2">
        <f>STDEV('weekly data for SD computation'!BM99:BM102)</f>
        <v>7.2697406141790117E-3</v>
      </c>
      <c r="FF24" s="2">
        <f>STDEV('weekly data for SD computation'!BN99:BN102)</f>
        <v>3.1664819481088183E-8</v>
      </c>
      <c r="FG24" s="2">
        <f>STDEV('weekly data for SD computation'!BO99:BO102)</f>
        <v>9.8330852850805964E-3</v>
      </c>
      <c r="FH24" s="2">
        <f>STDEV('weekly data for SD computation'!BP99:BP102)</f>
        <v>7.691764401621083E-3</v>
      </c>
      <c r="FI24" s="2">
        <f>STDEV('weekly data for SD computation'!BQ99:BQ102)</f>
        <v>6.570425548529904E-2</v>
      </c>
      <c r="FJ24" s="2">
        <f>STDEV('weekly data for SD computation'!BR99:BR102)</f>
        <v>1.2406482708936108E-2</v>
      </c>
      <c r="FK24" s="2">
        <f>STDEV('weekly data for SD computation'!BS99:BS102)</f>
        <v>4.507673986999112E-3</v>
      </c>
      <c r="FL24" s="2">
        <f>STDEV('weekly data for SD computation'!BT99:BT102)</f>
        <v>1.6802068971395301E-2</v>
      </c>
      <c r="FM24" s="2">
        <f>STDEV('weekly data for SD computation'!BU99:BU102)</f>
        <v>1.1871112362033537E-8</v>
      </c>
      <c r="FN24" s="2">
        <f>STDEV('weekly data for SD computation'!BV99:BV102)</f>
        <v>8.6338822937783583E-3</v>
      </c>
      <c r="FO24" s="2">
        <f>STDEV('weekly data for SD computation'!BW99:BW102)</f>
        <v>8.6338822937783583E-3</v>
      </c>
      <c r="FP24" s="2">
        <f>STDEV('weekly data for SD computation'!BX99:BX102)</f>
        <v>3.7984064222082697E-2</v>
      </c>
      <c r="FQ24" s="2">
        <f>STDEV('weekly data for SD computation'!BY99:BY102)</f>
        <v>9.580060356350624E-3</v>
      </c>
      <c r="FR24" s="2">
        <f>STDEV('weekly data for SD computation'!BZ99:BZ102)</f>
        <v>0.16565333057392759</v>
      </c>
      <c r="FS24" s="2">
        <f>STDEV('weekly data for SD computation'!CA99:CA102)</f>
        <v>1.2842488808589391E-2</v>
      </c>
      <c r="FT24" s="2">
        <f>STDEV('weekly data for SD computation'!CB99:CB102)</f>
        <v>1.2458205325540452E-2</v>
      </c>
      <c r="FU24" s="2">
        <f>STDEV('weekly data for SD computation'!CC99:CC102)</f>
        <v>2.3990164174860374E-2</v>
      </c>
    </row>
    <row r="25" spans="1:177" s="2" customFormat="1" x14ac:dyDescent="0.3">
      <c r="A25" s="16" t="s">
        <v>59</v>
      </c>
      <c r="B25" s="10">
        <v>2673.610107</v>
      </c>
      <c r="C25" s="10">
        <v>24719.220700000002</v>
      </c>
      <c r="D25" s="10">
        <v>6903.3901370000003</v>
      </c>
      <c r="E25" s="10">
        <v>1535.51001</v>
      </c>
      <c r="F25" s="10">
        <v>96.099487300000007</v>
      </c>
      <c r="G25" s="10">
        <v>103.0690002</v>
      </c>
      <c r="H25" s="10">
        <v>244.08146669999999</v>
      </c>
      <c r="I25" s="10">
        <v>223.66630549999999</v>
      </c>
      <c r="J25" s="10">
        <v>60.792648319999998</v>
      </c>
      <c r="K25" s="10">
        <v>142.5943604</v>
      </c>
      <c r="L25" s="10">
        <v>3172.2754173765402</v>
      </c>
      <c r="M25" s="10">
        <v>11660.393380273401</v>
      </c>
      <c r="N25" s="10">
        <v>4762.1644715572202</v>
      </c>
      <c r="O25" s="10">
        <v>19062.873373111099</v>
      </c>
      <c r="P25" s="10">
        <v>96.47106934</v>
      </c>
      <c r="Q25" s="10">
        <v>3867</v>
      </c>
      <c r="R25" s="10">
        <v>51.551020840318401</v>
      </c>
      <c r="S25" s="10">
        <v>42.436730307643799</v>
      </c>
      <c r="T25" s="10">
        <v>29.022184370000002</v>
      </c>
      <c r="U25" s="10">
        <v>27.32424164</v>
      </c>
      <c r="V25" s="10">
        <v>6250.0813088756104</v>
      </c>
      <c r="W25" s="10">
        <v>16358.589001861599</v>
      </c>
      <c r="X25" s="10">
        <v>132.979996</v>
      </c>
      <c r="Y25" s="10">
        <v>18.728798501856598</v>
      </c>
      <c r="Z25" s="10">
        <v>123.516700725296</v>
      </c>
      <c r="AA25" s="10">
        <v>29.594209670000001</v>
      </c>
      <c r="AB25" s="10">
        <v>761.29998799999998</v>
      </c>
      <c r="AC25" s="10">
        <v>111.75329026212999</v>
      </c>
      <c r="AD25" s="10">
        <v>16940.006968659702</v>
      </c>
      <c r="AE25" s="10">
        <v>331.52852720780498</v>
      </c>
      <c r="AF25" s="10">
        <v>2389354.0275059398</v>
      </c>
      <c r="AG25" s="10">
        <v>10996.0759852719</v>
      </c>
      <c r="AH25" s="10">
        <v>55.293788910000004</v>
      </c>
      <c r="AI25" s="10">
        <v>55.293788910000004</v>
      </c>
      <c r="AJ25" s="10">
        <v>1362.601934</v>
      </c>
      <c r="AK25" s="10">
        <v>6727.9637549999998</v>
      </c>
      <c r="AL25" s="10">
        <v>2096.1978101292498</v>
      </c>
      <c r="AM25" s="10">
        <v>51.375259399999997</v>
      </c>
      <c r="AN25" s="10">
        <v>72.281333919999994</v>
      </c>
      <c r="AO25" s="10">
        <v>69.810516359999994</v>
      </c>
      <c r="AP25" s="10">
        <v>247.80500000000001</v>
      </c>
      <c r="AQ25" s="10">
        <v>102.49</v>
      </c>
      <c r="AR25" s="10">
        <v>105</v>
      </c>
      <c r="AS25" s="10">
        <v>101.196233138203</v>
      </c>
      <c r="AT25" s="10">
        <f t="shared" si="84"/>
        <v>0.21068892447550794</v>
      </c>
      <c r="AU25" s="10">
        <f t="shared" si="1"/>
        <v>0.34266692774622509</v>
      </c>
      <c r="AV25" s="10">
        <f t="shared" si="2"/>
        <v>0.28653295128939554</v>
      </c>
      <c r="AW25" s="10">
        <f t="shared" si="3"/>
        <v>0.3027245206859126</v>
      </c>
      <c r="AX25" s="10">
        <v>1.3</v>
      </c>
      <c r="AY25" s="10">
        <v>-0.34229999999999999</v>
      </c>
      <c r="AZ25" s="10">
        <v>1.2781</v>
      </c>
      <c r="BA25" s="10">
        <v>0.3</v>
      </c>
      <c r="BB25" s="10">
        <v>2.4</v>
      </c>
      <c r="BC25" s="10">
        <v>0.87860000000000005</v>
      </c>
      <c r="BD25" s="10">
        <v>1.2781</v>
      </c>
      <c r="BE25" s="10">
        <v>4.4999999999999998E-2</v>
      </c>
      <c r="BF25" s="10">
        <f t="shared" si="4"/>
        <v>-1.4168369517395947</v>
      </c>
      <c r="BG25" s="10">
        <f t="shared" si="5"/>
        <v>-0.55892941070734437</v>
      </c>
      <c r="BH25" s="10">
        <f t="shared" si="6"/>
        <v>-1.972009754482184</v>
      </c>
      <c r="BI25" s="10">
        <f t="shared" si="7"/>
        <v>-2.9588874659141569</v>
      </c>
      <c r="BJ25" s="10">
        <f t="shared" si="8"/>
        <v>-1.9248871559372662</v>
      </c>
      <c r="BK25" s="10">
        <f t="shared" si="9"/>
        <v>-1.1795517988142115</v>
      </c>
      <c r="BL25" s="10">
        <f t="shared" si="10"/>
        <v>-1.1871957090965062</v>
      </c>
      <c r="BM25" s="10">
        <f t="shared" si="11"/>
        <v>-1.1173172955125124</v>
      </c>
      <c r="BN25" s="10">
        <f t="shared" si="12"/>
        <v>-1.0511540550719223</v>
      </c>
      <c r="BO25" s="10">
        <f t="shared" si="13"/>
        <v>-2.7984779343941351</v>
      </c>
      <c r="BP25" s="10">
        <f t="shared" si="14"/>
        <v>4.4393900138124422</v>
      </c>
      <c r="BQ25" s="10">
        <f t="shared" si="15"/>
        <v>5.2325043542241971</v>
      </c>
      <c r="BR25" s="10">
        <f t="shared" si="16"/>
        <v>4.1713595853921035</v>
      </c>
      <c r="BS25" s="10">
        <f t="shared" si="17"/>
        <v>0.12865697644928442</v>
      </c>
      <c r="BT25" s="10">
        <f t="shared" si="18"/>
        <v>-0.69386524970741503</v>
      </c>
      <c r="BU25" s="10">
        <f t="shared" si="19"/>
        <v>2.1040897470039948</v>
      </c>
      <c r="BV25" s="10">
        <f t="shared" si="20"/>
        <v>6.3950755300667925</v>
      </c>
      <c r="BW25" s="10">
        <f t="shared" si="21"/>
        <v>1.4923493096289535</v>
      </c>
      <c r="BX25" s="10">
        <f t="shared" si="22"/>
        <v>-1.2910549718798228</v>
      </c>
      <c r="BY25" s="10">
        <f t="shared" si="23"/>
        <v>-1.0222459906361219</v>
      </c>
      <c r="BZ25" s="10">
        <f t="shared" si="24"/>
        <v>13.178355672948115</v>
      </c>
      <c r="CA25" s="10">
        <f t="shared" si="25"/>
        <v>8.7244755052104281</v>
      </c>
      <c r="CB25" s="10">
        <f t="shared" si="26"/>
        <v>-1.0331058403754567</v>
      </c>
      <c r="CC25" s="10">
        <f t="shared" si="27"/>
        <v>9.739660120806116</v>
      </c>
      <c r="CD25" s="10">
        <f t="shared" si="28"/>
        <v>-0.95070892545151175</v>
      </c>
      <c r="CE25" s="10">
        <f t="shared" si="29"/>
        <v>2.9353198118809773</v>
      </c>
      <c r="CF25" s="10">
        <f t="shared" si="30"/>
        <v>3.3823293210746375</v>
      </c>
      <c r="CG25" s="10">
        <f t="shared" si="31"/>
        <v>16.305045153991088</v>
      </c>
      <c r="CH25" s="10">
        <f t="shared" si="32"/>
        <v>7.9162622361585449</v>
      </c>
      <c r="CI25" s="10">
        <f t="shared" si="33"/>
        <v>16.088558768105855</v>
      </c>
      <c r="CJ25" s="10">
        <f t="shared" si="34"/>
        <v>-6.059646720359158</v>
      </c>
      <c r="CK25" s="10">
        <f t="shared" si="35"/>
        <v>-9.7213875643349129E-2</v>
      </c>
      <c r="CL25" s="10">
        <f t="shared" si="36"/>
        <v>0.6511577884330999</v>
      </c>
      <c r="CM25" s="10">
        <f t="shared" si="37"/>
        <v>0.6511577884330999</v>
      </c>
      <c r="CN25" s="10">
        <f t="shared" si="38"/>
        <v>-13.928890091890279</v>
      </c>
      <c r="CO25" s="10">
        <f t="shared" si="39"/>
        <v>1.5266791271376559</v>
      </c>
      <c r="CP25" s="10">
        <f t="shared" si="40"/>
        <v>-1.1525412413271263</v>
      </c>
      <c r="CQ25" s="10">
        <f t="shared" si="41"/>
        <v>2.0192528892651733</v>
      </c>
      <c r="CR25" s="10">
        <f t="shared" si="42"/>
        <v>1.5440970703567054</v>
      </c>
      <c r="CS25" s="10">
        <f t="shared" si="43"/>
        <v>2.4817863435235537</v>
      </c>
      <c r="CT25" s="10">
        <f t="shared" si="44"/>
        <v>-1.6275258762151026</v>
      </c>
      <c r="CU25" s="10">
        <f t="shared" si="45"/>
        <v>-0.76961833518285228</v>
      </c>
      <c r="CV25" s="10">
        <f t="shared" si="46"/>
        <v>-2.1826986789576921</v>
      </c>
      <c r="CW25" s="10">
        <f t="shared" si="47"/>
        <v>-3.1695763903896648</v>
      </c>
      <c r="CX25" s="10">
        <f t="shared" si="48"/>
        <v>-2.1355760804127741</v>
      </c>
      <c r="CY25" s="10">
        <f t="shared" si="49"/>
        <v>-1.3902407232897194</v>
      </c>
      <c r="CZ25" s="10">
        <f t="shared" si="50"/>
        <v>-1.3978846335720141</v>
      </c>
      <c r="DA25" s="10">
        <f t="shared" si="51"/>
        <v>-1.3280062199880203</v>
      </c>
      <c r="DB25" s="10">
        <f t="shared" si="52"/>
        <v>-1.2618429795474302</v>
      </c>
      <c r="DC25" s="10">
        <f t="shared" si="53"/>
        <v>-3.009166858869643</v>
      </c>
      <c r="DD25" s="10">
        <f t="shared" si="54"/>
        <v>4.0967230860662172</v>
      </c>
      <c r="DE25" s="10">
        <f t="shared" si="55"/>
        <v>4.889837426477972</v>
      </c>
      <c r="DF25" s="10">
        <f t="shared" si="56"/>
        <v>3.8286926576458784</v>
      </c>
      <c r="DG25" s="10">
        <f t="shared" si="57"/>
        <v>-0.21400995129694067</v>
      </c>
      <c r="DH25" s="10">
        <f t="shared" si="58"/>
        <v>-1.03653217745364</v>
      </c>
      <c r="DI25" s="10">
        <f t="shared" si="59"/>
        <v>1.7614228192577697</v>
      </c>
      <c r="DJ25" s="10">
        <f t="shared" si="60"/>
        <v>6.0524086023205674</v>
      </c>
      <c r="DK25" s="10">
        <f t="shared" si="61"/>
        <v>1.1496823818827284</v>
      </c>
      <c r="DL25" s="10">
        <f t="shared" si="62"/>
        <v>-1.6337218996260479</v>
      </c>
      <c r="DM25" s="10">
        <f t="shared" si="63"/>
        <v>-1.364912918382347</v>
      </c>
      <c r="DN25" s="10">
        <f t="shared" si="64"/>
        <v>12.89182272165872</v>
      </c>
      <c r="DO25" s="10">
        <f t="shared" si="65"/>
        <v>8.4379425539210331</v>
      </c>
      <c r="DP25" s="10">
        <f t="shared" si="66"/>
        <v>-1.3196387916648522</v>
      </c>
      <c r="DQ25" s="10">
        <f t="shared" si="67"/>
        <v>9.4531271695167209</v>
      </c>
      <c r="DR25" s="10">
        <f t="shared" si="68"/>
        <v>-1.2372418767409072</v>
      </c>
      <c r="DS25" s="10">
        <f t="shared" si="69"/>
        <v>2.6487868605915819</v>
      </c>
      <c r="DT25" s="10">
        <f t="shared" si="70"/>
        <v>3.095796369785242</v>
      </c>
      <c r="DU25" s="10">
        <f t="shared" si="71"/>
        <v>16.018512202701693</v>
      </c>
      <c r="DV25" s="10">
        <f t="shared" si="72"/>
        <v>7.6297292848691489</v>
      </c>
      <c r="DW25" s="10">
        <f t="shared" si="73"/>
        <v>15.80202581681646</v>
      </c>
      <c r="DX25" s="10">
        <f t="shared" si="74"/>
        <v>-6.3623712410450706</v>
      </c>
      <c r="DY25" s="10">
        <f t="shared" si="75"/>
        <v>-0.39993839632926176</v>
      </c>
      <c r="DZ25" s="10">
        <f t="shared" si="76"/>
        <v>0.3484332677471873</v>
      </c>
      <c r="EA25" s="10">
        <f t="shared" si="77"/>
        <v>0.3484332677471873</v>
      </c>
      <c r="EB25" s="10">
        <f t="shared" si="78"/>
        <v>-14.231614612576191</v>
      </c>
      <c r="EC25" s="10">
        <f t="shared" si="79"/>
        <v>1.2239546064517433</v>
      </c>
      <c r="ED25" s="10">
        <f t="shared" si="80"/>
        <v>-1.4552657620130389</v>
      </c>
      <c r="EE25" s="10">
        <f t="shared" si="81"/>
        <v>1.7165283685792607</v>
      </c>
      <c r="EF25" s="10">
        <f t="shared" si="82"/>
        <v>1.2413725496707928</v>
      </c>
      <c r="EG25" s="10">
        <f t="shared" si="83"/>
        <v>2.179061822837641</v>
      </c>
      <c r="EH25" s="2">
        <f>STDEV('weekly data for SD computation'!AP103:AP107)</f>
        <v>7.4219658240596096E-3</v>
      </c>
      <c r="EI25" s="2">
        <f>STDEV('weekly data for SD computation'!AQ103:AQ107)</f>
        <v>6.4009069764785322E-3</v>
      </c>
      <c r="EJ25" s="2">
        <f>STDEV('weekly data for SD computation'!AR103:AR107)</f>
        <v>1.1615065389330433E-2</v>
      </c>
      <c r="EK25" s="2">
        <f>STDEV('weekly data for SD computation'!AS103:AS107)</f>
        <v>1.6063123590328927E-2</v>
      </c>
      <c r="EL25" s="2">
        <f>STDEV('weekly data for SD computation'!AT103:AT107)</f>
        <v>3.6121209459219102E-3</v>
      </c>
      <c r="EM25" s="2">
        <f>STDEV('weekly data for SD computation'!AU103:AU107)</f>
        <v>6.507557790168767E-3</v>
      </c>
      <c r="EN25" s="2">
        <f>STDEV('weekly data for SD computation'!AV103:AV107)</f>
        <v>6.6086232841346543E-3</v>
      </c>
      <c r="EO25" s="2">
        <f>STDEV('weekly data for SD computation'!AW103:AW107)</f>
        <v>8.4118337116478523E-3</v>
      </c>
      <c r="EP25" s="2">
        <f>STDEV('weekly data for SD computation'!AX103:AX107)</f>
        <v>1.2276882808595665E-2</v>
      </c>
      <c r="EQ25" s="2">
        <f>STDEV('weekly data for SD computation'!AY103:AY107)</f>
        <v>1.4346540158996902E-2</v>
      </c>
      <c r="ER25" s="2">
        <f>STDEV('weekly data for SD computation'!AZ103:AZ107)</f>
        <v>9.6080056840937671E-3</v>
      </c>
      <c r="ES25" s="2">
        <f>STDEV('weekly data for SD computation'!BA103:BA107)</f>
        <v>8.6418994980642528E-3</v>
      </c>
      <c r="ET25" s="2">
        <f>STDEV('weekly data for SD computation'!BB103:BB107)</f>
        <v>8.8602813160033721E-3</v>
      </c>
      <c r="EU25" s="2">
        <f>STDEV('weekly data for SD computation'!BC103:BC107)</f>
        <v>0.15062580446562543</v>
      </c>
      <c r="EV25" s="2">
        <f>STDEV('weekly data for SD computation'!BD103:BD107)</f>
        <v>5.8659915424359504E-3</v>
      </c>
      <c r="EW25" s="2">
        <f>STDEV('weekly data for SD computation'!BE103:BE107)</f>
        <v>9.1071845800435852E-3</v>
      </c>
      <c r="EX25" s="2">
        <f>STDEV('weekly data for SD computation'!BF103:BF107)</f>
        <v>8.7111985008460728E-3</v>
      </c>
      <c r="EY25" s="2">
        <f>STDEV('weekly data for SD computation'!BG103:BG107)</f>
        <v>1.1004699141572767E-2</v>
      </c>
      <c r="EZ25" s="2">
        <f>STDEV('weekly data for SD computation'!BH103:BH107)</f>
        <v>1.2833003504346435E-2</v>
      </c>
      <c r="FA25" s="2">
        <f>STDEV('weekly data for SD computation'!BI103:BI107)</f>
        <v>1.2215837661118134E-2</v>
      </c>
      <c r="FB25" s="2">
        <f>STDEV('weekly data for SD computation'!BJ103:BJ107)</f>
        <v>0.10880774963133552</v>
      </c>
      <c r="FC25" s="2">
        <f>STDEV('weekly data for SD computation'!BK103:BK107)</f>
        <v>0.12240359010596628</v>
      </c>
      <c r="FD25" s="2">
        <f>STDEV('weekly data for SD computation'!BL103:BL107)</f>
        <v>1.0456955144766084E-3</v>
      </c>
      <c r="FE25" s="2">
        <f>STDEV('weekly data for SD computation'!BM103:BM107)</f>
        <v>9.8043535983755314E-3</v>
      </c>
      <c r="FF25" s="2">
        <f>STDEV('weekly data for SD computation'!BN103:BN107)</f>
        <v>3.8726719346160369E-8</v>
      </c>
      <c r="FG25" s="2">
        <f>STDEV('weekly data for SD computation'!BO103:BO107)</f>
        <v>1.1581604756191454E-2</v>
      </c>
      <c r="FH25" s="2">
        <f>STDEV('weekly data for SD computation'!BP103:BP107)</f>
        <v>7.5934260536068155E-3</v>
      </c>
      <c r="FI25" s="2">
        <f>STDEV('weekly data for SD computation'!BQ103:BQ107)</f>
        <v>1.9269095288984042E-2</v>
      </c>
      <c r="FJ25" s="2">
        <f>STDEV('weekly data for SD computation'!BR103:BR107)</f>
        <v>8.2128722756246025E-3</v>
      </c>
      <c r="FK25" s="2">
        <f>STDEV('weekly data for SD computation'!BS103:BS107)</f>
        <v>1.7705186419821339E-2</v>
      </c>
      <c r="FL25" s="2">
        <f>STDEV('weekly data for SD computation'!BT103:BT107)</f>
        <v>1.5923620633239183E-2</v>
      </c>
      <c r="FM25" s="2">
        <f>STDEV('weekly data for SD computation'!BU103:BU107)</f>
        <v>1.4551640025230919E-8</v>
      </c>
      <c r="FN25" s="2">
        <f>STDEV('weekly data for SD computation'!BV103:BV107)</f>
        <v>1.6949255009868693E-2</v>
      </c>
      <c r="FO25" s="2">
        <f>STDEV('weekly data for SD computation'!BW103:BW107)</f>
        <v>1.6949255009868693E-2</v>
      </c>
      <c r="FP25" s="2">
        <f>STDEV('weekly data for SD computation'!BX103:BX107)</f>
        <v>2.8738785140725316E-2</v>
      </c>
      <c r="FQ25" s="2">
        <f>STDEV('weekly data for SD computation'!BY103:BY107)</f>
        <v>1.615474447391298E-2</v>
      </c>
      <c r="FR25" s="2">
        <f>STDEV('weekly data for SD computation'!BZ103:BZ107)</f>
        <v>0.15736319323763881</v>
      </c>
      <c r="FS25" s="2">
        <f>STDEV('weekly data for SD computation'!CA103:CA107)</f>
        <v>1.9065596832041586E-2</v>
      </c>
      <c r="FT25" s="2">
        <f>STDEV('weekly data for SD computation'!CB103:CB107)</f>
        <v>1.4169957733124482E-2</v>
      </c>
      <c r="FU25" s="2">
        <f>STDEV('weekly data for SD computation'!CC103:CC107)</f>
        <v>2.005195829185202E-2</v>
      </c>
    </row>
    <row r="26" spans="1:177" s="2" customFormat="1" x14ac:dyDescent="0.3">
      <c r="A26" s="16" t="s">
        <v>60</v>
      </c>
      <c r="B26" s="10">
        <v>2823.8100589999999</v>
      </c>
      <c r="C26" s="10">
        <v>26149.390630000002</v>
      </c>
      <c r="D26" s="10">
        <v>7411.4799800000001</v>
      </c>
      <c r="E26" s="10">
        <v>1574.9799800000001</v>
      </c>
      <c r="F26" s="10">
        <v>95.018333440000006</v>
      </c>
      <c r="G26" s="10">
        <v>101.8056641</v>
      </c>
      <c r="H26" s="10">
        <v>257.83761600000003</v>
      </c>
      <c r="I26" s="10">
        <v>236.1585388</v>
      </c>
      <c r="J26" s="10">
        <v>63.844818119999999</v>
      </c>
      <c r="K26" s="10">
        <v>146.2419739</v>
      </c>
      <c r="L26" s="10">
        <v>2908.4741990000002</v>
      </c>
      <c r="M26" s="10">
        <v>10628.479069999999</v>
      </c>
      <c r="N26" s="10">
        <v>4417.5038039999999</v>
      </c>
      <c r="O26" s="10">
        <v>18942.645850000001</v>
      </c>
      <c r="P26" s="10">
        <v>94.39674377</v>
      </c>
      <c r="Q26" s="10">
        <v>3851</v>
      </c>
      <c r="R26" s="10">
        <v>46.983445109999998</v>
      </c>
      <c r="S26" s="10">
        <v>42.460205330000001</v>
      </c>
      <c r="T26" s="10">
        <v>30.771242139999998</v>
      </c>
      <c r="U26" s="10">
        <v>29.17094994</v>
      </c>
      <c r="V26" s="10">
        <v>5321.8858140000002</v>
      </c>
      <c r="W26" s="10">
        <v>14300.48372</v>
      </c>
      <c r="X26" s="10">
        <v>131.91999799999999</v>
      </c>
      <c r="Y26" s="10">
        <v>15.84500091</v>
      </c>
      <c r="Z26" s="10">
        <v>123.91976378656101</v>
      </c>
      <c r="AA26" s="10">
        <v>30.7013073</v>
      </c>
      <c r="AB26" s="10">
        <v>744</v>
      </c>
      <c r="AC26" s="10">
        <v>96.256785910000005</v>
      </c>
      <c r="AD26" s="10">
        <v>15163.30539</v>
      </c>
      <c r="AE26" s="10">
        <v>276.8813293</v>
      </c>
      <c r="AF26" s="10">
        <v>2511523.219</v>
      </c>
      <c r="AG26" s="10">
        <v>10990.331508417299</v>
      </c>
      <c r="AH26" s="10">
        <v>58.070930480000001</v>
      </c>
      <c r="AI26" s="10">
        <v>58.070930480000001</v>
      </c>
      <c r="AJ26" s="10">
        <v>1581.977549</v>
      </c>
      <c r="AK26" s="10">
        <v>6784.7767299999996</v>
      </c>
      <c r="AL26" s="10">
        <v>2072.7215455703599</v>
      </c>
      <c r="AM26" s="10">
        <v>52.293132780000001</v>
      </c>
      <c r="AN26" s="10">
        <v>75.533485409999997</v>
      </c>
      <c r="AO26" s="10">
        <v>74.844047549999999</v>
      </c>
      <c r="AP26" s="10">
        <v>248.85900000000001</v>
      </c>
      <c r="AQ26" s="10">
        <v>101.56</v>
      </c>
      <c r="AR26" s="10">
        <v>104.5</v>
      </c>
      <c r="AS26" s="10">
        <v>101.29804021379501</v>
      </c>
      <c r="AT26" s="10">
        <f t="shared" si="84"/>
        <v>0.42533443635116402</v>
      </c>
      <c r="AU26" s="10">
        <f t="shared" si="1"/>
        <v>-0.90740560054638764</v>
      </c>
      <c r="AV26" s="10">
        <f t="shared" si="2"/>
        <v>-0.47619047619047622</v>
      </c>
      <c r="AW26" s="10">
        <f t="shared" si="3"/>
        <v>0.10060362173063218</v>
      </c>
      <c r="AX26" s="10">
        <v>1.41</v>
      </c>
      <c r="AY26" s="10">
        <v>-0.3624</v>
      </c>
      <c r="AZ26" s="10">
        <v>1.3931</v>
      </c>
      <c r="BA26" s="10">
        <v>0.3</v>
      </c>
      <c r="BB26" s="10">
        <v>2.58</v>
      </c>
      <c r="BC26" s="10">
        <v>1.0321</v>
      </c>
      <c r="BD26" s="10">
        <v>1.3931</v>
      </c>
      <c r="BE26" s="10">
        <v>0.08</v>
      </c>
      <c r="BF26" s="10">
        <f t="shared" si="4"/>
        <v>3.0378704444133051</v>
      </c>
      <c r="BG26" s="10">
        <f t="shared" si="5"/>
        <v>3.2056594564892569</v>
      </c>
      <c r="BH26" s="10">
        <f t="shared" si="6"/>
        <v>4.7800047645691928</v>
      </c>
      <c r="BI26" s="10">
        <f t="shared" si="7"/>
        <v>-9.5205017907957767E-3</v>
      </c>
      <c r="BJ26" s="10">
        <f t="shared" si="8"/>
        <v>-3.7050360333608152</v>
      </c>
      <c r="BK26" s="10">
        <f t="shared" si="9"/>
        <v>-3.8057187879464882</v>
      </c>
      <c r="BL26" s="10">
        <f t="shared" si="10"/>
        <v>3.0558843979365653</v>
      </c>
      <c r="BM26" s="10">
        <f t="shared" si="11"/>
        <v>3.0052101960883011</v>
      </c>
      <c r="BN26" s="10">
        <f t="shared" si="12"/>
        <v>2.4406231910378491</v>
      </c>
      <c r="BO26" s="10">
        <f t="shared" si="13"/>
        <v>-2.1965103130400454E-2</v>
      </c>
      <c r="BP26" s="10">
        <f t="shared" si="14"/>
        <v>-9.34793591170979</v>
      </c>
      <c r="BQ26" s="10">
        <f t="shared" si="15"/>
        <v>-9.8818383974982691</v>
      </c>
      <c r="BR26" s="10">
        <f t="shared" si="16"/>
        <v>-8.2695792936229005</v>
      </c>
      <c r="BS26" s="10">
        <f t="shared" si="17"/>
        <v>-1.6627894074042553</v>
      </c>
      <c r="BT26" s="10">
        <f t="shared" si="18"/>
        <v>-3.1823048066755666</v>
      </c>
      <c r="BU26" s="10">
        <f t="shared" si="19"/>
        <v>-1.4458574347039048</v>
      </c>
      <c r="BV26" s="10">
        <f t="shared" si="20"/>
        <v>-9.8924012236492338</v>
      </c>
      <c r="BW26" s="10">
        <f t="shared" si="21"/>
        <v>-0.9767823018973889</v>
      </c>
      <c r="BX26" s="10">
        <f t="shared" si="22"/>
        <v>4.9945234536363285</v>
      </c>
      <c r="BY26" s="10">
        <f t="shared" si="23"/>
        <v>5.7263979094043753</v>
      </c>
      <c r="BZ26" s="10">
        <f t="shared" si="24"/>
        <v>-16.244034715961199</v>
      </c>
      <c r="CA26" s="10">
        <f t="shared" si="25"/>
        <v>-13.974290722667998</v>
      </c>
      <c r="CB26" s="10">
        <f t="shared" si="26"/>
        <v>-2.1902108677127705</v>
      </c>
      <c r="CC26" s="10">
        <f t="shared" si="27"/>
        <v>-16.790764679721583</v>
      </c>
      <c r="CD26" s="10">
        <f t="shared" si="28"/>
        <v>-1.0667772769202903</v>
      </c>
      <c r="CE26" s="10">
        <f t="shared" si="29"/>
        <v>2.347826493206123</v>
      </c>
      <c r="CF26" s="10">
        <f t="shared" si="30"/>
        <v>-3.6655271998806316</v>
      </c>
      <c r="CG26" s="10">
        <f t="shared" si="31"/>
        <v>-15.259809710095501</v>
      </c>
      <c r="CH26" s="10">
        <f t="shared" si="32"/>
        <v>-11.881298629119426</v>
      </c>
      <c r="CI26" s="10">
        <f t="shared" si="33"/>
        <v>-17.876507436474281</v>
      </c>
      <c r="CJ26" s="10">
        <f t="shared" si="34"/>
        <v>5.1780636183530788</v>
      </c>
      <c r="CK26" s="10">
        <f t="shared" si="35"/>
        <v>-0.13224115277390969</v>
      </c>
      <c r="CL26" s="10">
        <f t="shared" si="36"/>
        <v>4.9425199335141707</v>
      </c>
      <c r="CM26" s="10">
        <f t="shared" si="37"/>
        <v>4.9425199335141707</v>
      </c>
      <c r="CN26" s="10">
        <f t="shared" si="38"/>
        <v>16.019758082392382</v>
      </c>
      <c r="CO26" s="10">
        <f t="shared" si="39"/>
        <v>0.76443045576424673</v>
      </c>
      <c r="CP26" s="10">
        <f t="shared" si="40"/>
        <v>-1.199945095135956</v>
      </c>
      <c r="CQ26" s="10">
        <f t="shared" si="41"/>
        <v>1.7066058307435099</v>
      </c>
      <c r="CR26" s="10">
        <f t="shared" si="42"/>
        <v>4.4192964485124753</v>
      </c>
      <c r="CS26" s="10">
        <f t="shared" si="43"/>
        <v>7.1302764059830332</v>
      </c>
      <c r="CT26" s="10">
        <f t="shared" si="44"/>
        <v>2.6125360080621411</v>
      </c>
      <c r="CU26" s="10">
        <f t="shared" si="45"/>
        <v>2.7803250201380929</v>
      </c>
      <c r="CV26" s="10">
        <f t="shared" si="46"/>
        <v>4.3546703282180284</v>
      </c>
      <c r="CW26" s="10">
        <f t="shared" si="47"/>
        <v>-0.4348549381419598</v>
      </c>
      <c r="CX26" s="10">
        <f t="shared" si="48"/>
        <v>-4.1303704697119796</v>
      </c>
      <c r="CY26" s="10">
        <f t="shared" si="49"/>
        <v>-4.2310532242976526</v>
      </c>
      <c r="CZ26" s="10">
        <f t="shared" si="50"/>
        <v>2.6305499615854013</v>
      </c>
      <c r="DA26" s="10">
        <f t="shared" si="51"/>
        <v>2.5798757597371371</v>
      </c>
      <c r="DB26" s="10">
        <f t="shared" si="52"/>
        <v>2.0152887546866851</v>
      </c>
      <c r="DC26" s="10">
        <f t="shared" si="53"/>
        <v>-0.44729953948156448</v>
      </c>
      <c r="DD26" s="10">
        <f t="shared" si="54"/>
        <v>-8.4405303111634016</v>
      </c>
      <c r="DE26" s="10">
        <f t="shared" si="55"/>
        <v>-8.9744327969518807</v>
      </c>
      <c r="DF26" s="10">
        <f t="shared" si="56"/>
        <v>-7.3621736930765129</v>
      </c>
      <c r="DG26" s="10">
        <f t="shared" si="57"/>
        <v>-0.75538380685786766</v>
      </c>
      <c r="DH26" s="10">
        <f t="shared" si="58"/>
        <v>-2.2748992061291791</v>
      </c>
      <c r="DI26" s="10">
        <f t="shared" si="59"/>
        <v>-0.53845183415751718</v>
      </c>
      <c r="DJ26" s="10">
        <f t="shared" si="60"/>
        <v>-8.9849956231028454</v>
      </c>
      <c r="DK26" s="10">
        <f t="shared" si="61"/>
        <v>-6.9376701351001269E-2</v>
      </c>
      <c r="DL26" s="10">
        <f t="shared" si="62"/>
        <v>5.9019290541827161</v>
      </c>
      <c r="DM26" s="10">
        <f t="shared" si="63"/>
        <v>6.6338035099507628</v>
      </c>
      <c r="DN26" s="10">
        <f t="shared" si="64"/>
        <v>-15.767844239770723</v>
      </c>
      <c r="DO26" s="10">
        <f t="shared" si="65"/>
        <v>-13.498100246477522</v>
      </c>
      <c r="DP26" s="10">
        <f t="shared" si="66"/>
        <v>-1.7140203915222942</v>
      </c>
      <c r="DQ26" s="10">
        <f t="shared" si="67"/>
        <v>-16.314574203531109</v>
      </c>
      <c r="DR26" s="10">
        <f t="shared" si="68"/>
        <v>-0.59058680072981407</v>
      </c>
      <c r="DS26" s="10">
        <f t="shared" si="69"/>
        <v>2.8240169693965993</v>
      </c>
      <c r="DT26" s="10">
        <f t="shared" si="70"/>
        <v>-3.1893367236901553</v>
      </c>
      <c r="DU26" s="10">
        <f t="shared" si="71"/>
        <v>-14.783619233905025</v>
      </c>
      <c r="DV26" s="10">
        <f t="shared" si="72"/>
        <v>-11.40510815292895</v>
      </c>
      <c r="DW26" s="10">
        <f t="shared" si="73"/>
        <v>-17.400316960283806</v>
      </c>
      <c r="DX26" s="10">
        <f t="shared" si="74"/>
        <v>5.077459996622447</v>
      </c>
      <c r="DY26" s="10">
        <f t="shared" si="75"/>
        <v>-0.23284477450454188</v>
      </c>
      <c r="DZ26" s="10">
        <f t="shared" si="76"/>
        <v>4.8419163117835389</v>
      </c>
      <c r="EA26" s="10">
        <f t="shared" si="77"/>
        <v>4.8419163117835389</v>
      </c>
      <c r="EB26" s="10">
        <f t="shared" si="78"/>
        <v>15.919154460661749</v>
      </c>
      <c r="EC26" s="10">
        <f t="shared" si="79"/>
        <v>0.66382683403361453</v>
      </c>
      <c r="ED26" s="10">
        <f t="shared" si="80"/>
        <v>-1.3005487168665881</v>
      </c>
      <c r="EE26" s="10">
        <f t="shared" si="81"/>
        <v>1.6060022090128778</v>
      </c>
      <c r="EF26" s="10">
        <f t="shared" si="82"/>
        <v>4.3186928267818434</v>
      </c>
      <c r="EG26" s="10">
        <f t="shared" si="83"/>
        <v>7.0296727842524014</v>
      </c>
      <c r="EH26" s="2">
        <f>STDEV('weekly data for SD computation'!AP108:AP111)</f>
        <v>1.0218869235184383E-2</v>
      </c>
      <c r="EI26" s="2">
        <f>STDEV('weekly data for SD computation'!AQ108:AQ111)</f>
        <v>1.2715240022502581E-2</v>
      </c>
      <c r="EJ26" s="2">
        <f>STDEV('weekly data for SD computation'!AR108:AR111)</f>
        <v>9.889478611101999E-3</v>
      </c>
      <c r="EK26" s="2">
        <f>STDEV('weekly data for SD computation'!AS108:AS111)</f>
        <v>1.6449843283743004E-2</v>
      </c>
      <c r="EL26" s="2">
        <f>STDEV('weekly data for SD computation'!AT108:AT111)</f>
        <v>4.579345366458704E-3</v>
      </c>
      <c r="EM26" s="2">
        <f>STDEV('weekly data for SD computation'!AU108:AU111)</f>
        <v>7.2261133056692115E-3</v>
      </c>
      <c r="EN26" s="2">
        <f>STDEV('weekly data for SD computation'!AV108:AV111)</f>
        <v>1.0384890491759991E-2</v>
      </c>
      <c r="EO26" s="2">
        <f>STDEV('weekly data for SD computation'!AW108:AW111)</f>
        <v>1.0320974933311392E-2</v>
      </c>
      <c r="EP26" s="2">
        <f>STDEV('weekly data for SD computation'!AX108:AX111)</f>
        <v>9.6876634682935905E-3</v>
      </c>
      <c r="EQ26" s="2">
        <f>STDEV('weekly data for SD computation'!AY108:AY111)</f>
        <v>1.6340928967901056E-2</v>
      </c>
      <c r="ER26" s="2">
        <f>STDEV('weekly data for SD computation'!AZ108:AZ111)</f>
        <v>1.0360062008580176E-2</v>
      </c>
      <c r="ES26" s="2">
        <f>STDEV('weekly data for SD computation'!BA108:BA111)</f>
        <v>1.2868324881118651E-2</v>
      </c>
      <c r="ET26" s="2">
        <f>STDEV('weekly data for SD computation'!BB108:BB111)</f>
        <v>8.3220396782166441E-3</v>
      </c>
      <c r="EU26" s="2">
        <f>STDEV('weekly data for SD computation'!BC108:BC111)</f>
        <v>0.16392551069127465</v>
      </c>
      <c r="EV26" s="2">
        <f>STDEV('weekly data for SD computation'!BD108:BD111)</f>
        <v>5.9286052669978032E-3</v>
      </c>
      <c r="EW26" s="2">
        <f>STDEV('weekly data for SD computation'!BE108:BE111)</f>
        <v>1.0140025560075459E-2</v>
      </c>
      <c r="EX26" s="2">
        <f>STDEV('weekly data for SD computation'!BF108:BF111)</f>
        <v>8.1544543077147584E-3</v>
      </c>
      <c r="EY26" s="2">
        <f>STDEV('weekly data for SD computation'!BG108:BG111)</f>
        <v>1.0434221579322988E-2</v>
      </c>
      <c r="EZ26" s="2">
        <f>STDEV('weekly data for SD computation'!BH108:BH111)</f>
        <v>1.7094556016886399E-2</v>
      </c>
      <c r="FA26" s="2">
        <f>STDEV('weekly data for SD computation'!BI108:BI111)</f>
        <v>5.7566345806124011E-3</v>
      </c>
      <c r="FB26" s="2">
        <f>STDEV('weekly data for SD computation'!BJ108:BJ111)</f>
        <v>0.21742077686923286</v>
      </c>
      <c r="FC26" s="2">
        <f>STDEV('weekly data for SD computation'!BK108:BK111)</f>
        <v>0.20881349915179392</v>
      </c>
      <c r="FD26" s="2">
        <f>STDEV('weekly data for SD computation'!BL108:BL111)</f>
        <v>1.1383549441373092E-3</v>
      </c>
      <c r="FE26" s="2">
        <f>STDEV('weekly data for SD computation'!BM108:BM111)</f>
        <v>2.8023913201284203E-3</v>
      </c>
      <c r="FF26" s="2">
        <f>STDEV('weekly data for SD computation'!BN108:BN111)</f>
        <v>1.1257575072494861E-2</v>
      </c>
      <c r="FG26" s="2">
        <f>STDEV('weekly data for SD computation'!BO108:BO111)</f>
        <v>1.2339850653355369E-2</v>
      </c>
      <c r="FH26" s="2">
        <f>STDEV('weekly data for SD computation'!BP108:BP111)</f>
        <v>9.2451708971469822E-3</v>
      </c>
      <c r="FI26" s="2">
        <f>STDEV('weekly data for SD computation'!BQ108:BQ111)</f>
        <v>1.0286569317088521E-2</v>
      </c>
      <c r="FJ26" s="2">
        <f>STDEV('weekly data for SD computation'!BR108:BR111)</f>
        <v>3.9821086810246211E-3</v>
      </c>
      <c r="FK26" s="2">
        <f>STDEV('weekly data for SD computation'!BS108:BS111)</f>
        <v>3.101545818342365E-2</v>
      </c>
      <c r="FL26" s="2">
        <f>STDEV('weekly data for SD computation'!BT108:BT111)</f>
        <v>7.2077262829949029E-3</v>
      </c>
      <c r="FM26" s="2">
        <f>STDEV('weekly data for SD computation'!BU108:BU111)</f>
        <v>1.1803135593343153E-2</v>
      </c>
      <c r="FN26" s="2">
        <f>STDEV('weekly data for SD computation'!BV108:BV111)</f>
        <v>1.5830112267603433E-2</v>
      </c>
      <c r="FO26" s="2">
        <f>STDEV('weekly data for SD computation'!BW108:BW111)</f>
        <v>1.5830112267603433E-2</v>
      </c>
      <c r="FP26" s="2">
        <f>STDEV('weekly data for SD computation'!BX108:BX111)</f>
        <v>4.0433254666539319E-2</v>
      </c>
      <c r="FQ26" s="2">
        <f>STDEV('weekly data for SD computation'!BY108:BY111)</f>
        <v>1.504453936296074E-2</v>
      </c>
      <c r="FR26" s="2">
        <f>STDEV('weekly data for SD computation'!BZ108:BZ111)</f>
        <v>0.16574460506785568</v>
      </c>
      <c r="FS26" s="2">
        <f>STDEV('weekly data for SD computation'!CA108:CA111)</f>
        <v>8.692227027201755E-3</v>
      </c>
      <c r="FT26" s="2">
        <f>STDEV('weekly data for SD computation'!CB108:CB111)</f>
        <v>1.147602686196199E-2</v>
      </c>
      <c r="FU26" s="2">
        <f>STDEV('weekly data for SD computation'!CC108:CC111)</f>
        <v>1.8235768022741666E-2</v>
      </c>
    </row>
    <row r="27" spans="1:177" s="2" customFormat="1" x14ac:dyDescent="0.3">
      <c r="A27" s="16" t="s">
        <v>61</v>
      </c>
      <c r="B27" s="10">
        <v>2713.830078</v>
      </c>
      <c r="C27" s="10">
        <v>25029.199219999999</v>
      </c>
      <c r="D27" s="10">
        <v>7273.0097660000001</v>
      </c>
      <c r="E27" s="10">
        <v>1512.4499510000001</v>
      </c>
      <c r="F27" s="10">
        <v>94.059867859999997</v>
      </c>
      <c r="G27" s="10">
        <v>99.528083800000005</v>
      </c>
      <c r="H27" s="10">
        <v>248.46257019999999</v>
      </c>
      <c r="I27" s="10">
        <v>227.35929870000001</v>
      </c>
      <c r="J27" s="10">
        <v>60.758064269999998</v>
      </c>
      <c r="K27" s="10">
        <v>140.62084960000001</v>
      </c>
      <c r="L27" s="10">
        <v>2811.8312449999999</v>
      </c>
      <c r="M27" s="10">
        <v>10168.04816</v>
      </c>
      <c r="N27" s="10">
        <v>4350.2456700000002</v>
      </c>
      <c r="O27" s="10">
        <v>18485.205269999999</v>
      </c>
      <c r="P27" s="10">
        <v>93.516258239999999</v>
      </c>
      <c r="Q27" s="10">
        <v>3751.5</v>
      </c>
      <c r="R27" s="10">
        <v>45.647732679999997</v>
      </c>
      <c r="S27" s="10">
        <v>40.434656949999997</v>
      </c>
      <c r="T27" s="10">
        <v>28.50361633</v>
      </c>
      <c r="U27" s="10">
        <v>27.683082580000001</v>
      </c>
      <c r="V27" s="10">
        <v>5200.531626</v>
      </c>
      <c r="W27" s="10">
        <v>14157.3351</v>
      </c>
      <c r="X27" s="10">
        <v>131.979996</v>
      </c>
      <c r="Y27" s="10">
        <v>16.17638032</v>
      </c>
      <c r="Z27" s="10">
        <v>123</v>
      </c>
      <c r="AA27" s="10">
        <v>28.64408684</v>
      </c>
      <c r="AB27" s="10">
        <v>718.40002400000003</v>
      </c>
      <c r="AC27" s="10">
        <v>86.472978949999998</v>
      </c>
      <c r="AD27" s="10">
        <v>14968.2749</v>
      </c>
      <c r="AE27" s="10">
        <v>283.79676189999998</v>
      </c>
      <c r="AF27" s="10">
        <v>2370702.8309999998</v>
      </c>
      <c r="AG27" s="10">
        <v>10711.099609000001</v>
      </c>
      <c r="AH27" s="10">
        <v>56.345600130000001</v>
      </c>
      <c r="AI27" s="10">
        <v>56.345600130000001</v>
      </c>
      <c r="AJ27" s="10">
        <v>1295.4043710000001</v>
      </c>
      <c r="AK27" s="10">
        <v>6495.8029850000003</v>
      </c>
      <c r="AL27" s="10">
        <v>2049.2452810114701</v>
      </c>
      <c r="AM27" s="10">
        <v>49.470226289999999</v>
      </c>
      <c r="AN27" s="10">
        <v>73.531463619999997</v>
      </c>
      <c r="AO27" s="10">
        <v>70.231491090000006</v>
      </c>
      <c r="AP27" s="10">
        <v>249.529</v>
      </c>
      <c r="AQ27" s="10">
        <v>101.78</v>
      </c>
      <c r="AR27" s="10">
        <v>104.9</v>
      </c>
      <c r="AS27" s="10">
        <v>101.29804021379501</v>
      </c>
      <c r="AT27" s="10">
        <f t="shared" si="84"/>
        <v>0.26922876006091301</v>
      </c>
      <c r="AU27" s="10">
        <f t="shared" si="1"/>
        <v>0.21662071681764361</v>
      </c>
      <c r="AV27" s="10">
        <f t="shared" si="2"/>
        <v>0.38277511961723032</v>
      </c>
      <c r="AW27" s="10">
        <f t="shared" si="3"/>
        <v>0</v>
      </c>
      <c r="AX27" s="10">
        <v>1.42</v>
      </c>
      <c r="AY27" s="10">
        <v>-0.36470000000000002</v>
      </c>
      <c r="AZ27" s="10">
        <v>1.6033999999999999</v>
      </c>
      <c r="BA27" s="10">
        <v>0.3</v>
      </c>
      <c r="BB27" s="10">
        <v>2.86</v>
      </c>
      <c r="BC27" s="10">
        <v>1.2695000000000001</v>
      </c>
      <c r="BD27" s="10">
        <v>1.6033999999999999</v>
      </c>
      <c r="BE27" s="10">
        <v>4.4999999999999998E-2</v>
      </c>
      <c r="BF27" s="10">
        <f t="shared" si="4"/>
        <v>-6.7547372061896871</v>
      </c>
      <c r="BG27" s="10">
        <f t="shared" si="5"/>
        <v>-7.1438145861604081</v>
      </c>
      <c r="BH27" s="10">
        <f t="shared" si="6"/>
        <v>-4.7283206913283724</v>
      </c>
      <c r="BI27" s="10">
        <f t="shared" si="7"/>
        <v>-6.8302110372222007</v>
      </c>
      <c r="BJ27" s="10">
        <f t="shared" si="8"/>
        <v>-3.8687164711273736</v>
      </c>
      <c r="BK27" s="10">
        <f t="shared" si="9"/>
        <v>-5.0971842668427687</v>
      </c>
      <c r="BL27" s="10">
        <f t="shared" si="10"/>
        <v>-6.4960271807663768</v>
      </c>
      <c r="BM27" s="10">
        <f t="shared" si="11"/>
        <v>-6.5859885434216583</v>
      </c>
      <c r="BN27" s="10">
        <f t="shared" si="12"/>
        <v>-7.6947758532231543</v>
      </c>
      <c r="BO27" s="10">
        <f t="shared" si="13"/>
        <v>-6.7037147353082815</v>
      </c>
      <c r="BP27" s="10">
        <f t="shared" si="14"/>
        <v>-4.5923059589879953</v>
      </c>
      <c r="BQ27" s="10">
        <f t="shared" si="15"/>
        <v>-5.6015488939909925</v>
      </c>
      <c r="BR27" s="10">
        <f t="shared" si="16"/>
        <v>-2.7920370929867273</v>
      </c>
      <c r="BS27" s="10">
        <f t="shared" si="17"/>
        <v>-3.6843716268166</v>
      </c>
      <c r="BT27" s="10">
        <f t="shared" si="18"/>
        <v>-2.2022498966969946</v>
      </c>
      <c r="BU27" s="10">
        <f t="shared" si="19"/>
        <v>-3.8532444819527392</v>
      </c>
      <c r="BV27" s="10">
        <f t="shared" si="20"/>
        <v>-4.1124427149770817</v>
      </c>
      <c r="BW27" s="10">
        <f t="shared" si="21"/>
        <v>-6.0399629882438761</v>
      </c>
      <c r="BX27" s="10">
        <f t="shared" si="22"/>
        <v>-8.6388021545343392</v>
      </c>
      <c r="BY27" s="10">
        <f t="shared" si="23"/>
        <v>-6.3700104840956691</v>
      </c>
      <c r="BZ27" s="10">
        <f t="shared" si="24"/>
        <v>-3.8836854522124522</v>
      </c>
      <c r="CA27" s="10">
        <f t="shared" si="25"/>
        <v>-2.6044054401152796</v>
      </c>
      <c r="CB27" s="10">
        <f t="shared" si="26"/>
        <v>-1.5579194050109011</v>
      </c>
      <c r="CC27" s="10">
        <f t="shared" si="27"/>
        <v>0.4879814513627585</v>
      </c>
      <c r="CD27" s="10">
        <f t="shared" si="28"/>
        <v>-2.3456252580671508</v>
      </c>
      <c r="CE27" s="10">
        <f t="shared" si="29"/>
        <v>-8.304158504834092</v>
      </c>
      <c r="CF27" s="10">
        <f t="shared" si="30"/>
        <v>-5.044256989247307</v>
      </c>
      <c r="CG27" s="10">
        <f t="shared" si="31"/>
        <v>-11.767677632485938</v>
      </c>
      <c r="CH27" s="10">
        <f t="shared" si="32"/>
        <v>-2.889600369799445</v>
      </c>
      <c r="CI27" s="10">
        <f t="shared" si="33"/>
        <v>0.89421607887512189</v>
      </c>
      <c r="CJ27" s="10">
        <f t="shared" si="34"/>
        <v>-5.5419713763613929</v>
      </c>
      <c r="CK27" s="10">
        <f t="shared" si="35"/>
        <v>-2.585704975126907</v>
      </c>
      <c r="CL27" s="10">
        <f t="shared" si="36"/>
        <v>-3.0160740567420645</v>
      </c>
      <c r="CM27" s="10">
        <f t="shared" si="37"/>
        <v>-3.0160740567420645</v>
      </c>
      <c r="CN27" s="10">
        <f t="shared" si="38"/>
        <v>-18.159870099208966</v>
      </c>
      <c r="CO27" s="10">
        <f t="shared" si="39"/>
        <v>-4.3041489226499472</v>
      </c>
      <c r="CP27" s="10">
        <f t="shared" si="40"/>
        <v>-1.1776299284658511</v>
      </c>
      <c r="CQ27" s="10">
        <f t="shared" si="41"/>
        <v>-5.4432355615910781</v>
      </c>
      <c r="CR27" s="10">
        <f t="shared" si="42"/>
        <v>-2.6955089486244597</v>
      </c>
      <c r="CS27" s="10">
        <f t="shared" si="43"/>
        <v>-6.2078901843109806</v>
      </c>
      <c r="CT27" s="10">
        <f t="shared" si="44"/>
        <v>-7.0239659662506</v>
      </c>
      <c r="CU27" s="10">
        <f t="shared" si="45"/>
        <v>-7.413043346221321</v>
      </c>
      <c r="CV27" s="10">
        <f t="shared" si="46"/>
        <v>-4.9975494513892853</v>
      </c>
      <c r="CW27" s="10">
        <f t="shared" si="47"/>
        <v>-7.0994397972831136</v>
      </c>
      <c r="CX27" s="10">
        <f t="shared" si="48"/>
        <v>-4.1379452311882865</v>
      </c>
      <c r="CY27" s="10">
        <f t="shared" si="49"/>
        <v>-5.3664130269036816</v>
      </c>
      <c r="CZ27" s="10">
        <f t="shared" si="50"/>
        <v>-6.7652559408272896</v>
      </c>
      <c r="DA27" s="10">
        <f t="shared" si="51"/>
        <v>-6.8552173034825712</v>
      </c>
      <c r="DB27" s="10">
        <f t="shared" si="52"/>
        <v>-7.9640046132840672</v>
      </c>
      <c r="DC27" s="10">
        <f t="shared" si="53"/>
        <v>-6.9729434953691944</v>
      </c>
      <c r="DD27" s="10">
        <f t="shared" si="54"/>
        <v>-4.8089266758056386</v>
      </c>
      <c r="DE27" s="10">
        <f t="shared" si="55"/>
        <v>-5.8181696108086358</v>
      </c>
      <c r="DF27" s="10">
        <f t="shared" si="56"/>
        <v>-3.008657809804371</v>
      </c>
      <c r="DG27" s="10">
        <f t="shared" si="57"/>
        <v>-3.9009923436342437</v>
      </c>
      <c r="DH27" s="10">
        <f t="shared" si="58"/>
        <v>-2.4188706135146383</v>
      </c>
      <c r="DI27" s="10">
        <f t="shared" si="59"/>
        <v>-4.0698651987703824</v>
      </c>
      <c r="DJ27" s="10">
        <f t="shared" si="60"/>
        <v>-4.329063431794725</v>
      </c>
      <c r="DK27" s="10">
        <f t="shared" si="61"/>
        <v>-6.2565837050615194</v>
      </c>
      <c r="DL27" s="10">
        <f t="shared" si="62"/>
        <v>-8.8554228713519834</v>
      </c>
      <c r="DM27" s="10">
        <f t="shared" si="63"/>
        <v>-6.5866312009133123</v>
      </c>
      <c r="DN27" s="10">
        <f t="shared" si="64"/>
        <v>-4.2664605718296826</v>
      </c>
      <c r="DO27" s="10">
        <f t="shared" si="65"/>
        <v>-2.9871805597325101</v>
      </c>
      <c r="DP27" s="10">
        <f t="shared" si="66"/>
        <v>-1.9406945246281313</v>
      </c>
      <c r="DQ27" s="10">
        <f t="shared" si="67"/>
        <v>0.10520633174552818</v>
      </c>
      <c r="DR27" s="10">
        <f t="shared" si="68"/>
        <v>-2.7284003776843813</v>
      </c>
      <c r="DS27" s="10">
        <f t="shared" si="69"/>
        <v>-8.6869336244513224</v>
      </c>
      <c r="DT27" s="10">
        <f t="shared" si="70"/>
        <v>-5.4270321088645375</v>
      </c>
      <c r="DU27" s="10">
        <f t="shared" si="71"/>
        <v>-12.150452752103169</v>
      </c>
      <c r="DV27" s="10">
        <f t="shared" si="72"/>
        <v>-3.2723754894166754</v>
      </c>
      <c r="DW27" s="10">
        <f t="shared" si="73"/>
        <v>0.51144095925789157</v>
      </c>
      <c r="DX27" s="10">
        <f t="shared" si="74"/>
        <v>-5.5419713763613929</v>
      </c>
      <c r="DY27" s="10">
        <f t="shared" si="75"/>
        <v>-2.585704975126907</v>
      </c>
      <c r="DZ27" s="10">
        <f t="shared" si="76"/>
        <v>-3.0160740567420645</v>
      </c>
      <c r="EA27" s="10">
        <f t="shared" si="77"/>
        <v>-3.0160740567420645</v>
      </c>
      <c r="EB27" s="10">
        <f t="shared" si="78"/>
        <v>-18.159870099208966</v>
      </c>
      <c r="EC27" s="10">
        <f t="shared" si="79"/>
        <v>-4.3041489226499472</v>
      </c>
      <c r="ED27" s="10">
        <f t="shared" si="80"/>
        <v>-1.1776299284658511</v>
      </c>
      <c r="EE27" s="10">
        <f t="shared" si="81"/>
        <v>-5.4432355615910781</v>
      </c>
      <c r="EF27" s="10">
        <f t="shared" si="82"/>
        <v>-2.6955089486244597</v>
      </c>
      <c r="EG27" s="10">
        <f t="shared" si="83"/>
        <v>-6.2078901843109806</v>
      </c>
      <c r="EH27" s="2">
        <f>STDEV('weekly data for SD computation'!AP112:AP115)</f>
        <v>5.8659826114159881E-2</v>
      </c>
      <c r="EI27" s="2">
        <f>STDEV('weekly data for SD computation'!AQ112:AQ115)</f>
        <v>5.9280938610069188E-2</v>
      </c>
      <c r="EJ27" s="2">
        <f>STDEV('weekly data for SD computation'!AR112:AR115)</f>
        <v>6.2524101803284923E-2</v>
      </c>
      <c r="EK27" s="2">
        <f>STDEV('weekly data for SD computation'!AS112:AS115)</f>
        <v>5.0649468976284813E-2</v>
      </c>
      <c r="EL27" s="2">
        <f>STDEV('weekly data for SD computation'!AT112:AT115)</f>
        <v>3.4446917278940976E-3</v>
      </c>
      <c r="EM27" s="2">
        <f>STDEV('weekly data for SD computation'!AU112:AU115)</f>
        <v>5.7692807631343447E-3</v>
      </c>
      <c r="EN27" s="2">
        <f>STDEV('weekly data for SD computation'!AV112:AV115)</f>
        <v>5.9149902863130703E-2</v>
      </c>
      <c r="EO27" s="2">
        <f>STDEV('weekly data for SD computation'!AW112:AW115)</f>
        <v>5.9086537350417877E-2</v>
      </c>
      <c r="EP27" s="2">
        <f>STDEV('weekly data for SD computation'!AX112:AX115)</f>
        <v>4.9136729069338816E-2</v>
      </c>
      <c r="EQ27" s="2">
        <f>STDEV('weekly data for SD computation'!AY112:AY115)</f>
        <v>5.0479504367140639E-2</v>
      </c>
      <c r="ER27" s="2">
        <f>STDEV('weekly data for SD computation'!AZ112:AZ115)</f>
        <v>3.0439039966557606E-2</v>
      </c>
      <c r="ES27" s="2">
        <f>STDEV('weekly data for SD computation'!BA112:BA115)</f>
        <v>3.1100072691907288E-2</v>
      </c>
      <c r="ET27" s="2">
        <f>STDEV('weekly data for SD computation'!BB112:BB115)</f>
        <v>3.335065168835076E-2</v>
      </c>
      <c r="EU27" s="2">
        <f>STDEV('weekly data for SD computation'!BC112:BC115)</f>
        <v>0.17056863836387548</v>
      </c>
      <c r="EV27" s="2">
        <f>STDEV('weekly data for SD computation'!BD112:BD115)</f>
        <v>5.4752856467258334E-3</v>
      </c>
      <c r="EW27" s="2">
        <f>STDEV('weekly data for SD computation'!BE112:BE115)</f>
        <v>1.2918722409763697E-2</v>
      </c>
      <c r="EX27" s="2">
        <f>STDEV('weekly data for SD computation'!BF112:BF115)</f>
        <v>3.5251905945795942E-2</v>
      </c>
      <c r="EY27" s="2">
        <f>STDEV('weekly data for SD computation'!BG112:BG115)</f>
        <v>5.0192583245546603E-2</v>
      </c>
      <c r="EZ27" s="2">
        <f>STDEV('weekly data for SD computation'!BH112:BH115)</f>
        <v>5.195017006127535E-2</v>
      </c>
      <c r="FA27" s="2">
        <f>STDEV('weekly data for SD computation'!BI112:BI115)</f>
        <v>5.4225836023879433E-2</v>
      </c>
      <c r="FB27" s="2">
        <f>STDEV('weekly data for SD computation'!BJ112:BJ115)</f>
        <v>0.17006664845694938</v>
      </c>
      <c r="FC27" s="2">
        <f>STDEV('weekly data for SD computation'!BK112:BK115)</f>
        <v>0.16530219265516044</v>
      </c>
      <c r="FD27" s="2">
        <f>STDEV('weekly data for SD computation'!BL112:BL115)</f>
        <v>1.2191878131434109E-3</v>
      </c>
      <c r="FE27" s="2">
        <f>STDEV('weekly data for SD computation'!BM112:BM115)</f>
        <v>9.4636663237177374E-3</v>
      </c>
      <c r="FF27" s="2">
        <f>STDEV('weekly data for SD computation'!BN112:BN115)</f>
        <v>2.9684833791164624E-2</v>
      </c>
      <c r="FG27" s="2">
        <f>STDEV('weekly data for SD computation'!BO112:BO115)</f>
        <v>4.8053761983214364E-2</v>
      </c>
      <c r="FH27" s="2">
        <f>STDEV('weekly data for SD computation'!BP112:BP115)</f>
        <v>2.4275608833582797E-2</v>
      </c>
      <c r="FI27" s="2">
        <f>STDEV('weekly data for SD computation'!BQ112:BQ115)</f>
        <v>5.6334756846792101E-2</v>
      </c>
      <c r="FJ27" s="2">
        <f>STDEV('weekly data for SD computation'!BR112:BR115)</f>
        <v>2.9126539144222981E-2</v>
      </c>
      <c r="FK27" s="2">
        <f>STDEV('weekly data for SD computation'!BS112:BS115)</f>
        <v>3.6572817813846005E-2</v>
      </c>
      <c r="FL27" s="2">
        <f>STDEV('weekly data for SD computation'!BT112:BT115)</f>
        <v>3.52866195506501E-2</v>
      </c>
      <c r="FM27" s="2">
        <f>STDEV('weekly data for SD computation'!BU112:BU115)</f>
        <v>1.2273117656928605E-3</v>
      </c>
      <c r="FN27" s="2">
        <f>STDEV('weekly data for SD computation'!BV112:BV115)</f>
        <v>4.7477668152357454E-2</v>
      </c>
      <c r="FO27" s="2">
        <f>STDEV('weekly data for SD computation'!BW112:BW115)</f>
        <v>4.7477668152357454E-2</v>
      </c>
      <c r="FP27" s="2">
        <f>STDEV('weekly data for SD computation'!BX112:BX115)</f>
        <v>5.7467449194520882E-2</v>
      </c>
      <c r="FQ27" s="2">
        <f>STDEV('weekly data for SD computation'!BY112:BY115)</f>
        <v>4.6188619772508571E-2</v>
      </c>
      <c r="FR27" s="2">
        <f>STDEV('weekly data for SD computation'!BZ112:BZ115)</f>
        <v>0.16579179497087521</v>
      </c>
      <c r="FS27" s="2">
        <f>STDEV('weekly data for SD computation'!CA112:CA115)</f>
        <v>4.2284962059518288E-2</v>
      </c>
      <c r="FT27" s="2">
        <f>STDEV('weekly data for SD computation'!CB112:CB115)</f>
        <v>5.3956236020191978E-2</v>
      </c>
      <c r="FU27" s="2">
        <f>STDEV('weekly data for SD computation'!CC112:CC115)</f>
        <v>6.9690060629163122E-2</v>
      </c>
    </row>
    <row r="28" spans="1:177" s="2" customFormat="1" x14ac:dyDescent="0.3">
      <c r="A28" s="16" t="s">
        <v>62</v>
      </c>
      <c r="B28" s="10">
        <v>2640.8701169999999</v>
      </c>
      <c r="C28" s="10">
        <v>24103.109380000002</v>
      </c>
      <c r="D28" s="10">
        <v>7063.4501950000003</v>
      </c>
      <c r="E28" s="10">
        <v>1529.4300539999999</v>
      </c>
      <c r="F28" s="10">
        <v>94.691139219999997</v>
      </c>
      <c r="G28" s="10">
        <v>100.08224490000001</v>
      </c>
      <c r="H28" s="10">
        <v>241.65209960000001</v>
      </c>
      <c r="I28" s="10">
        <v>221.74890139999999</v>
      </c>
      <c r="J28" s="10">
        <v>60.247940059999998</v>
      </c>
      <c r="K28" s="10">
        <v>142.33299260000001</v>
      </c>
      <c r="L28" s="10">
        <v>2715.1882909999999</v>
      </c>
      <c r="M28" s="10">
        <v>11624.3354893825</v>
      </c>
      <c r="N28" s="10">
        <v>4758.2497998116296</v>
      </c>
      <c r="O28" s="10">
        <v>19430.4608699661</v>
      </c>
      <c r="P28" s="10">
        <v>94.597053529999997</v>
      </c>
      <c r="Q28" s="10">
        <v>3751.5</v>
      </c>
      <c r="R28" s="10">
        <v>44.312020250000003</v>
      </c>
      <c r="S28" s="10">
        <v>38.409108570000001</v>
      </c>
      <c r="T28" s="10">
        <v>28.160839079999999</v>
      </c>
      <c r="U28" s="10">
        <v>27.48178291</v>
      </c>
      <c r="V28" s="10">
        <v>5079.1774379999997</v>
      </c>
      <c r="W28" s="10">
        <v>14014.18648</v>
      </c>
      <c r="X28" s="10">
        <v>131.990005</v>
      </c>
      <c r="Y28" s="10">
        <v>16.50775973</v>
      </c>
      <c r="Z28" s="10">
        <v>120.400002</v>
      </c>
      <c r="AA28" s="10">
        <v>28.710182190000001</v>
      </c>
      <c r="AB28" s="10">
        <v>699.09997599999997</v>
      </c>
      <c r="AC28" s="10">
        <v>76.689171990000006</v>
      </c>
      <c r="AD28" s="10">
        <v>14773.244409999999</v>
      </c>
      <c r="AE28" s="10">
        <v>290.71219450000001</v>
      </c>
      <c r="AF28" s="10">
        <v>2229882.443</v>
      </c>
      <c r="AG28" s="10">
        <v>10740</v>
      </c>
      <c r="AH28" s="10">
        <v>55.98577118</v>
      </c>
      <c r="AI28" s="10">
        <v>55.98577118</v>
      </c>
      <c r="AJ28" s="10">
        <v>1008.831193</v>
      </c>
      <c r="AK28" s="10">
        <v>6206.82924</v>
      </c>
      <c r="AL28" s="10">
        <v>2025.76901645258</v>
      </c>
      <c r="AM28" s="10">
        <v>48.5003891</v>
      </c>
      <c r="AN28" s="10">
        <v>74.183708190000004</v>
      </c>
      <c r="AO28" s="10">
        <v>70.954513550000001</v>
      </c>
      <c r="AP28" s="10">
        <v>249.577</v>
      </c>
      <c r="AQ28" s="10">
        <v>102.91</v>
      </c>
      <c r="AR28" s="10">
        <v>105.1</v>
      </c>
      <c r="AS28" s="10">
        <v>100.99261898701999</v>
      </c>
      <c r="AT28" s="10">
        <f t="shared" si="84"/>
        <v>1.9236241078192044E-2</v>
      </c>
      <c r="AU28" s="10">
        <f t="shared" si="1"/>
        <v>1.1102377677343245</v>
      </c>
      <c r="AV28" s="10">
        <f t="shared" si="2"/>
        <v>0.19065776930408829</v>
      </c>
      <c r="AW28" s="10">
        <f t="shared" si="3"/>
        <v>-0.30150753768819438</v>
      </c>
      <c r="AX28" s="10">
        <v>1.51</v>
      </c>
      <c r="AY28" s="10">
        <v>-0.3639</v>
      </c>
      <c r="AZ28" s="10">
        <v>1.508</v>
      </c>
      <c r="BA28" s="10">
        <v>0.3</v>
      </c>
      <c r="BB28" s="10">
        <v>2.84</v>
      </c>
      <c r="BC28" s="10">
        <v>1.1688000000000001</v>
      </c>
      <c r="BD28" s="10">
        <v>1.508</v>
      </c>
      <c r="BE28" s="10">
        <v>4.4999999999999998E-2</v>
      </c>
      <c r="BF28" s="10">
        <f t="shared" si="4"/>
        <v>-5.5284498624825105</v>
      </c>
      <c r="BG28" s="10">
        <f t="shared" si="5"/>
        <v>-6.5400378312542635</v>
      </c>
      <c r="BH28" s="10">
        <f t="shared" si="6"/>
        <v>-5.7213321821682781</v>
      </c>
      <c r="BI28" s="10">
        <f t="shared" si="7"/>
        <v>-1.7173114119397479</v>
      </c>
      <c r="BJ28" s="10">
        <f t="shared" si="8"/>
        <v>-2.1688621658074272</v>
      </c>
      <c r="BK28" s="10">
        <f t="shared" si="9"/>
        <v>-2.2832113240383696</v>
      </c>
      <c r="BL28" s="10">
        <f t="shared" si="10"/>
        <v>-5.5810448964276125</v>
      </c>
      <c r="BM28" s="10">
        <f t="shared" si="11"/>
        <v>-5.3076348546460466</v>
      </c>
      <c r="BN28" s="10">
        <f t="shared" si="12"/>
        <v>-3.6795991809960942</v>
      </c>
      <c r="BO28" s="10">
        <f t="shared" si="13"/>
        <v>-1.6224401538817059</v>
      </c>
      <c r="BP28" s="10">
        <f t="shared" si="14"/>
        <v>-4.605811170988674</v>
      </c>
      <c r="BQ28" s="10">
        <f t="shared" si="15"/>
        <v>13.153391500935019</v>
      </c>
      <c r="BR28" s="10">
        <f t="shared" si="16"/>
        <v>8.2100756029410462</v>
      </c>
      <c r="BS28" s="10">
        <f t="shared" si="17"/>
        <v>3.9447791361764075</v>
      </c>
      <c r="BT28" s="10">
        <f t="shared" si="18"/>
        <v>-1.3070172544493941E-2</v>
      </c>
      <c r="BU28" s="10">
        <f t="shared" si="19"/>
        <v>-1.1688000000000001</v>
      </c>
      <c r="BV28" s="10">
        <f t="shared" si="20"/>
        <v>-4.0949309414064725</v>
      </c>
      <c r="BW28" s="10">
        <f t="shared" si="21"/>
        <v>-6.1782362924970897</v>
      </c>
      <c r="BX28" s="10">
        <f t="shared" si="22"/>
        <v>-2.3713745997683411</v>
      </c>
      <c r="BY28" s="10">
        <f t="shared" si="23"/>
        <v>-1.8959577123619624</v>
      </c>
      <c r="BZ28" s="10">
        <f t="shared" si="24"/>
        <v>-3.8414958178754519</v>
      </c>
      <c r="CA28" s="10">
        <f t="shared" si="25"/>
        <v>-2.519126875141918</v>
      </c>
      <c r="CB28" s="10">
        <f t="shared" si="26"/>
        <v>-1.5004162749633689</v>
      </c>
      <c r="CC28" s="10">
        <f t="shared" si="27"/>
        <v>0.54053869311104519</v>
      </c>
      <c r="CD28" s="10">
        <f t="shared" si="28"/>
        <v>-3.6218195121951213</v>
      </c>
      <c r="CE28" s="10">
        <f t="shared" si="29"/>
        <v>-1.2772530735254495</v>
      </c>
      <c r="CF28" s="10">
        <f t="shared" si="30"/>
        <v>-4.1945322042361255</v>
      </c>
      <c r="CG28" s="10">
        <f t="shared" si="31"/>
        <v>-12.822293873994024</v>
      </c>
      <c r="CH28" s="10">
        <f t="shared" si="32"/>
        <v>-2.810959033709362</v>
      </c>
      <c r="CI28" s="10">
        <f t="shared" si="33"/>
        <v>0.92875528702360111</v>
      </c>
      <c r="CJ28" s="10">
        <f t="shared" si="34"/>
        <v>-5.8750269894054812</v>
      </c>
      <c r="CK28" s="10">
        <f t="shared" si="35"/>
        <v>0.2248172181660571</v>
      </c>
      <c r="CL28" s="10">
        <f t="shared" si="36"/>
        <v>-0.68361055551774585</v>
      </c>
      <c r="CM28" s="10">
        <f t="shared" si="37"/>
        <v>-0.68361055551774585</v>
      </c>
      <c r="CN28" s="10">
        <f t="shared" si="38"/>
        <v>-22.16729512385983</v>
      </c>
      <c r="CO28" s="10">
        <f t="shared" si="39"/>
        <v>-4.4936223745900792</v>
      </c>
      <c r="CP28" s="10">
        <f t="shared" si="40"/>
        <v>-1.1906053980664835</v>
      </c>
      <c r="CQ28" s="10">
        <f t="shared" si="41"/>
        <v>-2.0054462375302382</v>
      </c>
      <c r="CR28" s="10">
        <f t="shared" si="42"/>
        <v>0.84202786248171735</v>
      </c>
      <c r="CS28" s="10">
        <f t="shared" si="43"/>
        <v>0.98448470661609522</v>
      </c>
      <c r="CT28" s="10">
        <f t="shared" si="44"/>
        <v>-5.5476861035607028</v>
      </c>
      <c r="CU28" s="10">
        <f t="shared" si="45"/>
        <v>-6.5592740723324559</v>
      </c>
      <c r="CV28" s="10">
        <f t="shared" si="46"/>
        <v>-5.7405684232464704</v>
      </c>
      <c r="CW28" s="10">
        <f t="shared" si="47"/>
        <v>-1.73654765301794</v>
      </c>
      <c r="CX28" s="10">
        <f t="shared" si="48"/>
        <v>-2.1880984068856191</v>
      </c>
      <c r="CY28" s="10">
        <f t="shared" si="49"/>
        <v>-2.3024475651165615</v>
      </c>
      <c r="CZ28" s="10">
        <f t="shared" si="50"/>
        <v>-5.6002811375058048</v>
      </c>
      <c r="DA28" s="10">
        <f t="shared" si="51"/>
        <v>-5.3268710957242389</v>
      </c>
      <c r="DB28" s="10">
        <f t="shared" si="52"/>
        <v>-3.6988354220742861</v>
      </c>
      <c r="DC28" s="10">
        <f t="shared" si="53"/>
        <v>-1.641676394959898</v>
      </c>
      <c r="DD28" s="10">
        <f t="shared" si="54"/>
        <v>-5.7160489387229987</v>
      </c>
      <c r="DE28" s="10">
        <f t="shared" si="55"/>
        <v>12.043153733200695</v>
      </c>
      <c r="DF28" s="10">
        <f t="shared" si="56"/>
        <v>7.0998378352067215</v>
      </c>
      <c r="DG28" s="10">
        <f t="shared" si="57"/>
        <v>2.8345413684420828</v>
      </c>
      <c r="DH28" s="10">
        <f t="shared" si="58"/>
        <v>-1.1233079402788184</v>
      </c>
      <c r="DI28" s="10">
        <f t="shared" si="59"/>
        <v>-2.2790377677343248</v>
      </c>
      <c r="DJ28" s="10">
        <f t="shared" si="60"/>
        <v>-5.2051687091407972</v>
      </c>
      <c r="DK28" s="10">
        <f t="shared" si="61"/>
        <v>-7.2884740602314144</v>
      </c>
      <c r="DL28" s="10">
        <f t="shared" si="62"/>
        <v>-3.4816123675026658</v>
      </c>
      <c r="DM28" s="10">
        <f t="shared" si="63"/>
        <v>-3.0061954800962871</v>
      </c>
      <c r="DN28" s="10">
        <f t="shared" si="64"/>
        <v>-4.0321535871795398</v>
      </c>
      <c r="DO28" s="10">
        <f t="shared" si="65"/>
        <v>-2.7097846444460063</v>
      </c>
      <c r="DP28" s="10">
        <f t="shared" si="66"/>
        <v>-1.6910740442674572</v>
      </c>
      <c r="DQ28" s="10">
        <f t="shared" si="67"/>
        <v>0.3498809238069569</v>
      </c>
      <c r="DR28" s="10">
        <f t="shared" si="68"/>
        <v>-3.8124772814992096</v>
      </c>
      <c r="DS28" s="10">
        <f t="shared" si="69"/>
        <v>-1.4679108428295378</v>
      </c>
      <c r="DT28" s="10">
        <f t="shared" si="70"/>
        <v>-4.3851899735402142</v>
      </c>
      <c r="DU28" s="10">
        <f t="shared" si="71"/>
        <v>-13.012951643298113</v>
      </c>
      <c r="DV28" s="10">
        <f t="shared" si="72"/>
        <v>-3.0016168030134502</v>
      </c>
      <c r="DW28" s="10">
        <f t="shared" si="73"/>
        <v>0.73809751771951282</v>
      </c>
      <c r="DX28" s="10">
        <f t="shared" si="74"/>
        <v>-5.5735194517172868</v>
      </c>
      <c r="DY28" s="10">
        <f t="shared" si="75"/>
        <v>0.52632475585425142</v>
      </c>
      <c r="DZ28" s="10">
        <f t="shared" si="76"/>
        <v>-0.38210301782955147</v>
      </c>
      <c r="EA28" s="10">
        <f t="shared" si="77"/>
        <v>-0.38210301782955147</v>
      </c>
      <c r="EB28" s="10">
        <f t="shared" si="78"/>
        <v>-21.865787586171635</v>
      </c>
      <c r="EC28" s="10">
        <f t="shared" si="79"/>
        <v>-4.1921148369018848</v>
      </c>
      <c r="ED28" s="10">
        <f t="shared" si="80"/>
        <v>-0.88909786037828908</v>
      </c>
      <c r="EE28" s="10">
        <f t="shared" si="81"/>
        <v>-1.7039386998420438</v>
      </c>
      <c r="EF28" s="10">
        <f t="shared" si="82"/>
        <v>1.1435354001699118</v>
      </c>
      <c r="EG28" s="10">
        <f t="shared" si="83"/>
        <v>1.2859922443042895</v>
      </c>
      <c r="EH28" s="2">
        <f>STDEV('weekly data for SD computation'!AP116:AP120)</f>
        <v>2.2487497788126528E-2</v>
      </c>
      <c r="EI28" s="2">
        <f>STDEV('weekly data for SD computation'!AQ116:AQ120)</f>
        <v>2.1239037811002448E-2</v>
      </c>
      <c r="EJ28" s="2">
        <f>STDEV('weekly data for SD computation'!AR116:AR120)</f>
        <v>2.8240161621879353E-2</v>
      </c>
      <c r="EK28" s="2">
        <f>STDEV('weekly data for SD computation'!AS116:AS120)</f>
        <v>2.4088485795434978E-2</v>
      </c>
      <c r="EL28" s="2">
        <f>STDEV('weekly data for SD computation'!AT116:AT120)</f>
        <v>4.2047507326619998E-3</v>
      </c>
      <c r="EM28" s="2">
        <f>STDEV('weekly data for SD computation'!AU116:AU120)</f>
        <v>6.7367855051271609E-3</v>
      </c>
      <c r="EN28" s="2">
        <f>STDEV('weekly data for SD computation'!AV116:AV120)</f>
        <v>2.431411276607021E-2</v>
      </c>
      <c r="EO28" s="2">
        <f>STDEV('weekly data for SD computation'!AW116:AW120)</f>
        <v>2.2643453626890211E-2</v>
      </c>
      <c r="EP28" s="2">
        <f>STDEV('weekly data for SD computation'!AX116:AX120)</f>
        <v>1.7163336319831829E-2</v>
      </c>
      <c r="EQ28" s="2">
        <f>STDEV('weekly data for SD computation'!AY116:AY120)</f>
        <v>2.4903590435678385E-2</v>
      </c>
      <c r="ER28" s="2">
        <f>STDEV('weekly data for SD computation'!AZ116:AZ120)</f>
        <v>1.4168789300864203E-2</v>
      </c>
      <c r="ES28" s="2">
        <f>STDEV('weekly data for SD computation'!BA116:BA120)</f>
        <v>1.4631869037502564E-2</v>
      </c>
      <c r="ET28" s="2">
        <f>STDEV('weekly data for SD computation'!BB116:BB120)</f>
        <v>1.4280603149699318E-2</v>
      </c>
      <c r="EU28" s="2">
        <f>STDEV('weekly data for SD computation'!BC116:BC120)</f>
        <v>0.13764257802892746</v>
      </c>
      <c r="EV28" s="2">
        <f>STDEV('weekly data for SD computation'!BD116:BD120)</f>
        <v>5.1906199338717113E-3</v>
      </c>
      <c r="EW28" s="2">
        <f>STDEV('weekly data for SD computation'!BE116:BE120)</f>
        <v>8.1658353436617655E-3</v>
      </c>
      <c r="EX28" s="2">
        <f>STDEV('weekly data for SD computation'!BF116:BF120)</f>
        <v>1.9079511120226923E-2</v>
      </c>
      <c r="EY28" s="2">
        <f>STDEV('weekly data for SD computation'!BG116:BG120)</f>
        <v>1.7722215661659463E-2</v>
      </c>
      <c r="EZ28" s="2">
        <f>STDEV('weekly data for SD computation'!BH116:BH120)</f>
        <v>2.0633238260759232E-2</v>
      </c>
      <c r="FA28" s="2">
        <f>STDEV('weekly data for SD computation'!BI116:BI120)</f>
        <v>1.7341426308818561E-2</v>
      </c>
      <c r="FB28" s="2">
        <f>STDEV('weekly data for SD computation'!BJ116:BJ120)</f>
        <v>0.16128239348375478</v>
      </c>
      <c r="FC28" s="2">
        <f>STDEV('weekly data for SD computation'!BK116:BK120)</f>
        <v>0.15705537390764898</v>
      </c>
      <c r="FD28" s="2">
        <f>STDEV('weekly data for SD computation'!BL116:BL120)</f>
        <v>1.1960470556921328E-3</v>
      </c>
      <c r="FE28" s="2">
        <f>STDEV('weekly data for SD computation'!BM116:BM120)</f>
        <v>7.6033406819094604E-3</v>
      </c>
      <c r="FF28" s="2">
        <f>STDEV('weekly data for SD computation'!BN116:BN120)</f>
        <v>2.1672004668490539E-2</v>
      </c>
      <c r="FG28" s="2">
        <f>STDEV('weekly data for SD computation'!BO116:BO120)</f>
        <v>1.7467899416144874E-2</v>
      </c>
      <c r="FH28" s="2">
        <f>STDEV('weekly data for SD computation'!BP116:BP120)</f>
        <v>1.9579107624639061E-2</v>
      </c>
      <c r="FI28" s="2">
        <f>STDEV('weekly data for SD computation'!BQ116:BQ120)</f>
        <v>4.1491743987266475E-2</v>
      </c>
      <c r="FJ28" s="2">
        <f>STDEV('weekly data for SD computation'!BR116:BR120)</f>
        <v>1.7382560514664969E-2</v>
      </c>
      <c r="FK28" s="2">
        <f>STDEV('weekly data for SD computation'!BS116:BS120)</f>
        <v>1.5427663782745451E-2</v>
      </c>
      <c r="FL28" s="2">
        <f>STDEV('weekly data for SD computation'!BT116:BT120)</f>
        <v>2.0666855397803916E-2</v>
      </c>
      <c r="FM28" s="2">
        <f>STDEV('weekly data for SD computation'!BU116:BU120)</f>
        <v>2.0029004738555383E-3</v>
      </c>
      <c r="FN28" s="2">
        <f>STDEV('weekly data for SD computation'!BV116:BV120)</f>
        <v>1.7930005189589447E-2</v>
      </c>
      <c r="FO28" s="2">
        <f>STDEV('weekly data for SD computation'!BW116:BW120)</f>
        <v>1.7930005189589447E-2</v>
      </c>
      <c r="FP28" s="2">
        <f>STDEV('weekly data for SD computation'!BX116:BX120)</f>
        <v>5.8204794826806454E-2</v>
      </c>
      <c r="FQ28" s="2">
        <f>STDEV('weekly data for SD computation'!BY116:BY120)</f>
        <v>1.9099365884006344E-2</v>
      </c>
      <c r="FR28" s="2">
        <f>STDEV('weekly data for SD computation'!BZ116:BZ120)</f>
        <v>0.15748473614988565</v>
      </c>
      <c r="FS28" s="2">
        <f>STDEV('weekly data for SD computation'!CA116:CA120)</f>
        <v>2.403244640549286E-2</v>
      </c>
      <c r="FT28" s="2">
        <f>STDEV('weekly data for SD computation'!CB116:CB120)</f>
        <v>2.0946983753739542E-2</v>
      </c>
      <c r="FU28" s="2">
        <f>STDEV('weekly data for SD computation'!CC116:CC120)</f>
        <v>2.3252384596055827E-2</v>
      </c>
    </row>
    <row r="29" spans="1:177" s="2" customFormat="1" x14ac:dyDescent="0.3">
      <c r="A29" s="16" t="s">
        <v>63</v>
      </c>
      <c r="B29" s="10">
        <v>2648.0500489999999</v>
      </c>
      <c r="C29" s="10">
        <v>24163.150389999999</v>
      </c>
      <c r="D29" s="10">
        <v>7066.2700199999999</v>
      </c>
      <c r="E29" s="10">
        <v>1541.880005</v>
      </c>
      <c r="F29" s="10">
        <v>93.800048829999994</v>
      </c>
      <c r="G29" s="10">
        <v>98.51499939</v>
      </c>
      <c r="H29" s="10">
        <v>242.90101619999999</v>
      </c>
      <c r="I29" s="10">
        <v>222.51834109999999</v>
      </c>
      <c r="J29" s="10">
        <v>61.164455410000002</v>
      </c>
      <c r="K29" s="10">
        <v>143.7297974</v>
      </c>
      <c r="L29" s="10">
        <v>2917.240061</v>
      </c>
      <c r="M29" s="10">
        <v>10403.603929999999</v>
      </c>
      <c r="N29" s="10">
        <v>4553.8053419999997</v>
      </c>
      <c r="O29" s="10">
        <v>19780.03773</v>
      </c>
      <c r="P29" s="10">
        <v>93.389488220000004</v>
      </c>
      <c r="Q29" s="10">
        <v>3725</v>
      </c>
      <c r="R29" s="10">
        <v>47.463624840000001</v>
      </c>
      <c r="S29" s="10">
        <v>41.523704930000001</v>
      </c>
      <c r="T29" s="10">
        <v>28.529987340000002</v>
      </c>
      <c r="U29" s="10">
        <v>28.602058410000001</v>
      </c>
      <c r="V29" s="10">
        <v>5452.9530699999996</v>
      </c>
      <c r="W29" s="10">
        <v>14730.227730000001</v>
      </c>
      <c r="X29" s="10">
        <v>132.199997</v>
      </c>
      <c r="Y29" s="10">
        <v>16.443893299999999</v>
      </c>
      <c r="Z29" s="10">
        <v>128.5</v>
      </c>
      <c r="AA29" s="10">
        <v>29.94947243</v>
      </c>
      <c r="AB29" s="10">
        <v>745.90002400000003</v>
      </c>
      <c r="AC29" s="10">
        <v>91.379970459999996</v>
      </c>
      <c r="AD29" s="10">
        <v>15859.33418</v>
      </c>
      <c r="AE29" s="10">
        <v>303.2807153</v>
      </c>
      <c r="AF29" s="10">
        <v>2451199.5780000002</v>
      </c>
      <c r="AG29" s="10">
        <v>10727.299805000001</v>
      </c>
      <c r="AH29" s="10">
        <v>55.948863979999999</v>
      </c>
      <c r="AI29" s="10">
        <v>55.948863979999999</v>
      </c>
      <c r="AJ29" s="10">
        <v>1191.0093159999999</v>
      </c>
      <c r="AK29" s="10">
        <v>6571.9379920000001</v>
      </c>
      <c r="AL29" s="10">
        <v>2002.2927518936899</v>
      </c>
      <c r="AM29" s="10">
        <v>49.608776089999999</v>
      </c>
      <c r="AN29" s="10">
        <v>73.785110470000006</v>
      </c>
      <c r="AO29" s="10">
        <v>69.783065800000003</v>
      </c>
      <c r="AP29" s="10">
        <v>250.227</v>
      </c>
      <c r="AQ29" s="10">
        <v>103.32</v>
      </c>
      <c r="AR29" s="10">
        <v>105.5</v>
      </c>
      <c r="AS29" s="10">
        <v>100.890811911428</v>
      </c>
      <c r="AT29" s="10">
        <f t="shared" si="84"/>
        <v>0.26044066560620799</v>
      </c>
      <c r="AU29" s="10">
        <f t="shared" si="1"/>
        <v>0.39840637450198874</v>
      </c>
      <c r="AV29" s="10">
        <f t="shared" si="2"/>
        <v>0.38058991436727468</v>
      </c>
      <c r="AW29" s="10">
        <f t="shared" si="3"/>
        <v>-0.10080645161313906</v>
      </c>
      <c r="AX29" s="10">
        <v>1.69</v>
      </c>
      <c r="AY29" s="10">
        <v>-0.36570000000000003</v>
      </c>
      <c r="AZ29" s="10">
        <v>1.5107999999999999</v>
      </c>
      <c r="BA29" s="10">
        <v>0.3</v>
      </c>
      <c r="BB29" s="10">
        <v>2.87</v>
      </c>
      <c r="BC29" s="10">
        <v>1.1261000000000001</v>
      </c>
      <c r="BD29" s="10">
        <v>1.5107999999999999</v>
      </c>
      <c r="BE29" s="10">
        <v>0.05</v>
      </c>
      <c r="BF29" s="10">
        <f t="shared" si="4"/>
        <v>-2.5981224868356523</v>
      </c>
      <c r="BG29" s="10">
        <f t="shared" si="5"/>
        <v>-2.6208993173726487</v>
      </c>
      <c r="BH29" s="10">
        <f t="shared" si="6"/>
        <v>-2.830078645390667</v>
      </c>
      <c r="BI29" s="10">
        <f t="shared" si="7"/>
        <v>-2.0559744767379828</v>
      </c>
      <c r="BJ29" s="10">
        <f t="shared" si="8"/>
        <v>-3.8110493920974946</v>
      </c>
      <c r="BK29" s="10">
        <f t="shared" si="9"/>
        <v>-4.4359575897462769</v>
      </c>
      <c r="BL29" s="10">
        <f t="shared" si="10"/>
        <v>-2.3531757712565837</v>
      </c>
      <c r="BM29" s="10">
        <f t="shared" si="11"/>
        <v>-2.5230130723795359</v>
      </c>
      <c r="BN29" s="10">
        <f t="shared" si="12"/>
        <v>-1.3487606861126522</v>
      </c>
      <c r="BO29" s="10">
        <f t="shared" si="13"/>
        <v>-1.8886359645191753</v>
      </c>
      <c r="BP29" s="10">
        <f t="shared" si="14"/>
        <v>6.3154380572219786</v>
      </c>
      <c r="BQ29" s="10">
        <f t="shared" si="15"/>
        <v>-11.627616929698899</v>
      </c>
      <c r="BR29" s="10">
        <f t="shared" si="16"/>
        <v>-5.4227314593177418</v>
      </c>
      <c r="BS29" s="10">
        <f t="shared" si="17"/>
        <v>0.67301769655574595</v>
      </c>
      <c r="BT29" s="10">
        <f t="shared" si="18"/>
        <v>-2.4026358591396635</v>
      </c>
      <c r="BU29" s="10">
        <f t="shared" si="19"/>
        <v>-1.8324841130214582</v>
      </c>
      <c r="BV29" s="10">
        <f t="shared" si="20"/>
        <v>5.9862017461610719</v>
      </c>
      <c r="BW29" s="10">
        <f t="shared" si="21"/>
        <v>6.9829045459495545</v>
      </c>
      <c r="BX29" s="10">
        <f t="shared" si="22"/>
        <v>0.18475675022437166</v>
      </c>
      <c r="BY29" s="10">
        <f t="shared" si="23"/>
        <v>2.9503294793710744</v>
      </c>
      <c r="BZ29" s="10">
        <f t="shared" si="24"/>
        <v>5.8481796096428464</v>
      </c>
      <c r="CA29" s="10">
        <f t="shared" si="25"/>
        <v>3.5986028969992709</v>
      </c>
      <c r="CB29" s="10">
        <f t="shared" si="26"/>
        <v>-1.3517031047464543</v>
      </c>
      <c r="CC29" s="10">
        <f t="shared" si="27"/>
        <v>-1.8976873247769332</v>
      </c>
      <c r="CD29" s="10">
        <f t="shared" si="28"/>
        <v>5.2167729779472927</v>
      </c>
      <c r="CE29" s="10">
        <f t="shared" si="29"/>
        <v>2.8057530326437785</v>
      </c>
      <c r="CF29" s="10">
        <f t="shared" si="30"/>
        <v>5.183528365990397</v>
      </c>
      <c r="CG29" s="10">
        <f t="shared" si="31"/>
        <v>17.64548776369579</v>
      </c>
      <c r="CH29" s="10">
        <f t="shared" si="32"/>
        <v>5.8409349328142648</v>
      </c>
      <c r="CI29" s="10">
        <f t="shared" si="33"/>
        <v>2.8125552075848637</v>
      </c>
      <c r="CJ29" s="10">
        <f t="shared" si="34"/>
        <v>9.990058412597234</v>
      </c>
      <c r="CK29" s="10">
        <f t="shared" si="35"/>
        <v>-0.16825135009310466</v>
      </c>
      <c r="CL29" s="10">
        <f t="shared" si="36"/>
        <v>-0.11592246426568148</v>
      </c>
      <c r="CM29" s="10">
        <f t="shared" si="37"/>
        <v>-0.11592246426568148</v>
      </c>
      <c r="CN29" s="10">
        <f t="shared" si="38"/>
        <v>18.008335652593161</v>
      </c>
      <c r="CO29" s="10">
        <f t="shared" si="39"/>
        <v>5.8323714634688431</v>
      </c>
      <c r="CP29" s="10">
        <f t="shared" si="40"/>
        <v>-1.2088816083286968</v>
      </c>
      <c r="CQ29" s="10">
        <f t="shared" si="41"/>
        <v>2.2353156656427724</v>
      </c>
      <c r="CR29" s="10">
        <f t="shared" si="42"/>
        <v>-0.58731166818879665</v>
      </c>
      <c r="CS29" s="10">
        <f t="shared" si="43"/>
        <v>-1.7009841184021459</v>
      </c>
      <c r="CT29" s="10">
        <f t="shared" si="44"/>
        <v>-2.8585631524418602</v>
      </c>
      <c r="CU29" s="10">
        <f t="shared" si="45"/>
        <v>-2.8813399829788566</v>
      </c>
      <c r="CV29" s="10">
        <f t="shared" si="46"/>
        <v>-3.0905193109968749</v>
      </c>
      <c r="CW29" s="10">
        <f t="shared" si="47"/>
        <v>-2.3164151423441908</v>
      </c>
      <c r="CX29" s="10">
        <f t="shared" si="48"/>
        <v>-4.071490057703703</v>
      </c>
      <c r="CY29" s="10">
        <f t="shared" si="49"/>
        <v>-4.6963982553524852</v>
      </c>
      <c r="CZ29" s="10">
        <f t="shared" si="50"/>
        <v>-2.6136164368627917</v>
      </c>
      <c r="DA29" s="10">
        <f t="shared" si="51"/>
        <v>-2.7834537379857438</v>
      </c>
      <c r="DB29" s="10">
        <f t="shared" si="52"/>
        <v>-1.6092013517188601</v>
      </c>
      <c r="DC29" s="10">
        <f t="shared" si="53"/>
        <v>-2.1490766301253834</v>
      </c>
      <c r="DD29" s="10">
        <f t="shared" si="54"/>
        <v>5.9170316827199896</v>
      </c>
      <c r="DE29" s="10">
        <f t="shared" si="55"/>
        <v>-12.026023304200887</v>
      </c>
      <c r="DF29" s="10">
        <f t="shared" si="56"/>
        <v>-5.8211378338197308</v>
      </c>
      <c r="DG29" s="10">
        <f t="shared" si="57"/>
        <v>0.27461132205375721</v>
      </c>
      <c r="DH29" s="10">
        <f t="shared" si="58"/>
        <v>-2.8010422336416521</v>
      </c>
      <c r="DI29" s="10">
        <f t="shared" si="59"/>
        <v>-2.230890487523447</v>
      </c>
      <c r="DJ29" s="10">
        <f t="shared" si="60"/>
        <v>5.5877953716590829</v>
      </c>
      <c r="DK29" s="10">
        <f t="shared" si="61"/>
        <v>6.5844981714475654</v>
      </c>
      <c r="DL29" s="10">
        <f t="shared" si="62"/>
        <v>-0.21364962427761708</v>
      </c>
      <c r="DM29" s="10">
        <f t="shared" si="63"/>
        <v>2.5519231048690858</v>
      </c>
      <c r="DN29" s="10">
        <f t="shared" si="64"/>
        <v>5.4675896952755716</v>
      </c>
      <c r="DO29" s="10">
        <f t="shared" si="65"/>
        <v>3.2180129826319961</v>
      </c>
      <c r="DP29" s="10">
        <f t="shared" si="66"/>
        <v>-1.7322930191137289</v>
      </c>
      <c r="DQ29" s="10">
        <f t="shared" si="67"/>
        <v>-2.2782772391442081</v>
      </c>
      <c r="DR29" s="10">
        <f t="shared" si="68"/>
        <v>4.8361830635800178</v>
      </c>
      <c r="DS29" s="10">
        <f t="shared" si="69"/>
        <v>2.4251631182765037</v>
      </c>
      <c r="DT29" s="10">
        <f t="shared" si="70"/>
        <v>4.8029384516231222</v>
      </c>
      <c r="DU29" s="10">
        <f t="shared" si="71"/>
        <v>17.264897849328516</v>
      </c>
      <c r="DV29" s="10">
        <f t="shared" si="72"/>
        <v>5.4603450184469899</v>
      </c>
      <c r="DW29" s="10">
        <f t="shared" si="73"/>
        <v>2.4319652932175888</v>
      </c>
      <c r="DX29" s="10">
        <f t="shared" si="74"/>
        <v>10.090864864210372</v>
      </c>
      <c r="DY29" s="10">
        <f t="shared" si="75"/>
        <v>-6.7444898479965598E-2</v>
      </c>
      <c r="DZ29" s="10">
        <f t="shared" si="76"/>
        <v>-1.5116012652542421E-2</v>
      </c>
      <c r="EA29" s="10">
        <f t="shared" si="77"/>
        <v>-1.5116012652542421E-2</v>
      </c>
      <c r="EB29" s="10">
        <f t="shared" si="78"/>
        <v>18.109142104206299</v>
      </c>
      <c r="EC29" s="10">
        <f t="shared" si="79"/>
        <v>5.9331779150819823</v>
      </c>
      <c r="ED29" s="10">
        <f t="shared" si="80"/>
        <v>-1.1080751567155578</v>
      </c>
      <c r="EE29" s="10">
        <f t="shared" si="81"/>
        <v>2.3361221172559112</v>
      </c>
      <c r="EF29" s="10">
        <f t="shared" si="82"/>
        <v>-0.4865052165756576</v>
      </c>
      <c r="EG29" s="10">
        <f t="shared" si="83"/>
        <v>-1.6001776667890069</v>
      </c>
      <c r="EH29" s="2">
        <f>STDEV('weekly data for SD computation'!AP121:AP124)</f>
        <v>1.112371214800288E-2</v>
      </c>
      <c r="EI29" s="2">
        <f>STDEV('weekly data for SD computation'!AQ121:AQ124)</f>
        <v>1.1119330537215857E-2</v>
      </c>
      <c r="EJ29" s="2">
        <f>STDEV('weekly data for SD computation'!AR121:AR124)</f>
        <v>1.3640375710429815E-2</v>
      </c>
      <c r="EK29" s="2">
        <f>STDEV('weekly data for SD computation'!AS121:AS124)</f>
        <v>1.0846916866606266E-2</v>
      </c>
      <c r="EL29" s="2">
        <f>STDEV('weekly data for SD computation'!AT121:AT124)</f>
        <v>2.6752786315273358E-3</v>
      </c>
      <c r="EM29" s="2">
        <f>STDEV('weekly data for SD computation'!AU121:AU124)</f>
        <v>4.5837878943079165E-3</v>
      </c>
      <c r="EN29" s="2">
        <f>STDEV('weekly data for SD computation'!AV121:AV124)</f>
        <v>1.1219352016693895E-2</v>
      </c>
      <c r="EO29" s="2">
        <f>STDEV('weekly data for SD computation'!AW121:AW124)</f>
        <v>1.1289232688145065E-2</v>
      </c>
      <c r="EP29" s="2">
        <f>STDEV('weekly data for SD computation'!AX121:AX124)</f>
        <v>8.8130191148343556E-3</v>
      </c>
      <c r="EQ29" s="2">
        <f>STDEV('weekly data for SD computation'!AY121:AY124)</f>
        <v>1.0414317204486033E-2</v>
      </c>
      <c r="ER29" s="2">
        <f>STDEV('weekly data for SD computation'!AZ121:AZ124)</f>
        <v>3.6294454054557799E-3</v>
      </c>
      <c r="ES29" s="2">
        <f>STDEV('weekly data for SD computation'!BA121:BA124)</f>
        <v>9.0920437958495418E-3</v>
      </c>
      <c r="ET29" s="2">
        <f>STDEV('weekly data for SD computation'!BB121:BB124)</f>
        <v>3.992128192264046E-3</v>
      </c>
      <c r="EU29" s="2">
        <f>STDEV('weekly data for SD computation'!BC121:BC124)</f>
        <v>0.15492300752077556</v>
      </c>
      <c r="EV29" s="2">
        <f>STDEV('weekly data for SD computation'!BD121:BD124)</f>
        <v>3.7706247127884925E-3</v>
      </c>
      <c r="EW29" s="2">
        <f>STDEV('weekly data for SD computation'!BE121:BE124)</f>
        <v>3.8485229357486245E-3</v>
      </c>
      <c r="EX29" s="2">
        <f>STDEV('weekly data for SD computation'!BF121:BF124)</f>
        <v>2.5615993624971589E-3</v>
      </c>
      <c r="EY29" s="2">
        <f>STDEV('weekly data for SD computation'!BG121:BG124)</f>
        <v>1.2475242236014634E-2</v>
      </c>
      <c r="EZ29" s="2">
        <f>STDEV('weekly data for SD computation'!BH121:BH124)</f>
        <v>1.6853773084855143E-2</v>
      </c>
      <c r="FA29" s="2">
        <f>STDEV('weekly data for SD computation'!BI121:BI124)</f>
        <v>1.2440969871464586E-2</v>
      </c>
      <c r="FB29" s="2">
        <f>STDEV('weekly data for SD computation'!BJ121:BJ124)</f>
        <v>0.13456851983556889</v>
      </c>
      <c r="FC29" s="2">
        <f>STDEV('weekly data for SD computation'!BK121:BK124)</f>
        <v>0.14275702275013577</v>
      </c>
      <c r="FD29" s="2">
        <f>STDEV('weekly data for SD computation'!BL121:BL124)</f>
        <v>1.7462682100449389E-3</v>
      </c>
      <c r="FE29" s="2">
        <f>STDEV('weekly data for SD computation'!BM121:BM124)</f>
        <v>7.9831579871421851E-3</v>
      </c>
      <c r="FF29" s="2">
        <f>STDEV('weekly data for SD computation'!BN121:BN124)</f>
        <v>1.8554399320328881E-3</v>
      </c>
      <c r="FG29" s="2">
        <f>STDEV('weekly data for SD computation'!BO121:BO124)</f>
        <v>1.4929569478760698E-2</v>
      </c>
      <c r="FH29" s="2">
        <f>STDEV('weekly data for SD computation'!BP121:BP124)</f>
        <v>2.673574394192072E-3</v>
      </c>
      <c r="FI29" s="2">
        <f>STDEV('weekly data for SD computation'!BQ121:BQ124)</f>
        <v>2.8260561268058738E-2</v>
      </c>
      <c r="FJ29" s="2">
        <f>STDEV('weekly data for SD computation'!BR121:BR124)</f>
        <v>7.574451235250996E-3</v>
      </c>
      <c r="FK29" s="2">
        <f>STDEV('weekly data for SD computation'!BS121:BS124)</f>
        <v>1.5857488400507387E-2</v>
      </c>
      <c r="FL29" s="2">
        <f>STDEV('weekly data for SD computation'!BT121:BT124)</f>
        <v>1.0387830749964225E-2</v>
      </c>
      <c r="FM29" s="2">
        <f>STDEV('weekly data for SD computation'!BU121:BU124)</f>
        <v>1.4232936064416256E-3</v>
      </c>
      <c r="FN29" s="2">
        <f>STDEV('weekly data for SD computation'!BV121:BV124)</f>
        <v>8.9761746576178421E-3</v>
      </c>
      <c r="FO29" s="2">
        <f>STDEV('weekly data for SD computation'!BW121:BW124)</f>
        <v>8.9761746576178421E-3</v>
      </c>
      <c r="FP29" s="2">
        <f>STDEV('weekly data for SD computation'!BX121:BX124)</f>
        <v>4.4738692678321791E-2</v>
      </c>
      <c r="FQ29" s="2">
        <f>STDEV('weekly data for SD computation'!BY121:BY124)</f>
        <v>8.9794024146570822E-3</v>
      </c>
      <c r="FR29" s="2">
        <f>STDEV('weekly data for SD computation'!BZ121:BZ124)</f>
        <v>0.16588946024900234</v>
      </c>
      <c r="FS29" s="2">
        <f>STDEV('weekly data for SD computation'!CA121:CA124)</f>
        <v>1.4121178354332813E-2</v>
      </c>
      <c r="FT29" s="2">
        <f>STDEV('weekly data for SD computation'!CB121:CB124)</f>
        <v>9.3489552025355378E-3</v>
      </c>
      <c r="FU29" s="2">
        <f>STDEV('weekly data for SD computation'!CC121:CC124)</f>
        <v>1.0688249649878726E-2</v>
      </c>
    </row>
    <row r="30" spans="1:177" s="2" customFormat="1" x14ac:dyDescent="0.3">
      <c r="A30" s="16" t="s">
        <v>64</v>
      </c>
      <c r="B30" s="10">
        <v>2705.2700199999999</v>
      </c>
      <c r="C30" s="10">
        <v>24415.839840000001</v>
      </c>
      <c r="D30" s="10">
        <v>7442.1201170000004</v>
      </c>
      <c r="E30" s="10">
        <v>1633.6099850000001</v>
      </c>
      <c r="F30" s="10">
        <v>94.420883180000004</v>
      </c>
      <c r="G30" s="10">
        <v>99.028617859999997</v>
      </c>
      <c r="H30" s="10">
        <v>248.80572509999999</v>
      </c>
      <c r="I30" s="10">
        <v>227.89534</v>
      </c>
      <c r="J30" s="10">
        <v>60.005840300000003</v>
      </c>
      <c r="K30" s="10">
        <v>152.5887146</v>
      </c>
      <c r="L30" s="10">
        <v>2919.839665</v>
      </c>
      <c r="M30" s="10">
        <v>10803.651040000001</v>
      </c>
      <c r="N30" s="10">
        <v>4626.9686099999999</v>
      </c>
      <c r="O30" s="10">
        <v>18671.066620000001</v>
      </c>
      <c r="P30" s="10">
        <v>94.310447690000004</v>
      </c>
      <c r="Q30" s="10">
        <v>3859</v>
      </c>
      <c r="R30" s="10">
        <v>49.521851230000003</v>
      </c>
      <c r="S30" s="10">
        <v>42.099165829999997</v>
      </c>
      <c r="T30" s="10">
        <v>27.809265140000001</v>
      </c>
      <c r="U30" s="10">
        <v>27.849374770000001</v>
      </c>
      <c r="V30" s="10">
        <v>5780.2259000000004</v>
      </c>
      <c r="W30" s="10">
        <v>15693.30372</v>
      </c>
      <c r="X30" s="10">
        <v>132.64999399999999</v>
      </c>
      <c r="Y30" s="10">
        <v>17.327804149999999</v>
      </c>
      <c r="Z30" s="10">
        <v>132</v>
      </c>
      <c r="AA30" s="10">
        <v>29.76771355</v>
      </c>
      <c r="AB30" s="10">
        <v>766.29998799999998</v>
      </c>
      <c r="AC30" s="10">
        <v>74.994934400000005</v>
      </c>
      <c r="AD30" s="10">
        <v>16921.286810000001</v>
      </c>
      <c r="AE30" s="10">
        <v>316.18020059999998</v>
      </c>
      <c r="AF30" s="10">
        <v>2413604.2450000001</v>
      </c>
      <c r="AG30" s="10">
        <v>10753.099609000001</v>
      </c>
      <c r="AH30" s="10">
        <v>55.11849213</v>
      </c>
      <c r="AI30" s="10">
        <v>55.11849213</v>
      </c>
      <c r="AJ30" s="10">
        <v>1223.393785</v>
      </c>
      <c r="AK30" s="10">
        <v>6440.2216950000002</v>
      </c>
      <c r="AL30" s="10">
        <v>1978.8164873348001</v>
      </c>
      <c r="AM30" s="10">
        <v>48.076091769999998</v>
      </c>
      <c r="AN30" s="10">
        <v>72.996986390000004</v>
      </c>
      <c r="AO30" s="10">
        <v>69.554290769999994</v>
      </c>
      <c r="AP30" s="10">
        <v>250.792</v>
      </c>
      <c r="AQ30" s="10">
        <v>103.97</v>
      </c>
      <c r="AR30" s="10">
        <v>105.9</v>
      </c>
      <c r="AS30" s="10">
        <v>101.09442606261101</v>
      </c>
      <c r="AT30" s="10">
        <f t="shared" si="84"/>
        <v>0.22579497815982996</v>
      </c>
      <c r="AU30" s="10">
        <f t="shared" si="1"/>
        <v>0.62911343399148834</v>
      </c>
      <c r="AV30" s="10">
        <f t="shared" si="2"/>
        <v>0.37914691943128503</v>
      </c>
      <c r="AW30" s="10">
        <f t="shared" si="3"/>
        <v>0.20181634712361779</v>
      </c>
      <c r="AX30" s="10">
        <v>1.7</v>
      </c>
      <c r="AY30" s="10">
        <v>-0.36249999999999999</v>
      </c>
      <c r="AZ30" s="10">
        <v>1.5016</v>
      </c>
      <c r="BA30" s="10">
        <v>0.3</v>
      </c>
      <c r="BB30" s="10">
        <v>2.98</v>
      </c>
      <c r="BC30" s="10">
        <v>1.2343999999999999</v>
      </c>
      <c r="BD30" s="10">
        <v>1.5016</v>
      </c>
      <c r="BE30" s="10">
        <v>0.03</v>
      </c>
      <c r="BF30" s="10">
        <f t="shared" si="4"/>
        <v>-0.81916580347080936</v>
      </c>
      <c r="BG30" s="10">
        <f t="shared" si="5"/>
        <v>-1.9342363229896626</v>
      </c>
      <c r="BH30" s="10">
        <f t="shared" si="6"/>
        <v>2.3389319957518473</v>
      </c>
      <c r="BI30" s="10">
        <f t="shared" si="7"/>
        <v>2.9692294927321572</v>
      </c>
      <c r="BJ30" s="10">
        <f t="shared" si="8"/>
        <v>-2.3181300353849617</v>
      </c>
      <c r="BK30" s="10">
        <f t="shared" si="9"/>
        <v>-2.4586393207325816</v>
      </c>
      <c r="BL30" s="10">
        <f t="shared" si="10"/>
        <v>-0.54908843265679064</v>
      </c>
      <c r="BM30" s="10">
        <f t="shared" si="11"/>
        <v>-0.56357047180052966</v>
      </c>
      <c r="BN30" s="10">
        <f t="shared" si="12"/>
        <v>-4.8742621204317516</v>
      </c>
      <c r="BO30" s="10">
        <f t="shared" si="13"/>
        <v>3.1835912387364202</v>
      </c>
      <c r="BP30" s="10">
        <f t="shared" si="14"/>
        <v>-1.1452882386899321</v>
      </c>
      <c r="BQ30" s="10">
        <f t="shared" si="15"/>
        <v>2.6108743173586135</v>
      </c>
      <c r="BR30" s="10">
        <f t="shared" si="16"/>
        <v>0.37224021637489324</v>
      </c>
      <c r="BS30" s="10">
        <f t="shared" si="17"/>
        <v>-6.8409166565281296</v>
      </c>
      <c r="BT30" s="10">
        <f t="shared" si="18"/>
        <v>-0.24825103660652692</v>
      </c>
      <c r="BU30" s="10">
        <f t="shared" si="19"/>
        <v>2.3629154362416105</v>
      </c>
      <c r="BV30" s="10">
        <f t="shared" si="20"/>
        <v>3.1020289957589373</v>
      </c>
      <c r="BW30" s="10">
        <f t="shared" si="21"/>
        <v>0.15146116284685762</v>
      </c>
      <c r="BX30" s="10">
        <f t="shared" si="22"/>
        <v>-3.7605917974619083</v>
      </c>
      <c r="BY30" s="10">
        <f t="shared" si="23"/>
        <v>-3.865971578557589</v>
      </c>
      <c r="BZ30" s="10">
        <f t="shared" si="24"/>
        <v>4.5001540183965094</v>
      </c>
      <c r="CA30" s="10">
        <f t="shared" si="25"/>
        <v>5.036493012904149</v>
      </c>
      <c r="CB30" s="10">
        <f t="shared" si="26"/>
        <v>-1.1612089181454397</v>
      </c>
      <c r="CC30" s="10">
        <f t="shared" si="27"/>
        <v>3.8737137038416538</v>
      </c>
      <c r="CD30" s="10">
        <f t="shared" si="28"/>
        <v>1.2221354085603113</v>
      </c>
      <c r="CE30" s="10">
        <f t="shared" si="29"/>
        <v>-2.1084850809469846</v>
      </c>
      <c r="CF30" s="10">
        <f t="shared" si="30"/>
        <v>1.2333461514429385</v>
      </c>
      <c r="CG30" s="10">
        <f t="shared" si="31"/>
        <v>-19.432264649505719</v>
      </c>
      <c r="CH30" s="10">
        <f t="shared" si="32"/>
        <v>5.1944732269530975</v>
      </c>
      <c r="CI30" s="10">
        <f t="shared" si="33"/>
        <v>2.7517153772207488</v>
      </c>
      <c r="CJ30" s="10">
        <f t="shared" si="34"/>
        <v>-1.4687524262579692</v>
      </c>
      <c r="CK30" s="10">
        <f t="shared" si="35"/>
        <v>0.21050604037350498</v>
      </c>
      <c r="CL30" s="10">
        <f t="shared" si="36"/>
        <v>-1.5141621275756936</v>
      </c>
      <c r="CM30" s="10">
        <f t="shared" si="37"/>
        <v>-1.5141621275756936</v>
      </c>
      <c r="CN30" s="10">
        <f t="shared" si="38"/>
        <v>2.6890777238219425</v>
      </c>
      <c r="CO30" s="10">
        <f t="shared" si="39"/>
        <v>-2.0342230641910768</v>
      </c>
      <c r="CP30" s="10">
        <f t="shared" si="40"/>
        <v>-1.2024691375268139</v>
      </c>
      <c r="CQ30" s="10">
        <f t="shared" si="41"/>
        <v>-3.1195426995002111</v>
      </c>
      <c r="CR30" s="10">
        <f t="shared" si="42"/>
        <v>-1.0981343091848363</v>
      </c>
      <c r="CS30" s="10">
        <f t="shared" si="43"/>
        <v>-0.35783745938546652</v>
      </c>
      <c r="CT30" s="10">
        <f t="shared" si="44"/>
        <v>-1.0449607816306394</v>
      </c>
      <c r="CU30" s="10">
        <f t="shared" si="45"/>
        <v>-2.1600313011494925</v>
      </c>
      <c r="CV30" s="10">
        <f t="shared" si="46"/>
        <v>2.1131370175920172</v>
      </c>
      <c r="CW30" s="10">
        <f t="shared" si="47"/>
        <v>2.7434345145723271</v>
      </c>
      <c r="CX30" s="10">
        <f t="shared" si="48"/>
        <v>-2.5439250135447917</v>
      </c>
      <c r="CY30" s="10">
        <f t="shared" si="49"/>
        <v>-2.6844342988924117</v>
      </c>
      <c r="CZ30" s="10">
        <f t="shared" si="50"/>
        <v>-0.7748834108166206</v>
      </c>
      <c r="DA30" s="10">
        <f t="shared" si="51"/>
        <v>-0.78936544996035962</v>
      </c>
      <c r="DB30" s="10">
        <f t="shared" si="52"/>
        <v>-5.1000570985915816</v>
      </c>
      <c r="DC30" s="10">
        <f t="shared" si="53"/>
        <v>2.9577962605765902</v>
      </c>
      <c r="DD30" s="10">
        <f t="shared" si="54"/>
        <v>-1.7744016726814205</v>
      </c>
      <c r="DE30" s="10">
        <f t="shared" si="55"/>
        <v>1.9817608833671252</v>
      </c>
      <c r="DF30" s="10">
        <f t="shared" si="56"/>
        <v>-0.2568732176165951</v>
      </c>
      <c r="DG30" s="10">
        <f t="shared" si="57"/>
        <v>-7.470030090519618</v>
      </c>
      <c r="DH30" s="10">
        <f t="shared" si="58"/>
        <v>-0.87736447059801526</v>
      </c>
      <c r="DI30" s="10">
        <f t="shared" si="59"/>
        <v>1.7338020022501222</v>
      </c>
      <c r="DJ30" s="10">
        <f t="shared" si="60"/>
        <v>2.472915561767449</v>
      </c>
      <c r="DK30" s="10">
        <f t="shared" si="61"/>
        <v>-0.47765227114463071</v>
      </c>
      <c r="DL30" s="10">
        <f t="shared" si="62"/>
        <v>-4.3897052314533962</v>
      </c>
      <c r="DM30" s="10">
        <f t="shared" si="63"/>
        <v>-4.4950850125490778</v>
      </c>
      <c r="DN30" s="10">
        <f t="shared" si="64"/>
        <v>4.1210070989652241</v>
      </c>
      <c r="DO30" s="10">
        <f t="shared" si="65"/>
        <v>4.6573460934728637</v>
      </c>
      <c r="DP30" s="10">
        <f t="shared" si="66"/>
        <v>-1.5403558375767248</v>
      </c>
      <c r="DQ30" s="10">
        <f t="shared" si="67"/>
        <v>3.4945667844103689</v>
      </c>
      <c r="DR30" s="10">
        <f t="shared" si="68"/>
        <v>0.84298848912902624</v>
      </c>
      <c r="DS30" s="10">
        <f t="shared" si="69"/>
        <v>-2.4876320003782695</v>
      </c>
      <c r="DT30" s="10">
        <f t="shared" si="70"/>
        <v>0.85419923201165338</v>
      </c>
      <c r="DU30" s="10">
        <f t="shared" si="71"/>
        <v>-19.811411568937004</v>
      </c>
      <c r="DV30" s="10">
        <f t="shared" si="72"/>
        <v>4.8153263075218122</v>
      </c>
      <c r="DW30" s="10">
        <f t="shared" si="73"/>
        <v>2.3725684577894639</v>
      </c>
      <c r="DX30" s="10">
        <f t="shared" si="74"/>
        <v>-1.670568773381587</v>
      </c>
      <c r="DY30" s="10">
        <f t="shared" si="75"/>
        <v>8.6896932498871926E-3</v>
      </c>
      <c r="DZ30" s="10">
        <f t="shared" si="76"/>
        <v>-1.7159784746993114</v>
      </c>
      <c r="EA30" s="10">
        <f t="shared" si="77"/>
        <v>-1.7159784746993114</v>
      </c>
      <c r="EB30" s="10">
        <f t="shared" si="78"/>
        <v>2.4872613766983247</v>
      </c>
      <c r="EC30" s="10">
        <f t="shared" si="79"/>
        <v>-2.2360394113146946</v>
      </c>
      <c r="ED30" s="10">
        <f t="shared" si="80"/>
        <v>-1.4042854846504318</v>
      </c>
      <c r="EE30" s="10">
        <f t="shared" si="81"/>
        <v>-3.321359046623829</v>
      </c>
      <c r="EF30" s="10">
        <f t="shared" si="82"/>
        <v>-1.2999506563084542</v>
      </c>
      <c r="EG30" s="10">
        <f t="shared" si="83"/>
        <v>-0.55965380650908436</v>
      </c>
      <c r="EH30" s="2">
        <f>STDEV('weekly data for SD computation'!AP125:AP128)</f>
        <v>1.9381804893089476E-2</v>
      </c>
      <c r="EI30" s="2">
        <f>STDEV('weekly data for SD computation'!AQ125:AQ128)</f>
        <v>2.0874734727789841E-2</v>
      </c>
      <c r="EJ30" s="2">
        <f>STDEV('weekly data for SD computation'!AR125:AR128)</f>
        <v>2.1809069005689925E-2</v>
      </c>
      <c r="EK30" s="2">
        <f>STDEV('weekly data for SD computation'!AS125:AS128)</f>
        <v>1.622874776431224E-2</v>
      </c>
      <c r="EL30" s="2">
        <f>STDEV('weekly data for SD computation'!AT125:AT128)</f>
        <v>6.8360889816305899E-3</v>
      </c>
      <c r="EM30" s="2">
        <f>STDEV('weekly data for SD computation'!AU125:AU128)</f>
        <v>9.2096914381060227E-3</v>
      </c>
      <c r="EN30" s="2">
        <f>STDEV('weekly data for SD computation'!AV125:AV128)</f>
        <v>1.89963559381994E-2</v>
      </c>
      <c r="EO30" s="2">
        <f>STDEV('weekly data for SD computation'!AW125:AW128)</f>
        <v>1.9170908261078722E-2</v>
      </c>
      <c r="EP30" s="2">
        <f>STDEV('weekly data for SD computation'!AX125:AX128)</f>
        <v>1.3798161346708767E-2</v>
      </c>
      <c r="EQ30" s="2">
        <f>STDEV('weekly data for SD computation'!AY125:AY128)</f>
        <v>1.5956029447247812E-2</v>
      </c>
      <c r="ER30" s="2">
        <f>STDEV('weekly data for SD computation'!AZ125:AZ128)</f>
        <v>2.10325228767448E-2</v>
      </c>
      <c r="ES30" s="2">
        <f>STDEV('weekly data for SD computation'!BA125:BA128)</f>
        <v>2.2349395305815659E-2</v>
      </c>
      <c r="ET30" s="2">
        <f>STDEV('weekly data for SD computation'!BB125:BB128)</f>
        <v>1.8888151056376552E-2</v>
      </c>
      <c r="EU30" s="2">
        <f>STDEV('weekly data for SD computation'!BC125:BC128)</f>
        <v>0.18251083735613507</v>
      </c>
      <c r="EV30" s="2">
        <f>STDEV('weekly data for SD computation'!BD125:BD128)</f>
        <v>1.0312526643387925E-2</v>
      </c>
      <c r="EW30" s="2">
        <f>STDEV('weekly data for SD computation'!BE125:BE128)</f>
        <v>3.018867187441733E-2</v>
      </c>
      <c r="EX30" s="2">
        <f>STDEV('weekly data for SD computation'!BF125:BF128)</f>
        <v>1.7453628821888403E-2</v>
      </c>
      <c r="EY30" s="2">
        <f>STDEV('weekly data for SD computation'!BG125:BG128)</f>
        <v>1.5661389125092854E-2</v>
      </c>
      <c r="EZ30" s="2">
        <f>STDEV('weekly data for SD computation'!BH125:BH128)</f>
        <v>1.7630399081704898E-2</v>
      </c>
      <c r="FA30" s="2">
        <f>STDEV('weekly data for SD computation'!BI125:BI128)</f>
        <v>1.19046850317808E-2</v>
      </c>
      <c r="FB30" s="2">
        <f>STDEV('weekly data for SD computation'!BJ125:BJ128)</f>
        <v>0.13950033825964545</v>
      </c>
      <c r="FC30" s="2">
        <f>STDEV('weekly data for SD computation'!BK125:BK128)</f>
        <v>0.1375482062552707</v>
      </c>
      <c r="FD30" s="2">
        <f>STDEV('weekly data for SD computation'!BL125:BL128)</f>
        <v>2.2310387649764471E-3</v>
      </c>
      <c r="FE30" s="2">
        <f>STDEV('weekly data for SD computation'!BM125:BM128)</f>
        <v>1.404670262889954E-2</v>
      </c>
      <c r="FF30" s="2">
        <f>STDEV('weekly data for SD computation'!BN125:BN128)</f>
        <v>1.0787064354792032E-2</v>
      </c>
      <c r="FG30" s="2">
        <f>STDEV('weekly data for SD computation'!BO125:BO128)</f>
        <v>1.7560903645081352E-2</v>
      </c>
      <c r="FH30" s="2">
        <f>STDEV('weekly data for SD computation'!BP125:BP128)</f>
        <v>1.7994730829978097E-2</v>
      </c>
      <c r="FI30" s="2">
        <f>STDEV('weekly data for SD computation'!BQ125:BQ128)</f>
        <v>6.1703968170588645E-2</v>
      </c>
      <c r="FJ30" s="2">
        <f>STDEV('weekly data for SD computation'!BR125:BR128)</f>
        <v>1.5363187740427262E-2</v>
      </c>
      <c r="FK30" s="2">
        <f>STDEV('weekly data for SD computation'!BS125:BS128)</f>
        <v>2.0012300908161047E-2</v>
      </c>
      <c r="FL30" s="2">
        <f>STDEV('weekly data for SD computation'!BT125:BT128)</f>
        <v>1.4318581314985817E-2</v>
      </c>
      <c r="FM30" s="2">
        <f>STDEV('weekly data for SD computation'!BU125:BU128)</f>
        <v>1.5302756861506964E-3</v>
      </c>
      <c r="FN30" s="2">
        <f>STDEV('weekly data for SD computation'!BV125:BV128)</f>
        <v>1.1078912355960507E-2</v>
      </c>
      <c r="FO30" s="2">
        <f>STDEV('weekly data for SD computation'!BW125:BW128)</f>
        <v>1.1078912355960507E-2</v>
      </c>
      <c r="FP30" s="2">
        <f>STDEV('weekly data for SD computation'!BX125:BX128)</f>
        <v>6.3239722357068623E-2</v>
      </c>
      <c r="FQ30" s="2">
        <f>STDEV('weekly data for SD computation'!BY125:BY128)</f>
        <v>1.0256682190316E-2</v>
      </c>
      <c r="FR30" s="2">
        <f>STDEV('weekly data for SD computation'!BZ125:BZ128)</f>
        <v>0.16594001276392079</v>
      </c>
      <c r="FS30" s="2">
        <f>STDEV('weekly data for SD computation'!CA125:CA128)</f>
        <v>2.3674463635254051E-2</v>
      </c>
      <c r="FT30" s="2">
        <f>STDEV('weekly data for SD computation'!CB125:CB128)</f>
        <v>1.1911368960258208E-2</v>
      </c>
      <c r="FU30" s="2">
        <f>STDEV('weekly data for SD computation'!CC125:CC128)</f>
        <v>1.6166042445325379E-2</v>
      </c>
    </row>
    <row r="31" spans="1:177" s="2" customFormat="1" x14ac:dyDescent="0.3">
      <c r="A31" s="16" t="s">
        <v>65</v>
      </c>
      <c r="B31" s="10">
        <v>2718.3701169999999</v>
      </c>
      <c r="C31" s="10">
        <v>24271.410159999999</v>
      </c>
      <c r="D31" s="10">
        <v>7510.2998049999997</v>
      </c>
      <c r="E31" s="10">
        <v>1643.0699460000001</v>
      </c>
      <c r="F31" s="10">
        <v>94.517784120000002</v>
      </c>
      <c r="G31" s="10">
        <v>98.54610443</v>
      </c>
      <c r="H31" s="10">
        <v>250.2365112</v>
      </c>
      <c r="I31" s="10">
        <v>229.6238098</v>
      </c>
      <c r="J31" s="10">
        <v>59.055274959999998</v>
      </c>
      <c r="K31" s="10">
        <v>153.52615359999999</v>
      </c>
      <c r="L31" s="10">
        <v>2922.439269</v>
      </c>
      <c r="M31" s="10">
        <v>11203.69815</v>
      </c>
      <c r="N31" s="10">
        <v>4700.1318780000001</v>
      </c>
      <c r="O31" s="10">
        <v>17562.095509999999</v>
      </c>
      <c r="P31" s="10">
        <v>94.496635440000006</v>
      </c>
      <c r="Q31" s="10">
        <v>3865</v>
      </c>
      <c r="R31" s="10">
        <v>51.580077619999997</v>
      </c>
      <c r="S31" s="10">
        <v>42.67462673</v>
      </c>
      <c r="T31" s="10">
        <v>26.978677749999999</v>
      </c>
      <c r="U31" s="10">
        <v>27.263349529999999</v>
      </c>
      <c r="V31" s="10">
        <v>6107.4987300000003</v>
      </c>
      <c r="W31" s="10">
        <v>16656.379710000001</v>
      </c>
      <c r="X31" s="10">
        <v>132.53999300000001</v>
      </c>
      <c r="Y31" s="10">
        <v>18.211715000000002</v>
      </c>
      <c r="Z31" s="10">
        <v>131.800003</v>
      </c>
      <c r="AA31" s="10">
        <v>29.414005280000001</v>
      </c>
      <c r="AB31" s="10">
        <v>756.59997599999997</v>
      </c>
      <c r="AC31" s="10">
        <v>58.609898340000001</v>
      </c>
      <c r="AD31" s="10">
        <v>17983.239440000001</v>
      </c>
      <c r="AE31" s="10">
        <v>329.07968590000002</v>
      </c>
      <c r="AF31" s="10">
        <v>2376008.912</v>
      </c>
      <c r="AG31" s="10">
        <v>10759.5</v>
      </c>
      <c r="AH31" s="10">
        <v>53.843692779999998</v>
      </c>
      <c r="AI31" s="10">
        <v>53.843692779999998</v>
      </c>
      <c r="AJ31" s="10">
        <v>1255.7782540000001</v>
      </c>
      <c r="AK31" s="10">
        <v>6308.5053980000002</v>
      </c>
      <c r="AL31" s="10">
        <v>1955.34022277592</v>
      </c>
      <c r="AM31" s="10">
        <v>47.68296814</v>
      </c>
      <c r="AN31" s="10">
        <v>71.015876770000006</v>
      </c>
      <c r="AO31" s="10">
        <v>65.951034550000003</v>
      </c>
      <c r="AP31" s="10">
        <v>251.018</v>
      </c>
      <c r="AQ31" s="10">
        <v>104.09</v>
      </c>
      <c r="AR31" s="10">
        <v>105.9</v>
      </c>
      <c r="AS31" s="10">
        <v>100.99261898701999</v>
      </c>
      <c r="AT31" s="10">
        <f t="shared" si="84"/>
        <v>9.0114517209479994E-2</v>
      </c>
      <c r="AU31" s="10">
        <f t="shared" si="1"/>
        <v>0.11541790901221943</v>
      </c>
      <c r="AV31" s="10">
        <f t="shared" si="2"/>
        <v>0</v>
      </c>
      <c r="AW31" s="10">
        <f t="shared" si="3"/>
        <v>-0.10070493454105896</v>
      </c>
      <c r="AX31" s="10">
        <v>1.82</v>
      </c>
      <c r="AY31" s="10">
        <v>-0.36180000000000001</v>
      </c>
      <c r="AZ31" s="10">
        <v>1.4229000000000001</v>
      </c>
      <c r="BA31" s="10">
        <v>0.3</v>
      </c>
      <c r="BB31" s="10">
        <v>2.91</v>
      </c>
      <c r="BC31" s="10">
        <v>1.2885</v>
      </c>
      <c r="BD31" s="10">
        <v>1.4229000000000001</v>
      </c>
      <c r="BE31" s="10">
        <v>0.03</v>
      </c>
      <c r="BF31" s="10">
        <f t="shared" si="4"/>
        <v>-2.4257563975813401</v>
      </c>
      <c r="BG31" s="10">
        <f t="shared" si="5"/>
        <v>-3.5015409051929671</v>
      </c>
      <c r="BH31" s="10">
        <f t="shared" si="6"/>
        <v>-1.993867407027512</v>
      </c>
      <c r="BI31" s="10">
        <f t="shared" si="7"/>
        <v>-2.3309167985711094</v>
      </c>
      <c r="BJ31" s="10">
        <f t="shared" si="8"/>
        <v>-2.8073734022215513</v>
      </c>
      <c r="BK31" s="10">
        <f t="shared" si="9"/>
        <v>-3.3972464550420591</v>
      </c>
      <c r="BL31" s="10">
        <f t="shared" si="10"/>
        <v>-2.3349384336212746</v>
      </c>
      <c r="BM31" s="10">
        <f t="shared" si="11"/>
        <v>-2.1515510558487074</v>
      </c>
      <c r="BN31" s="10">
        <f t="shared" si="12"/>
        <v>-4.4941213709326302</v>
      </c>
      <c r="BO31" s="10">
        <f t="shared" si="13"/>
        <v>-2.2956432944877934</v>
      </c>
      <c r="BP31" s="10">
        <f t="shared" si="14"/>
        <v>-1.1994675770501597</v>
      </c>
      <c r="BQ31" s="10">
        <f t="shared" si="15"/>
        <v>2.4143881117952093</v>
      </c>
      <c r="BR31" s="10">
        <f t="shared" si="16"/>
        <v>0.29273545169242543</v>
      </c>
      <c r="BS31" s="10">
        <f t="shared" si="17"/>
        <v>-7.2280166466392384</v>
      </c>
      <c r="BT31" s="10">
        <f t="shared" si="18"/>
        <v>-1.0910799319583295</v>
      </c>
      <c r="BU31" s="10">
        <f t="shared" si="19"/>
        <v>-1.1330193055195648</v>
      </c>
      <c r="BV31" s="10">
        <f t="shared" si="20"/>
        <v>2.8676984030862211</v>
      </c>
      <c r="BW31" s="10">
        <f t="shared" si="21"/>
        <v>7.8417582936828323E-2</v>
      </c>
      <c r="BX31" s="10">
        <f t="shared" si="22"/>
        <v>-4.2752290121424679</v>
      </c>
      <c r="BY31" s="10">
        <f t="shared" si="23"/>
        <v>-3.3927671328883173</v>
      </c>
      <c r="BZ31" s="10">
        <f t="shared" si="24"/>
        <v>4.2390384027880268</v>
      </c>
      <c r="CA31" s="10">
        <f t="shared" si="25"/>
        <v>4.7139594349743525</v>
      </c>
      <c r="CB31" s="10">
        <f t="shared" si="26"/>
        <v>-1.5058257481911252</v>
      </c>
      <c r="CC31" s="10">
        <f t="shared" si="27"/>
        <v>3.6782128839426722</v>
      </c>
      <c r="CD31" s="10">
        <f t="shared" si="28"/>
        <v>-1.5744128787878759</v>
      </c>
      <c r="CE31" s="10">
        <f t="shared" si="29"/>
        <v>-2.6111278744918871</v>
      </c>
      <c r="CF31" s="10">
        <f t="shared" si="30"/>
        <v>-2.6887243705988437</v>
      </c>
      <c r="CG31" s="10">
        <f t="shared" si="31"/>
        <v>-23.271090402577379</v>
      </c>
      <c r="CH31" s="10">
        <f t="shared" si="32"/>
        <v>4.8529384863048106</v>
      </c>
      <c r="CI31" s="10">
        <f t="shared" si="33"/>
        <v>2.6568890808852998</v>
      </c>
      <c r="CJ31" s="10">
        <f t="shared" si="34"/>
        <v>-1.4926428106588825</v>
      </c>
      <c r="CK31" s="10">
        <f t="shared" si="35"/>
        <v>2.9521358796325996E-2</v>
      </c>
      <c r="CL31" s="10">
        <f t="shared" si="36"/>
        <v>-2.3428342244800846</v>
      </c>
      <c r="CM31" s="10">
        <f t="shared" si="37"/>
        <v>-2.3428342244800846</v>
      </c>
      <c r="CN31" s="10">
        <f t="shared" si="38"/>
        <v>2.6171009904631877</v>
      </c>
      <c r="CO31" s="10">
        <f t="shared" si="39"/>
        <v>-2.0752137090600562</v>
      </c>
      <c r="CP31" s="10">
        <f t="shared" si="40"/>
        <v>-1.216379065928415</v>
      </c>
      <c r="CQ31" s="10">
        <f t="shared" si="41"/>
        <v>-0.84771128959636333</v>
      </c>
      <c r="CR31" s="10">
        <f t="shared" si="42"/>
        <v>-2.74396083314392</v>
      </c>
      <c r="CS31" s="10">
        <f t="shared" si="43"/>
        <v>-5.210494517462811</v>
      </c>
      <c r="CT31" s="10">
        <f t="shared" si="44"/>
        <v>-2.51587091479082</v>
      </c>
      <c r="CU31" s="10">
        <f t="shared" si="45"/>
        <v>-3.5916554224024471</v>
      </c>
      <c r="CV31" s="10">
        <f t="shared" si="46"/>
        <v>-2.0839819242369919</v>
      </c>
      <c r="CW31" s="10">
        <f t="shared" si="47"/>
        <v>-2.4210313157805894</v>
      </c>
      <c r="CX31" s="10">
        <f t="shared" si="48"/>
        <v>-2.8974879194310312</v>
      </c>
      <c r="CY31" s="10">
        <f t="shared" si="49"/>
        <v>-3.4873609722515391</v>
      </c>
      <c r="CZ31" s="10">
        <f t="shared" si="50"/>
        <v>-2.4250529508307546</v>
      </c>
      <c r="DA31" s="10">
        <f t="shared" si="51"/>
        <v>-2.2416655730581874</v>
      </c>
      <c r="DB31" s="10">
        <f t="shared" si="52"/>
        <v>-4.5842358881421106</v>
      </c>
      <c r="DC31" s="10">
        <f t="shared" si="53"/>
        <v>-2.3857578116972733</v>
      </c>
      <c r="DD31" s="10">
        <f t="shared" si="54"/>
        <v>-1.3148854860623791</v>
      </c>
      <c r="DE31" s="10">
        <f t="shared" si="55"/>
        <v>2.2989702027829897</v>
      </c>
      <c r="DF31" s="10">
        <f t="shared" si="56"/>
        <v>0.177317542680206</v>
      </c>
      <c r="DG31" s="10">
        <f t="shared" si="57"/>
        <v>-7.3434345556514575</v>
      </c>
      <c r="DH31" s="10">
        <f t="shared" si="58"/>
        <v>-1.2064978409705489</v>
      </c>
      <c r="DI31" s="10">
        <f t="shared" si="59"/>
        <v>-1.2484372145317841</v>
      </c>
      <c r="DJ31" s="10">
        <f t="shared" si="60"/>
        <v>2.7522804940740015</v>
      </c>
      <c r="DK31" s="10">
        <f t="shared" si="61"/>
        <v>-3.700032607539111E-2</v>
      </c>
      <c r="DL31" s="10">
        <f t="shared" si="62"/>
        <v>-4.390646921154687</v>
      </c>
      <c r="DM31" s="10">
        <f t="shared" si="63"/>
        <v>-3.5081850419005369</v>
      </c>
      <c r="DN31" s="10">
        <f t="shared" si="64"/>
        <v>4.2390384027880268</v>
      </c>
      <c r="DO31" s="10">
        <f t="shared" si="65"/>
        <v>4.7139594349743525</v>
      </c>
      <c r="DP31" s="10">
        <f t="shared" si="66"/>
        <v>-1.5058257481911252</v>
      </c>
      <c r="DQ31" s="10">
        <f t="shared" si="67"/>
        <v>3.6782128839426722</v>
      </c>
      <c r="DR31" s="10">
        <f t="shared" si="68"/>
        <v>-1.5744128787878759</v>
      </c>
      <c r="DS31" s="10">
        <f t="shared" si="69"/>
        <v>-2.6111278744918871</v>
      </c>
      <c r="DT31" s="10">
        <f t="shared" si="70"/>
        <v>-2.6887243705988437</v>
      </c>
      <c r="DU31" s="10">
        <f t="shared" si="71"/>
        <v>-23.271090402577379</v>
      </c>
      <c r="DV31" s="10">
        <f t="shared" si="72"/>
        <v>4.8529384863048106</v>
      </c>
      <c r="DW31" s="10">
        <f t="shared" si="73"/>
        <v>2.6568890808852998</v>
      </c>
      <c r="DX31" s="10">
        <f t="shared" si="74"/>
        <v>-1.3919378761178236</v>
      </c>
      <c r="DY31" s="10">
        <f t="shared" si="75"/>
        <v>0.13022629333738495</v>
      </c>
      <c r="DZ31" s="10">
        <f t="shared" si="76"/>
        <v>-2.2421292899390255</v>
      </c>
      <c r="EA31" s="10">
        <f t="shared" si="77"/>
        <v>-2.2421292899390255</v>
      </c>
      <c r="EB31" s="10">
        <f t="shared" si="78"/>
        <v>2.7178059250042468</v>
      </c>
      <c r="EC31" s="10">
        <f t="shared" si="79"/>
        <v>-1.9745087745189973</v>
      </c>
      <c r="ED31" s="10">
        <f t="shared" si="80"/>
        <v>-1.1156741313873562</v>
      </c>
      <c r="EE31" s="10">
        <f t="shared" si="81"/>
        <v>-0.74700635505530433</v>
      </c>
      <c r="EF31" s="10">
        <f t="shared" si="82"/>
        <v>-2.6432558986028609</v>
      </c>
      <c r="EG31" s="10">
        <f t="shared" si="83"/>
        <v>-5.1097895829217519</v>
      </c>
      <c r="EH31" s="2">
        <f>STDEV('weekly data for SD computation'!AP129:AP133)</f>
        <v>1.5097109175225581E-2</v>
      </c>
      <c r="EI31" s="2">
        <f>STDEV('weekly data for SD computation'!AQ129:AQ133)</f>
        <v>2.2846555962865001E-2</v>
      </c>
      <c r="EJ31" s="2">
        <f>STDEV('weekly data for SD computation'!AR129:AR133)</f>
        <v>2.0973650747548898E-2</v>
      </c>
      <c r="EK31" s="2">
        <f>STDEV('weekly data for SD computation'!AS129:AS133)</f>
        <v>1.9361681450471596E-2</v>
      </c>
      <c r="EL31" s="2">
        <f>STDEV('weekly data for SD computation'!AT129:AT133)</f>
        <v>3.2307098672953128E-3</v>
      </c>
      <c r="EM31" s="2">
        <f>STDEV('weekly data for SD computation'!AU129:AU133)</f>
        <v>6.4572149934146823E-3</v>
      </c>
      <c r="EN31" s="2">
        <f>STDEV('weekly data for SD computation'!AV129:AV133)</f>
        <v>1.6191506243439936E-2</v>
      </c>
      <c r="EO31" s="2">
        <f>STDEV('weekly data for SD computation'!AW129:AW133)</f>
        <v>1.6319335146144E-2</v>
      </c>
      <c r="EP31" s="2">
        <f>STDEV('weekly data for SD computation'!AX129:AX133)</f>
        <v>2.3937048546092184E-2</v>
      </c>
      <c r="EQ31" s="2">
        <f>STDEV('weekly data for SD computation'!AY129:AY133)</f>
        <v>1.8926201337524207E-2</v>
      </c>
      <c r="ER31" s="2">
        <f>STDEV('weekly data for SD computation'!AZ129:AZ133)</f>
        <v>2.4754597936059376E-2</v>
      </c>
      <c r="ES31" s="2">
        <f>STDEV('weekly data for SD computation'!BA129:BA133)</f>
        <v>3.2086379726357875E-2</v>
      </c>
      <c r="ET31" s="2">
        <f>STDEV('weekly data for SD computation'!BB129:BB133)</f>
        <v>2.3059074375677193E-2</v>
      </c>
      <c r="EU31" s="2">
        <f>STDEV('weekly data for SD computation'!BC129:BC133)</f>
        <v>0.17286043439056897</v>
      </c>
      <c r="EV31" s="2">
        <f>STDEV('weekly data for SD computation'!BD129:BD133)</f>
        <v>4.4167756216221873E-3</v>
      </c>
      <c r="EW31" s="2">
        <f>STDEV('weekly data for SD computation'!BE129:BE133)</f>
        <v>4.7685681493315514E-3</v>
      </c>
      <c r="EX31" s="2">
        <f>STDEV('weekly data for SD computation'!BF129:BF133)</f>
        <v>2.8712743185694688E-2</v>
      </c>
      <c r="EY31" s="2">
        <f>STDEV('weekly data for SD computation'!BG129:BG133)</f>
        <v>2.4163047523248209E-2</v>
      </c>
      <c r="EZ31" s="2">
        <f>STDEV('weekly data for SD computation'!BH129:BH133)</f>
        <v>4.070398900222473E-2</v>
      </c>
      <c r="FA31" s="2">
        <f>STDEV('weekly data for SD computation'!BI129:BI133)</f>
        <v>3.1796725475730765E-2</v>
      </c>
      <c r="FB31" s="2">
        <f>STDEV('weekly data for SD computation'!BJ129:BJ133)</f>
        <v>0.13592022478964563</v>
      </c>
      <c r="FC31" s="2">
        <f>STDEV('weekly data for SD computation'!BK129:BK133)</f>
        <v>0.13443097299801637</v>
      </c>
      <c r="FD31" s="2">
        <f>STDEV('weekly data for SD computation'!BL129:BL133)</f>
        <v>1.3665887531808276E-3</v>
      </c>
      <c r="FE31" s="2">
        <f>STDEV('weekly data for SD computation'!BM129:BM133)</f>
        <v>1.3666816757429647E-2</v>
      </c>
      <c r="FF31" s="2">
        <f>STDEV('weekly data for SD computation'!BN129:BN133)</f>
        <v>7.4610699026593638E-3</v>
      </c>
      <c r="FG31" s="2">
        <f>STDEV('weekly data for SD computation'!BO129:BO133)</f>
        <v>2.6474987372163798E-2</v>
      </c>
      <c r="FH31" s="2">
        <f>STDEV('weekly data for SD computation'!BP129:BP133)</f>
        <v>1.3964735206036874E-2</v>
      </c>
      <c r="FI31" s="2">
        <f>STDEV('weekly data for SD computation'!BQ129:BQ133)</f>
        <v>2.1898024491249387E-2</v>
      </c>
      <c r="FJ31" s="2">
        <f>STDEV('weekly data for SD computation'!BR129:BR133)</f>
        <v>1.7311441598064393E-2</v>
      </c>
      <c r="FK31" s="2">
        <f>STDEV('weekly data for SD computation'!BS129:BS133)</f>
        <v>2.488430030528082E-2</v>
      </c>
      <c r="FL31" s="2">
        <f>STDEV('weekly data for SD computation'!BT129:BT133)</f>
        <v>2.2566586253212617E-2</v>
      </c>
      <c r="FM31" s="2">
        <f>STDEV('weekly data for SD computation'!BU129:BU133)</f>
        <v>1.3733492738134672E-3</v>
      </c>
      <c r="FN31" s="2">
        <f>STDEV('weekly data for SD computation'!BV129:BV133)</f>
        <v>1.9029561641282507E-2</v>
      </c>
      <c r="FO31" s="2">
        <f>STDEV('weekly data for SD computation'!BW129:BW133)</f>
        <v>1.9029561641282507E-2</v>
      </c>
      <c r="FP31" s="2">
        <f>STDEV('weekly data for SD computation'!BX129:BX133)</f>
        <v>5.7213116063280209E-2</v>
      </c>
      <c r="FQ31" s="2">
        <f>STDEV('weekly data for SD computation'!BY129:BY133)</f>
        <v>1.8446998926521404E-2</v>
      </c>
      <c r="FR31" s="2">
        <f>STDEV('weekly data for SD computation'!BZ129:BZ133)</f>
        <v>0.15761494120203484</v>
      </c>
      <c r="FS31" s="2">
        <f>STDEV('weekly data for SD computation'!CA129:CA133)</f>
        <v>2.5046048541815136E-2</v>
      </c>
      <c r="FT31" s="2">
        <f>STDEV('weekly data for SD computation'!CB129:CB133)</f>
        <v>2.3062942573981084E-2</v>
      </c>
      <c r="FU31" s="2">
        <f>STDEV('weekly data for SD computation'!CC129:CC133)</f>
        <v>2.7659251950999997E-2</v>
      </c>
    </row>
    <row r="32" spans="1:177" s="2" customFormat="1" x14ac:dyDescent="0.3">
      <c r="A32" s="16" t="s">
        <v>66</v>
      </c>
      <c r="B32" s="10">
        <v>2816.290039</v>
      </c>
      <c r="C32" s="10">
        <v>25415.189450000002</v>
      </c>
      <c r="D32" s="10">
        <v>7671.7900390000004</v>
      </c>
      <c r="E32" s="10">
        <v>1670.8000489999999</v>
      </c>
      <c r="F32" s="10">
        <v>94.490142820000003</v>
      </c>
      <c r="G32" s="10">
        <v>99.870391850000004</v>
      </c>
      <c r="H32" s="10">
        <v>259.506958</v>
      </c>
      <c r="I32" s="10">
        <v>237.8052826</v>
      </c>
      <c r="J32" s="10">
        <v>60.739555359999997</v>
      </c>
      <c r="K32" s="10">
        <v>156.05786130000001</v>
      </c>
      <c r="L32" s="10">
        <v>3011.3325679999998</v>
      </c>
      <c r="M32" s="10">
        <v>10937.946019999999</v>
      </c>
      <c r="N32" s="10">
        <v>4707.5319010000003</v>
      </c>
      <c r="O32" s="10">
        <v>18976.018800000002</v>
      </c>
      <c r="P32" s="10">
        <v>93.997947690000004</v>
      </c>
      <c r="Q32" s="10">
        <v>3992.5</v>
      </c>
      <c r="R32" s="10">
        <v>50.732550760000002</v>
      </c>
      <c r="S32" s="10">
        <v>42.845122179999997</v>
      </c>
      <c r="T32" s="10">
        <v>28.17553139</v>
      </c>
      <c r="U32" s="10">
        <v>28.335304260000001</v>
      </c>
      <c r="V32" s="10">
        <v>5899.1615030000003</v>
      </c>
      <c r="W32" s="10">
        <v>15894.34614</v>
      </c>
      <c r="X32" s="10">
        <v>132.16000399999999</v>
      </c>
      <c r="Y32" s="10">
        <v>17.330614220000001</v>
      </c>
      <c r="Z32" s="10">
        <v>133.199997</v>
      </c>
      <c r="AA32" s="10">
        <v>29.693092350000001</v>
      </c>
      <c r="AB32" s="10">
        <v>767.70001200000002</v>
      </c>
      <c r="AC32" s="10">
        <v>78.01802936</v>
      </c>
      <c r="AD32" s="10">
        <v>17125.44412</v>
      </c>
      <c r="AE32" s="10">
        <v>308.51683609999998</v>
      </c>
      <c r="AF32" s="10">
        <v>2503327.75</v>
      </c>
      <c r="AG32" s="10">
        <v>10727.799805000001</v>
      </c>
      <c r="AH32" s="10">
        <v>54.420150759999999</v>
      </c>
      <c r="AI32" s="10">
        <v>54.420150759999999</v>
      </c>
      <c r="AJ32" s="10">
        <v>1323.2660539999999</v>
      </c>
      <c r="AK32" s="10">
        <v>6476.4664739999998</v>
      </c>
      <c r="AL32" s="10">
        <v>1931.8639582170299</v>
      </c>
      <c r="AM32" s="10">
        <v>49.113986969999999</v>
      </c>
      <c r="AN32" s="10">
        <v>70.496849060000002</v>
      </c>
      <c r="AO32" s="10">
        <v>67.220932009999999</v>
      </c>
      <c r="AP32" s="10">
        <v>251.214</v>
      </c>
      <c r="AQ32" s="10">
        <v>103.85</v>
      </c>
      <c r="AR32" s="10">
        <v>105.9</v>
      </c>
      <c r="AS32" s="10">
        <v>100.99261898701999</v>
      </c>
      <c r="AT32" s="10">
        <f t="shared" si="84"/>
        <v>7.8082049892835556E-2</v>
      </c>
      <c r="AU32" s="10">
        <f t="shared" si="1"/>
        <v>-0.23056969929869256</v>
      </c>
      <c r="AV32" s="10">
        <f t="shared" si="2"/>
        <v>0</v>
      </c>
      <c r="AW32" s="10">
        <f t="shared" si="3"/>
        <v>0</v>
      </c>
      <c r="AX32" s="10">
        <v>1.91</v>
      </c>
      <c r="AY32" s="10">
        <v>-0.36359999999999998</v>
      </c>
      <c r="AZ32" s="10">
        <v>1.3738999999999999</v>
      </c>
      <c r="BA32" s="10">
        <v>0.3</v>
      </c>
      <c r="BB32" s="10">
        <v>2.89</v>
      </c>
      <c r="BC32" s="10">
        <v>1.1986000000000001</v>
      </c>
      <c r="BD32" s="10">
        <v>1.3738999999999999</v>
      </c>
      <c r="BE32" s="10">
        <v>0.06</v>
      </c>
      <c r="BF32" s="10">
        <f t="shared" si="4"/>
        <v>0.71215562213672046</v>
      </c>
      <c r="BG32" s="10">
        <f t="shared" si="5"/>
        <v>1.8224550343802615</v>
      </c>
      <c r="BH32" s="10">
        <f t="shared" si="6"/>
        <v>-0.73974983432101782</v>
      </c>
      <c r="BI32" s="10">
        <f t="shared" si="7"/>
        <v>-1.2022992987907852</v>
      </c>
      <c r="BJ32" s="10">
        <f t="shared" si="8"/>
        <v>-2.9192445493272521</v>
      </c>
      <c r="BK32" s="10">
        <f t="shared" si="9"/>
        <v>-1.5461747644315234</v>
      </c>
      <c r="BL32" s="10">
        <f t="shared" si="10"/>
        <v>0.81467393249047282</v>
      </c>
      <c r="BM32" s="10">
        <f t="shared" si="11"/>
        <v>0.67298974706759429</v>
      </c>
      <c r="BN32" s="10">
        <f t="shared" si="12"/>
        <v>-3.7959430989332077E-2</v>
      </c>
      <c r="BO32" s="10">
        <f t="shared" si="13"/>
        <v>-1.2409599891389274</v>
      </c>
      <c r="BP32" s="10">
        <f t="shared" si="14"/>
        <v>1.8431500867491881</v>
      </c>
      <c r="BQ32" s="10">
        <f t="shared" si="15"/>
        <v>-3.5706036584527299</v>
      </c>
      <c r="BR32" s="10">
        <f t="shared" si="16"/>
        <v>-1.04115711984088</v>
      </c>
      <c r="BS32" s="10">
        <f t="shared" si="17"/>
        <v>6.852394194826597</v>
      </c>
      <c r="BT32" s="10">
        <f t="shared" si="18"/>
        <v>-1.7263306939850156</v>
      </c>
      <c r="BU32" s="10">
        <f t="shared" si="19"/>
        <v>2.1002357050452787</v>
      </c>
      <c r="BV32" s="10">
        <f t="shared" si="20"/>
        <v>-2.8417283144703323</v>
      </c>
      <c r="BW32" s="10">
        <f t="shared" si="21"/>
        <v>-0.79907582588428405</v>
      </c>
      <c r="BX32" s="10">
        <f t="shared" si="22"/>
        <v>3.237694658658727</v>
      </c>
      <c r="BY32" s="10">
        <f t="shared" si="23"/>
        <v>2.7332526464271965</v>
      </c>
      <c r="BZ32" s="10">
        <f t="shared" si="24"/>
        <v>-4.7850710245087509</v>
      </c>
      <c r="CA32" s="10">
        <f t="shared" si="25"/>
        <v>-5.9489252051620722</v>
      </c>
      <c r="CB32" s="10">
        <f t="shared" si="26"/>
        <v>-1.6605976158660452</v>
      </c>
      <c r="CC32" s="10">
        <f t="shared" si="27"/>
        <v>-6.2119988830541244</v>
      </c>
      <c r="CD32" s="10">
        <f t="shared" si="28"/>
        <v>-0.31168909853287907</v>
      </c>
      <c r="CE32" s="10">
        <f t="shared" si="29"/>
        <v>-0.4250762429383802</v>
      </c>
      <c r="CF32" s="10">
        <f t="shared" si="30"/>
        <v>9.3194416085475407E-2</v>
      </c>
      <c r="CG32" s="10">
        <f t="shared" si="31"/>
        <v>31.740184087660609</v>
      </c>
      <c r="CH32" s="10">
        <f t="shared" si="32"/>
        <v>-6.1438710770241567</v>
      </c>
      <c r="CI32" s="10">
        <f t="shared" si="33"/>
        <v>-7.6224928731099588</v>
      </c>
      <c r="CJ32" s="10">
        <f t="shared" si="34"/>
        <v>5.423516853913215</v>
      </c>
      <c r="CK32" s="10">
        <f t="shared" si="35"/>
        <v>-0.35462516845577807</v>
      </c>
      <c r="CL32" s="10">
        <f t="shared" si="36"/>
        <v>1.0106137529521815</v>
      </c>
      <c r="CM32" s="10">
        <f t="shared" si="37"/>
        <v>1.0106137529521815</v>
      </c>
      <c r="CN32" s="10">
        <f t="shared" si="38"/>
        <v>5.3141812923605443</v>
      </c>
      <c r="CO32" s="10">
        <f t="shared" si="39"/>
        <v>2.6024543438331476</v>
      </c>
      <c r="CP32" s="10">
        <f t="shared" si="40"/>
        <v>-1.2606230059320187</v>
      </c>
      <c r="CQ32" s="10">
        <f t="shared" si="41"/>
        <v>2.9411110587714338</v>
      </c>
      <c r="CR32" s="10">
        <f t="shared" si="42"/>
        <v>-0.79086151098434598</v>
      </c>
      <c r="CS32" s="10">
        <f t="shared" si="43"/>
        <v>1.8655156020899684</v>
      </c>
      <c r="CT32" s="10">
        <f t="shared" si="44"/>
        <v>0.63407357224388494</v>
      </c>
      <c r="CU32" s="10">
        <f t="shared" si="45"/>
        <v>1.7443729844874258</v>
      </c>
      <c r="CV32" s="10">
        <f t="shared" si="46"/>
        <v>-0.81783188421385333</v>
      </c>
      <c r="CW32" s="10">
        <f t="shared" si="47"/>
        <v>-1.2803813486836209</v>
      </c>
      <c r="CX32" s="10">
        <f t="shared" si="48"/>
        <v>-2.9973265992200875</v>
      </c>
      <c r="CY32" s="10">
        <f t="shared" si="49"/>
        <v>-1.624256814324359</v>
      </c>
      <c r="CZ32" s="10">
        <f t="shared" si="50"/>
        <v>0.7365918825976373</v>
      </c>
      <c r="DA32" s="10">
        <f t="shared" si="51"/>
        <v>0.59490769717475878</v>
      </c>
      <c r="DB32" s="10">
        <f t="shared" si="52"/>
        <v>-0.11604148088216763</v>
      </c>
      <c r="DC32" s="10">
        <f t="shared" si="53"/>
        <v>-1.319042039031763</v>
      </c>
      <c r="DD32" s="10">
        <f t="shared" si="54"/>
        <v>2.0737197860478807</v>
      </c>
      <c r="DE32" s="10">
        <f t="shared" si="55"/>
        <v>-3.3400339591540371</v>
      </c>
      <c r="DF32" s="10">
        <f t="shared" si="56"/>
        <v>-0.81058742054218746</v>
      </c>
      <c r="DG32" s="10">
        <f t="shared" si="57"/>
        <v>7.0829638941252897</v>
      </c>
      <c r="DH32" s="10">
        <f t="shared" si="58"/>
        <v>-1.4957609946863231</v>
      </c>
      <c r="DI32" s="10">
        <f t="shared" si="59"/>
        <v>2.3308054043439714</v>
      </c>
      <c r="DJ32" s="10">
        <f t="shared" si="60"/>
        <v>-2.6111586151716395</v>
      </c>
      <c r="DK32" s="10">
        <f t="shared" si="61"/>
        <v>-0.56850612658559152</v>
      </c>
      <c r="DL32" s="10">
        <f t="shared" si="62"/>
        <v>3.4682643579574197</v>
      </c>
      <c r="DM32" s="10">
        <f t="shared" si="63"/>
        <v>2.9638223457258892</v>
      </c>
      <c r="DN32" s="10">
        <f t="shared" si="64"/>
        <v>-4.7850710245087509</v>
      </c>
      <c r="DO32" s="10">
        <f t="shared" si="65"/>
        <v>-5.9489252051620722</v>
      </c>
      <c r="DP32" s="10">
        <f t="shared" si="66"/>
        <v>-1.6605976158660452</v>
      </c>
      <c r="DQ32" s="10">
        <f t="shared" si="67"/>
        <v>-6.2119988830541244</v>
      </c>
      <c r="DR32" s="10">
        <f t="shared" si="68"/>
        <v>-0.31168909853287907</v>
      </c>
      <c r="DS32" s="10">
        <f t="shared" si="69"/>
        <v>-0.4250762429383802</v>
      </c>
      <c r="DT32" s="10">
        <f t="shared" si="70"/>
        <v>9.3194416085475407E-2</v>
      </c>
      <c r="DU32" s="10">
        <f t="shared" si="71"/>
        <v>31.740184087660609</v>
      </c>
      <c r="DV32" s="10">
        <f t="shared" si="72"/>
        <v>-6.1438710770241567</v>
      </c>
      <c r="DW32" s="10">
        <f t="shared" si="73"/>
        <v>-7.6224928731099588</v>
      </c>
      <c r="DX32" s="10">
        <f t="shared" si="74"/>
        <v>5.423516853913215</v>
      </c>
      <c r="DY32" s="10">
        <f t="shared" si="75"/>
        <v>-0.35462516845577807</v>
      </c>
      <c r="DZ32" s="10">
        <f t="shared" si="76"/>
        <v>1.0106137529521815</v>
      </c>
      <c r="EA32" s="10">
        <f t="shared" si="77"/>
        <v>1.0106137529521815</v>
      </c>
      <c r="EB32" s="10">
        <f t="shared" si="78"/>
        <v>5.3141812923605443</v>
      </c>
      <c r="EC32" s="10">
        <f t="shared" si="79"/>
        <v>2.6024543438331476</v>
      </c>
      <c r="ED32" s="10">
        <f t="shared" si="80"/>
        <v>-1.2606230059320187</v>
      </c>
      <c r="EE32" s="10">
        <f t="shared" si="81"/>
        <v>2.9411110587714338</v>
      </c>
      <c r="EF32" s="10">
        <f t="shared" si="82"/>
        <v>-0.79086151098434598</v>
      </c>
      <c r="EG32" s="10">
        <f t="shared" si="83"/>
        <v>1.8655156020899684</v>
      </c>
      <c r="EH32" s="2">
        <f>STDEV('weekly data for SD computation'!AP134:AP137)</f>
        <v>1.1449760957680993E-2</v>
      </c>
      <c r="EI32" s="2">
        <f>STDEV('weekly data for SD computation'!AQ134:AQ137)</f>
        <v>1.3996676959305803E-2</v>
      </c>
      <c r="EJ32" s="2">
        <f>STDEV('weekly data for SD computation'!AR134:AR137)</f>
        <v>1.6601711821071997E-2</v>
      </c>
      <c r="EK32" s="2">
        <f>STDEV('weekly data for SD computation'!AS134:AS137)</f>
        <v>7.2265754787438274E-3</v>
      </c>
      <c r="EL32" s="2">
        <f>STDEV('weekly data for SD computation'!AT134:AT137)</f>
        <v>2.6119614638251635E-3</v>
      </c>
      <c r="EM32" s="2">
        <f>STDEV('weekly data for SD computation'!AU134:AU137)</f>
        <v>3.3423533815247685E-3</v>
      </c>
      <c r="EN32" s="2">
        <f>STDEV('weekly data for SD computation'!AV134:AV137)</f>
        <v>1.1535429879575308E-2</v>
      </c>
      <c r="EO32" s="2">
        <f>STDEV('weekly data for SD computation'!AW134:AW137)</f>
        <v>1.133772302620208E-2</v>
      </c>
      <c r="EP32" s="2">
        <f>STDEV('weekly data for SD computation'!AX134:AX137)</f>
        <v>9.1631450174427895E-3</v>
      </c>
      <c r="EQ32" s="2">
        <f>STDEV('weekly data for SD computation'!AY134:AY137)</f>
        <v>7.9572077327724824E-3</v>
      </c>
      <c r="ER32" s="2">
        <f>STDEV('weekly data for SD computation'!AZ134:AZ137)</f>
        <v>9.8259510446557091E-3</v>
      </c>
      <c r="ES32" s="2">
        <f>STDEV('weekly data for SD computation'!BA134:BA137)</f>
        <v>1.5788819311985967E-2</v>
      </c>
      <c r="ET32" s="2">
        <f>STDEV('weekly data for SD computation'!BB134:BB137)</f>
        <v>6.6180238758791537E-3</v>
      </c>
      <c r="EU32" s="2">
        <f>STDEV('weekly data for SD computation'!BC134:BC137)</f>
        <v>0.13206468173078717</v>
      </c>
      <c r="EV32" s="2">
        <f>STDEV('weekly data for SD computation'!BD134:BD137)</f>
        <v>4.7368453891035852E-3</v>
      </c>
      <c r="EW32" s="2">
        <f>STDEV('weekly data for SD computation'!BE134:BE137)</f>
        <v>4.8326277791611565E-3</v>
      </c>
      <c r="EX32" s="2">
        <f>STDEV('weekly data for SD computation'!BF134:BF137)</f>
        <v>7.0478391758289002E-3</v>
      </c>
      <c r="EY32" s="2">
        <f>STDEV('weekly data for SD computation'!BG134:BG137)</f>
        <v>7.9912925116510936E-3</v>
      </c>
      <c r="EZ32" s="2">
        <f>STDEV('weekly data for SD computation'!BH134:BH137)</f>
        <v>1.3823838072442146E-2</v>
      </c>
      <c r="FA32" s="2">
        <f>STDEV('weekly data for SD computation'!BI134:BI137)</f>
        <v>3.918283805489785E-3</v>
      </c>
      <c r="FB32" s="2">
        <f>STDEV('weekly data for SD computation'!BJ134:BJ137)</f>
        <v>0.17428890839224173</v>
      </c>
      <c r="FC32" s="2">
        <f>STDEV('weekly data for SD computation'!BK134:BK137)</f>
        <v>0.17864375550990283</v>
      </c>
      <c r="FD32" s="2">
        <f>STDEV('weekly data for SD computation'!BL134:BL137)</f>
        <v>1.2956670747253866E-3</v>
      </c>
      <c r="FE32" s="2">
        <f>STDEV('weekly data for SD computation'!BM134:BM137)</f>
        <v>7.5680284227577395E-3</v>
      </c>
      <c r="FF32" s="2">
        <f>STDEV('weekly data for SD computation'!BN134:BN137)</f>
        <v>9.4519593295141757E-3</v>
      </c>
      <c r="FG32" s="2">
        <f>STDEV('weekly data for SD computation'!BO134:BO137)</f>
        <v>1.1029022732748498E-2</v>
      </c>
      <c r="FH32" s="2">
        <f>STDEV('weekly data for SD computation'!BP134:BP137)</f>
        <v>7.2203230682196182E-3</v>
      </c>
      <c r="FI32" s="2">
        <f>STDEV('weekly data for SD computation'!BQ134:BQ137)</f>
        <v>1.7719455653142327E-2</v>
      </c>
      <c r="FJ32" s="2">
        <f>STDEV('weekly data for SD computation'!BR134:BR137)</f>
        <v>1.1051936839004243E-2</v>
      </c>
      <c r="FK32" s="2">
        <f>STDEV('weekly data for SD computation'!BS134:BS137)</f>
        <v>1.0138741545253393E-2</v>
      </c>
      <c r="FL32" s="2">
        <f>STDEV('weekly data for SD computation'!BT134:BT137)</f>
        <v>1.9444191775675104E-2</v>
      </c>
      <c r="FM32" s="2">
        <f>STDEV('weekly data for SD computation'!BU134:BU137)</f>
        <v>5.0378284259245528E-3</v>
      </c>
      <c r="FN32" s="2">
        <f>STDEV('weekly data for SD computation'!BV134:BV137)</f>
        <v>1.4784570895400315E-2</v>
      </c>
      <c r="FO32" s="2">
        <f>STDEV('weekly data for SD computation'!BW134:BW137)</f>
        <v>1.4784570895400315E-2</v>
      </c>
      <c r="FP32" s="2">
        <f>STDEV('weekly data for SD computation'!BX134:BX137)</f>
        <v>8.2159293786086329E-2</v>
      </c>
      <c r="FQ32" s="2">
        <f>STDEV('weekly data for SD computation'!BY134:BY137)</f>
        <v>1.5779423229974023E-2</v>
      </c>
      <c r="FR32" s="2">
        <f>STDEV('weekly data for SD computation'!BZ134:BZ137)</f>
        <v>0.16604476430486931</v>
      </c>
      <c r="FS32" s="2">
        <f>STDEV('weekly data for SD computation'!CA134:CA137)</f>
        <v>8.8075817323639907E-3</v>
      </c>
      <c r="FT32" s="2">
        <f>STDEV('weekly data for SD computation'!CB134:CB137)</f>
        <v>1.9656494368119722E-2</v>
      </c>
      <c r="FU32" s="2">
        <f>STDEV('weekly data for SD computation'!CC134:CC137)</f>
        <v>2.4491745735487094E-2</v>
      </c>
    </row>
    <row r="33" spans="1:177" s="2" customFormat="1" x14ac:dyDescent="0.3">
      <c r="A33" s="16" t="s">
        <v>67</v>
      </c>
      <c r="B33" s="10">
        <v>2901.5200199999999</v>
      </c>
      <c r="C33" s="10">
        <v>25964.820309999999</v>
      </c>
      <c r="D33" s="10">
        <v>8109.5400390000004</v>
      </c>
      <c r="E33" s="10">
        <v>1740.75</v>
      </c>
      <c r="F33" s="10">
        <v>95.026870729999999</v>
      </c>
      <c r="G33" s="10">
        <v>99.89028931</v>
      </c>
      <c r="H33" s="10">
        <v>267.79043580000001</v>
      </c>
      <c r="I33" s="10">
        <v>245.46223449999999</v>
      </c>
      <c r="J33" s="10">
        <v>59.381553650000001</v>
      </c>
      <c r="K33" s="10">
        <v>162.78489690000001</v>
      </c>
      <c r="L33" s="10">
        <v>2908.6992570000002</v>
      </c>
      <c r="M33" s="10">
        <v>10599.584989999999</v>
      </c>
      <c r="N33" s="10">
        <v>4635.2386800000004</v>
      </c>
      <c r="O33" s="10">
        <v>17376.411609999999</v>
      </c>
      <c r="P33" s="10">
        <v>94.951034550000003</v>
      </c>
      <c r="Q33" s="10">
        <v>3945</v>
      </c>
      <c r="R33" s="10">
        <v>49.544387499999999</v>
      </c>
      <c r="S33" s="10">
        <v>41.787035099999997</v>
      </c>
      <c r="T33" s="10">
        <v>27.203651430000001</v>
      </c>
      <c r="U33" s="10">
        <v>27.709997179999998</v>
      </c>
      <c r="V33" s="10">
        <v>5712.3940620000003</v>
      </c>
      <c r="W33" s="10">
        <v>15901.15202</v>
      </c>
      <c r="X33" s="10">
        <v>132.279999</v>
      </c>
      <c r="Y33" s="10">
        <v>17.50806133</v>
      </c>
      <c r="Z33" s="10">
        <v>130.199997</v>
      </c>
      <c r="AA33" s="10">
        <v>28.39069366</v>
      </c>
      <c r="AB33" s="10">
        <v>741.79998799999998</v>
      </c>
      <c r="AC33" s="10">
        <v>93.413216270000007</v>
      </c>
      <c r="AD33" s="10">
        <v>17154.706030000001</v>
      </c>
      <c r="AE33" s="10">
        <v>299.0160472</v>
      </c>
      <c r="AF33" s="10">
        <v>2538008.841</v>
      </c>
      <c r="AG33" s="10">
        <v>10665.900390999999</v>
      </c>
      <c r="AH33" s="10">
        <v>54.131919859999996</v>
      </c>
      <c r="AI33" s="10">
        <v>54.131919859999996</v>
      </c>
      <c r="AJ33" s="10">
        <v>1499.8773610000001</v>
      </c>
      <c r="AK33" s="10">
        <v>6386.8305120000005</v>
      </c>
      <c r="AL33" s="10">
        <v>1908.3876936581401</v>
      </c>
      <c r="AM33" s="10">
        <v>48.424972529999998</v>
      </c>
      <c r="AN33" s="10">
        <v>69.741065980000002</v>
      </c>
      <c r="AO33" s="10">
        <v>65.730194089999998</v>
      </c>
      <c r="AP33" s="10">
        <v>251.66300000000001</v>
      </c>
      <c r="AQ33" s="10">
        <v>104.01</v>
      </c>
      <c r="AR33" s="10">
        <v>106.5</v>
      </c>
      <c r="AS33" s="10">
        <v>101.60346144057</v>
      </c>
      <c r="AT33" s="10">
        <f t="shared" si="84"/>
        <v>0.17873207703392816</v>
      </c>
      <c r="AU33" s="10">
        <f t="shared" si="1"/>
        <v>0.15406836783823863</v>
      </c>
      <c r="AV33" s="10">
        <f t="shared" si="2"/>
        <v>0.56657223796033451</v>
      </c>
      <c r="AW33" s="10">
        <f t="shared" si="3"/>
        <v>0.60483870967690667</v>
      </c>
      <c r="AX33" s="10">
        <v>1.91</v>
      </c>
      <c r="AY33" s="10">
        <v>-0.35909999999999997</v>
      </c>
      <c r="AZ33" s="10">
        <v>1.3991</v>
      </c>
      <c r="BA33" s="10">
        <v>0.3</v>
      </c>
      <c r="BB33" s="10">
        <v>2.89</v>
      </c>
      <c r="BC33" s="10">
        <v>1.3655999999999999</v>
      </c>
      <c r="BD33" s="10">
        <v>1.3991</v>
      </c>
      <c r="BE33" s="10">
        <v>0.11</v>
      </c>
      <c r="BF33" s="10">
        <f t="shared" si="4"/>
        <v>0.13632114660545236</v>
      </c>
      <c r="BG33" s="10">
        <f t="shared" si="5"/>
        <v>-0.72739223710568313</v>
      </c>
      <c r="BH33" s="10">
        <f t="shared" si="6"/>
        <v>2.815969503527493</v>
      </c>
      <c r="BI33" s="10">
        <f t="shared" si="7"/>
        <v>1.2966141338615711</v>
      </c>
      <c r="BJ33" s="10">
        <f t="shared" si="8"/>
        <v>-2.3219747076449639</v>
      </c>
      <c r="BK33" s="10">
        <f t="shared" si="9"/>
        <v>-2.870076717802529</v>
      </c>
      <c r="BL33" s="10">
        <f t="shared" si="10"/>
        <v>0.30200605018074844</v>
      </c>
      <c r="BM33" s="10">
        <f t="shared" si="11"/>
        <v>0.32984096243957683</v>
      </c>
      <c r="BN33" s="10">
        <f t="shared" si="12"/>
        <v>-5.1257781546986889</v>
      </c>
      <c r="BO33" s="10">
        <f t="shared" si="13"/>
        <v>1.4206034799927072</v>
      </c>
      <c r="BP33" s="10">
        <f t="shared" si="14"/>
        <v>-4.7738356791353773</v>
      </c>
      <c r="BQ33" s="10">
        <f t="shared" si="15"/>
        <v>-4.4590604118662496</v>
      </c>
      <c r="BR33" s="10">
        <f t="shared" si="16"/>
        <v>-2.9012926415016533</v>
      </c>
      <c r="BS33" s="10">
        <f t="shared" si="17"/>
        <v>-9.7952248167713787</v>
      </c>
      <c r="BT33" s="10">
        <f t="shared" si="18"/>
        <v>-0.3516556709778107</v>
      </c>
      <c r="BU33" s="10">
        <f t="shared" si="19"/>
        <v>-2.5553307451471508</v>
      </c>
      <c r="BV33" s="10">
        <f t="shared" si="20"/>
        <v>-3.7076136425247688</v>
      </c>
      <c r="BW33" s="10">
        <f t="shared" si="21"/>
        <v>-3.8351625223211814</v>
      </c>
      <c r="BX33" s="10">
        <f t="shared" si="22"/>
        <v>-4.8149757954284285</v>
      </c>
      <c r="BY33" s="10">
        <f t="shared" si="23"/>
        <v>-3.5724126541444186</v>
      </c>
      <c r="BZ33" s="10">
        <f t="shared" si="24"/>
        <v>-4.5650997934455591</v>
      </c>
      <c r="CA33" s="10">
        <f t="shared" si="25"/>
        <v>-1.3562804971399731</v>
      </c>
      <c r="CB33" s="10">
        <f t="shared" si="26"/>
        <v>-1.3083047545640079</v>
      </c>
      <c r="CC33" s="10">
        <f t="shared" si="27"/>
        <v>-0.37520605286441344</v>
      </c>
      <c r="CD33" s="10">
        <f t="shared" si="28"/>
        <v>-3.6513523029786557</v>
      </c>
      <c r="CE33" s="10">
        <f t="shared" si="29"/>
        <v>-5.7853009205652857</v>
      </c>
      <c r="CF33" s="10">
        <f t="shared" si="30"/>
        <v>-4.7728167637298444</v>
      </c>
      <c r="CG33" s="10">
        <f t="shared" si="31"/>
        <v>18.333757951284205</v>
      </c>
      <c r="CH33" s="10">
        <f t="shared" si="32"/>
        <v>-1.2282319641408455</v>
      </c>
      <c r="CI33" s="10">
        <f t="shared" si="33"/>
        <v>-4.4786041917649095</v>
      </c>
      <c r="CJ33" s="10">
        <f t="shared" si="34"/>
        <v>1.4503995346793888</v>
      </c>
      <c r="CK33" s="10">
        <f t="shared" si="35"/>
        <v>-0.68700008506079069</v>
      </c>
      <c r="CL33" s="10">
        <f t="shared" si="36"/>
        <v>-0.63964002483406945</v>
      </c>
      <c r="CM33" s="10">
        <f t="shared" si="37"/>
        <v>-0.63964002483406945</v>
      </c>
      <c r="CN33" s="10">
        <f t="shared" si="38"/>
        <v>13.236621147435567</v>
      </c>
      <c r="CO33" s="10">
        <f t="shared" si="39"/>
        <v>-1.4940257239012364</v>
      </c>
      <c r="CP33" s="10">
        <f t="shared" si="40"/>
        <v>-1.3252131343946569</v>
      </c>
      <c r="CQ33" s="10">
        <f t="shared" si="41"/>
        <v>-1.5128884285465722</v>
      </c>
      <c r="CR33" s="10">
        <f t="shared" si="42"/>
        <v>-1.1820806533590631</v>
      </c>
      <c r="CS33" s="10">
        <f t="shared" si="43"/>
        <v>-2.3276692221081281</v>
      </c>
      <c r="CT33" s="10">
        <f t="shared" si="44"/>
        <v>-4.2410930428475796E-2</v>
      </c>
      <c r="CU33" s="10">
        <f t="shared" si="45"/>
        <v>-0.90612431413961125</v>
      </c>
      <c r="CV33" s="10">
        <f t="shared" si="46"/>
        <v>2.6372374264935647</v>
      </c>
      <c r="CW33" s="10">
        <f t="shared" si="47"/>
        <v>1.1178820568276429</v>
      </c>
      <c r="CX33" s="10">
        <f t="shared" si="48"/>
        <v>-2.5007067846788922</v>
      </c>
      <c r="CY33" s="10">
        <f t="shared" si="49"/>
        <v>-3.0488087948364573</v>
      </c>
      <c r="CZ33" s="10">
        <f t="shared" si="50"/>
        <v>0.12327397314682029</v>
      </c>
      <c r="DA33" s="10">
        <f t="shared" si="51"/>
        <v>0.15110888540564868</v>
      </c>
      <c r="DB33" s="10">
        <f t="shared" si="52"/>
        <v>-5.3045102317326167</v>
      </c>
      <c r="DC33" s="10">
        <f t="shared" si="53"/>
        <v>1.241871402958779</v>
      </c>
      <c r="DD33" s="10">
        <f t="shared" si="54"/>
        <v>-4.9279040469736159</v>
      </c>
      <c r="DE33" s="10">
        <f t="shared" si="55"/>
        <v>-4.6131287797044882</v>
      </c>
      <c r="DF33" s="10">
        <f t="shared" si="56"/>
        <v>-3.055361009339892</v>
      </c>
      <c r="DG33" s="10">
        <f t="shared" si="57"/>
        <v>-9.9492931846096173</v>
      </c>
      <c r="DH33" s="10">
        <f t="shared" si="58"/>
        <v>-0.50572403881604933</v>
      </c>
      <c r="DI33" s="10">
        <f t="shared" si="59"/>
        <v>-2.7093991129853894</v>
      </c>
      <c r="DJ33" s="10">
        <f t="shared" si="60"/>
        <v>-3.8616820103630074</v>
      </c>
      <c r="DK33" s="10">
        <f t="shared" si="61"/>
        <v>-3.98923089015942</v>
      </c>
      <c r="DL33" s="10">
        <f t="shared" si="62"/>
        <v>-4.9690441632666671</v>
      </c>
      <c r="DM33" s="10">
        <f t="shared" si="63"/>
        <v>-3.7264810219826572</v>
      </c>
      <c r="DN33" s="10">
        <f t="shared" si="64"/>
        <v>-5.1316720314058939</v>
      </c>
      <c r="DO33" s="10">
        <f t="shared" si="65"/>
        <v>-1.9228527351003075</v>
      </c>
      <c r="DP33" s="10">
        <f t="shared" si="66"/>
        <v>-1.8748769925243423</v>
      </c>
      <c r="DQ33" s="10">
        <f t="shared" si="67"/>
        <v>-0.94177829082474795</v>
      </c>
      <c r="DR33" s="10">
        <f t="shared" si="68"/>
        <v>-4.2179245409389905</v>
      </c>
      <c r="DS33" s="10">
        <f t="shared" si="69"/>
        <v>-6.3518731585256205</v>
      </c>
      <c r="DT33" s="10">
        <f t="shared" si="70"/>
        <v>-5.3393890016901793</v>
      </c>
      <c r="DU33" s="10">
        <f t="shared" si="71"/>
        <v>17.767185713323872</v>
      </c>
      <c r="DV33" s="10">
        <f t="shared" si="72"/>
        <v>-1.7948042021011799</v>
      </c>
      <c r="DW33" s="10">
        <f t="shared" si="73"/>
        <v>-5.0451764297252444</v>
      </c>
      <c r="DX33" s="10">
        <f t="shared" si="74"/>
        <v>0.84556082500248209</v>
      </c>
      <c r="DY33" s="10">
        <f t="shared" si="75"/>
        <v>-1.2918387947376972</v>
      </c>
      <c r="DZ33" s="10">
        <f t="shared" si="76"/>
        <v>-1.244478734510976</v>
      </c>
      <c r="EA33" s="10">
        <f t="shared" si="77"/>
        <v>-1.244478734510976</v>
      </c>
      <c r="EB33" s="10">
        <f t="shared" si="78"/>
        <v>12.631782437758661</v>
      </c>
      <c r="EC33" s="10">
        <f t="shared" si="79"/>
        <v>-2.098864433578143</v>
      </c>
      <c r="ED33" s="10">
        <f t="shared" si="80"/>
        <v>-1.9300518440715635</v>
      </c>
      <c r="EE33" s="10">
        <f t="shared" si="81"/>
        <v>-2.1177271382234788</v>
      </c>
      <c r="EF33" s="10">
        <f t="shared" si="82"/>
        <v>-1.7869193630359699</v>
      </c>
      <c r="EG33" s="10">
        <f t="shared" si="83"/>
        <v>-2.9325079317850347</v>
      </c>
      <c r="EH33" s="2">
        <f>STDEV('weekly data for SD computation'!AP138:AP142)</f>
        <v>9.7112892593088605E-3</v>
      </c>
      <c r="EI33" s="2">
        <f>STDEV('weekly data for SD computation'!AQ138:AQ142)</f>
        <v>4.9703004880216964E-3</v>
      </c>
      <c r="EJ33" s="2">
        <f>STDEV('weekly data for SD computation'!AR138:AR142)</f>
        <v>1.8774881849950211E-2</v>
      </c>
      <c r="EK33" s="2">
        <f>STDEV('weekly data for SD computation'!AS138:AS142)</f>
        <v>1.1095008858029623E-2</v>
      </c>
      <c r="EL33" s="2">
        <f>STDEV('weekly data for SD computation'!AT138:AT142)</f>
        <v>2.6643274592309395E-3</v>
      </c>
      <c r="EM33" s="2">
        <f>STDEV('weekly data for SD computation'!AU138:AU142)</f>
        <v>4.1096059829833428E-3</v>
      </c>
      <c r="EN33" s="2">
        <f>STDEV('weekly data for SD computation'!AV138:AV142)</f>
        <v>9.4798589146316802E-3</v>
      </c>
      <c r="EO33" s="2">
        <f>STDEV('weekly data for SD computation'!AW138:AW142)</f>
        <v>9.4210754454293819E-3</v>
      </c>
      <c r="EP33" s="2">
        <f>STDEV('weekly data for SD computation'!AX138:AX142)</f>
        <v>2.2237427228778139E-2</v>
      </c>
      <c r="EQ33" s="2">
        <f>STDEV('weekly data for SD computation'!AY138:AY142)</f>
        <v>1.087540073373815E-2</v>
      </c>
      <c r="ER33" s="2">
        <f>STDEV('weekly data for SD computation'!AZ138:AZ142)</f>
        <v>2.440641499612128E-2</v>
      </c>
      <c r="ES33" s="2">
        <f>STDEV('weekly data for SD computation'!BA138:BA142)</f>
        <v>2.7168484534251046E-2</v>
      </c>
      <c r="ET33" s="2">
        <f>STDEV('weekly data for SD computation'!BB138:BB142)</f>
        <v>2.5718330251704415E-2</v>
      </c>
      <c r="EU33" s="2">
        <f>STDEV('weekly data for SD computation'!BC138:BC142)</f>
        <v>0.18089353619244222</v>
      </c>
      <c r="EV33" s="2">
        <f>STDEV('weekly data for SD computation'!BD138:BD142)</f>
        <v>3.8452905008901144E-3</v>
      </c>
      <c r="EW33" s="2">
        <f>STDEV('weekly data for SD computation'!BE138:BE142)</f>
        <v>0</v>
      </c>
      <c r="EX33" s="2">
        <f>STDEV('weekly data for SD computation'!BF138:BF142)</f>
        <v>2.0992427724261548E-2</v>
      </c>
      <c r="EY33" s="2">
        <f>STDEV('weekly data for SD computation'!BG138:BG142)</f>
        <v>2.5951657692926594E-2</v>
      </c>
      <c r="EZ33" s="2">
        <f>STDEV('weekly data for SD computation'!BH138:BH142)</f>
        <v>3.5536306814803222E-2</v>
      </c>
      <c r="FA33" s="2">
        <f>STDEV('weekly data for SD computation'!BI138:BI142)</f>
        <v>3.2527836779858189E-2</v>
      </c>
      <c r="FB33" s="2">
        <f>STDEV('weekly data for SD computation'!BJ138:BJ142)</f>
        <v>0.16394898451825218</v>
      </c>
      <c r="FC33" s="2">
        <f>STDEV('weekly data for SD computation'!BK138:BK142)</f>
        <v>0.15369449676485739</v>
      </c>
      <c r="FD33" s="2">
        <f>STDEV('weekly data for SD computation'!BL138:BL142)</f>
        <v>1.1301645547147413E-3</v>
      </c>
      <c r="FE33" s="2">
        <f>STDEV('weekly data for SD computation'!BM138:BM142)</f>
        <v>6.0674454784168585E-3</v>
      </c>
      <c r="FF33" s="2">
        <f>STDEV('weekly data for SD computation'!BN138:BN142)</f>
        <v>1.2543243840674255E-2</v>
      </c>
      <c r="FG33" s="2">
        <f>STDEV('weekly data for SD computation'!BO138:BO142)</f>
        <v>2.1291442285646518E-2</v>
      </c>
      <c r="FH33" s="2">
        <f>STDEV('weekly data for SD computation'!BP138:BP142)</f>
        <v>2.031899184734072E-2</v>
      </c>
      <c r="FI33" s="2">
        <f>STDEV('weekly data for SD computation'!BQ138:BQ142)</f>
        <v>5.849076629547037E-2</v>
      </c>
      <c r="FJ33" s="2">
        <f>STDEV('weekly data for SD computation'!BR138:BR142)</f>
        <v>1.5338915462039691E-2</v>
      </c>
      <c r="FK33" s="2">
        <f>STDEV('weekly data for SD computation'!BS138:BS142)</f>
        <v>1.7450338967822568E-2</v>
      </c>
      <c r="FL33" s="2">
        <f>STDEV('weekly data for SD computation'!BT138:BT142)</f>
        <v>1.6824620918548597E-2</v>
      </c>
      <c r="FM33" s="2">
        <f>STDEV('weekly data for SD computation'!BU138:BU142)</f>
        <v>1.4968399411157507E-3</v>
      </c>
      <c r="FN33" s="2">
        <f>STDEV('weekly data for SD computation'!BV138:BV142)</f>
        <v>1.5380465686741993E-2</v>
      </c>
      <c r="FO33" s="2">
        <f>STDEV('weekly data for SD computation'!BW138:BW142)</f>
        <v>1.5380465686741993E-2</v>
      </c>
      <c r="FP33" s="2">
        <f>STDEV('weekly data for SD computation'!BX138:BX142)</f>
        <v>7.6234104786638016E-2</v>
      </c>
      <c r="FQ33" s="2">
        <f>STDEV('weekly data for SD computation'!BY138:BY142)</f>
        <v>1.430244386140353E-2</v>
      </c>
      <c r="FR33" s="2">
        <f>STDEV('weekly data for SD computation'!BZ138:BZ142)</f>
        <v>0.15770702526790817</v>
      </c>
      <c r="FS33" s="2">
        <f>STDEV('weekly data for SD computation'!CA138:CA142)</f>
        <v>1.8255915775915857E-2</v>
      </c>
      <c r="FT33" s="2">
        <f>STDEV('weekly data for SD computation'!CB138:CB142)</f>
        <v>2.2840747033338726E-2</v>
      </c>
      <c r="FU33" s="2">
        <f>STDEV('weekly data for SD computation'!CC138:CC142)</f>
        <v>2.9092338948606716E-2</v>
      </c>
    </row>
    <row r="34" spans="1:177" s="2" customFormat="1" x14ac:dyDescent="0.3">
      <c r="A34" s="16" t="s">
        <v>68</v>
      </c>
      <c r="B34" s="10">
        <v>2913.9799800000001</v>
      </c>
      <c r="C34" s="10">
        <v>26458.310549999998</v>
      </c>
      <c r="D34" s="10">
        <v>8046.3500979999999</v>
      </c>
      <c r="E34" s="10">
        <v>1696.5699460000001</v>
      </c>
      <c r="F34" s="10">
        <v>94.43798065</v>
      </c>
      <c r="G34" s="10">
        <v>99.74971008</v>
      </c>
      <c r="H34" s="10">
        <v>269.38250729999999</v>
      </c>
      <c r="I34" s="10">
        <v>246.87637330000001</v>
      </c>
      <c r="J34" s="10">
        <v>59.954734799999997</v>
      </c>
      <c r="K34" s="10">
        <v>159.00013730000001</v>
      </c>
      <c r="L34" s="10">
        <v>2806.0659460000002</v>
      </c>
      <c r="M34" s="10">
        <v>10261.223959999999</v>
      </c>
      <c r="N34" s="10">
        <v>4562.9454589999996</v>
      </c>
      <c r="O34" s="10">
        <v>15776.80442</v>
      </c>
      <c r="P34" s="10">
        <v>93.806869509999999</v>
      </c>
      <c r="Q34" s="10">
        <v>3966.5</v>
      </c>
      <c r="R34" s="10">
        <v>48.356224240000003</v>
      </c>
      <c r="S34" s="10">
        <v>40.728948019999997</v>
      </c>
      <c r="T34" s="10">
        <v>26.76270294</v>
      </c>
      <c r="U34" s="10">
        <v>28.040517810000001</v>
      </c>
      <c r="V34" s="10">
        <v>5525.6266210000003</v>
      </c>
      <c r="W34" s="10">
        <v>15907.957899999999</v>
      </c>
      <c r="X34" s="10">
        <v>132.05999800000001</v>
      </c>
      <c r="Y34" s="10">
        <v>17.68550844</v>
      </c>
      <c r="Z34" s="10">
        <v>130.300003</v>
      </c>
      <c r="AA34" s="10">
        <v>28.855836870000001</v>
      </c>
      <c r="AB34" s="10">
        <v>741.70001200000002</v>
      </c>
      <c r="AC34" s="10">
        <v>108.80840318</v>
      </c>
      <c r="AD34" s="10">
        <v>17183.967939999999</v>
      </c>
      <c r="AE34" s="10">
        <v>289.51525830000003</v>
      </c>
      <c r="AF34" s="10">
        <v>2572689.932</v>
      </c>
      <c r="AG34" s="10">
        <v>10642.299805000001</v>
      </c>
      <c r="AH34" s="10">
        <v>56.000778199999999</v>
      </c>
      <c r="AI34" s="10">
        <v>56.000778199999999</v>
      </c>
      <c r="AJ34" s="10">
        <v>1676.488668</v>
      </c>
      <c r="AK34" s="10">
        <v>6297.1945500000002</v>
      </c>
      <c r="AL34" s="10">
        <v>1884.91142909925</v>
      </c>
      <c r="AM34" s="10">
        <v>51.189846039999999</v>
      </c>
      <c r="AN34" s="10">
        <v>71.02497864</v>
      </c>
      <c r="AO34" s="10">
        <v>64.975631710000002</v>
      </c>
      <c r="AP34" s="10">
        <v>252.18199999999999</v>
      </c>
      <c r="AQ34" s="10">
        <v>104.42</v>
      </c>
      <c r="AR34" s="10">
        <v>106.6</v>
      </c>
      <c r="AS34" s="10">
        <v>101.70526851616199</v>
      </c>
      <c r="AT34" s="10">
        <f t="shared" si="84"/>
        <v>0.20622817021174228</v>
      </c>
      <c r="AU34" s="10">
        <f t="shared" si="1"/>
        <v>0.39419286607056681</v>
      </c>
      <c r="AV34" s="10">
        <f t="shared" si="2"/>
        <v>9.389671361501814E-2</v>
      </c>
      <c r="AW34" s="10">
        <f t="shared" si="3"/>
        <v>0.10020040080183812</v>
      </c>
      <c r="AX34" s="10">
        <v>1.95</v>
      </c>
      <c r="AY34" s="10">
        <v>-0.36270000000000002</v>
      </c>
      <c r="AZ34" s="10">
        <v>1.5023</v>
      </c>
      <c r="BA34" s="10">
        <v>0.3</v>
      </c>
      <c r="BB34" s="10">
        <v>3</v>
      </c>
      <c r="BC34" s="10">
        <v>1.32</v>
      </c>
      <c r="BD34" s="10">
        <v>1.5023</v>
      </c>
      <c r="BE34" s="10">
        <v>0.125</v>
      </c>
      <c r="BF34" s="10">
        <f t="shared" si="4"/>
        <v>-2.57057128973385</v>
      </c>
      <c r="BG34" s="10">
        <f t="shared" si="5"/>
        <v>-1.0993889651147015</v>
      </c>
      <c r="BH34" s="10">
        <f t="shared" si="6"/>
        <v>-3.779204994316701</v>
      </c>
      <c r="BI34" s="10">
        <f t="shared" si="7"/>
        <v>-5.5379896021829627</v>
      </c>
      <c r="BJ34" s="10">
        <f t="shared" si="8"/>
        <v>-3.6197090101737781</v>
      </c>
      <c r="BK34" s="10">
        <f t="shared" si="9"/>
        <v>-3.1407336298363555</v>
      </c>
      <c r="BL34" s="10">
        <f t="shared" si="10"/>
        <v>-2.4054785805759629</v>
      </c>
      <c r="BM34" s="10">
        <f t="shared" si="11"/>
        <v>-2.4238874249309346</v>
      </c>
      <c r="BN34" s="10">
        <f t="shared" si="12"/>
        <v>-2.0347488154682249</v>
      </c>
      <c r="BO34" s="10">
        <f t="shared" si="13"/>
        <v>-5.3250066020098945</v>
      </c>
      <c r="BP34" s="10">
        <f t="shared" si="14"/>
        <v>-4.8484951083548911</v>
      </c>
      <c r="BQ34" s="10">
        <f t="shared" si="15"/>
        <v>-4.5122101697304284</v>
      </c>
      <c r="BR34" s="10">
        <f t="shared" si="16"/>
        <v>-2.8796439793258028</v>
      </c>
      <c r="BS34" s="10">
        <f t="shared" si="17"/>
        <v>-10.525624417180797</v>
      </c>
      <c r="BT34" s="10">
        <f t="shared" si="18"/>
        <v>-2.5250053434620572</v>
      </c>
      <c r="BU34" s="10">
        <f t="shared" si="19"/>
        <v>-0.77500633713561473</v>
      </c>
      <c r="BV34" s="10">
        <f t="shared" si="20"/>
        <v>-3.7181793295961043</v>
      </c>
      <c r="BW34" s="10">
        <f t="shared" si="21"/>
        <v>-3.8520941709980283</v>
      </c>
      <c r="BX34" s="10">
        <f t="shared" si="22"/>
        <v>-2.940916556494785</v>
      </c>
      <c r="BY34" s="10">
        <f t="shared" si="23"/>
        <v>-0.12721521603560726</v>
      </c>
      <c r="BZ34" s="10">
        <f t="shared" si="24"/>
        <v>-4.7718125541568419</v>
      </c>
      <c r="CA34" s="10">
        <f t="shared" si="25"/>
        <v>-1.4594988243905871</v>
      </c>
      <c r="CB34" s="10">
        <f t="shared" si="26"/>
        <v>-1.6686146368786987</v>
      </c>
      <c r="CC34" s="10">
        <f t="shared" si="27"/>
        <v>-0.48878338810680155</v>
      </c>
      <c r="CD34" s="10">
        <f t="shared" si="28"/>
        <v>-1.4254904744206656</v>
      </c>
      <c r="CE34" s="10">
        <f t="shared" si="29"/>
        <v>0.13606507684680769</v>
      </c>
      <c r="CF34" s="10">
        <f t="shared" si="30"/>
        <v>-1.515777487411333</v>
      </c>
      <c r="CG34" s="10">
        <f t="shared" si="31"/>
        <v>14.978437442442834</v>
      </c>
      <c r="CH34" s="10">
        <f t="shared" si="32"/>
        <v>-1.3317234249842318</v>
      </c>
      <c r="CI34" s="10">
        <f t="shared" si="33"/>
        <v>-4.6796508441990987</v>
      </c>
      <c r="CJ34" s="10">
        <f t="shared" si="34"/>
        <v>1.4314684866241572</v>
      </c>
      <c r="CK34" s="10">
        <f t="shared" si="35"/>
        <v>-0.34627138952012981</v>
      </c>
      <c r="CL34" s="10">
        <f t="shared" si="36"/>
        <v>3.3274146655677157</v>
      </c>
      <c r="CM34" s="10">
        <f t="shared" si="37"/>
        <v>3.3274146655677157</v>
      </c>
      <c r="CN34" s="10">
        <f t="shared" si="38"/>
        <v>11.65004985355932</v>
      </c>
      <c r="CO34" s="10">
        <f t="shared" si="39"/>
        <v>-1.5284498305785053</v>
      </c>
      <c r="CP34" s="10">
        <f t="shared" si="40"/>
        <v>-1.3551622273558588</v>
      </c>
      <c r="CQ34" s="10">
        <f t="shared" si="41"/>
        <v>5.584602640016203</v>
      </c>
      <c r="CR34" s="10">
        <f t="shared" si="42"/>
        <v>1.7159707995690698</v>
      </c>
      <c r="CS34" s="10">
        <f t="shared" si="43"/>
        <v>-1.272969195050335</v>
      </c>
      <c r="CT34" s="10">
        <f t="shared" si="44"/>
        <v>-2.7767994599455923</v>
      </c>
      <c r="CU34" s="10">
        <f t="shared" si="45"/>
        <v>-1.3056171353264439</v>
      </c>
      <c r="CV34" s="10">
        <f t="shared" si="46"/>
        <v>-3.9854331645284433</v>
      </c>
      <c r="CW34" s="10">
        <f t="shared" si="47"/>
        <v>-5.7442177723947045</v>
      </c>
      <c r="CX34" s="10">
        <f t="shared" si="48"/>
        <v>-3.8259371803855204</v>
      </c>
      <c r="CY34" s="10">
        <f t="shared" si="49"/>
        <v>-3.3469618000480978</v>
      </c>
      <c r="CZ34" s="10">
        <f t="shared" si="50"/>
        <v>-2.6117067507877052</v>
      </c>
      <c r="DA34" s="10">
        <f t="shared" si="51"/>
        <v>-2.6301155951426769</v>
      </c>
      <c r="DB34" s="10">
        <f t="shared" si="52"/>
        <v>-2.2409769856799673</v>
      </c>
      <c r="DC34" s="10">
        <f t="shared" si="53"/>
        <v>-5.5312347722216364</v>
      </c>
      <c r="DD34" s="10">
        <f t="shared" si="54"/>
        <v>-5.2426879744254578</v>
      </c>
      <c r="DE34" s="10">
        <f t="shared" si="55"/>
        <v>-4.9064030358009951</v>
      </c>
      <c r="DF34" s="10">
        <f t="shared" si="56"/>
        <v>-3.2738368453963695</v>
      </c>
      <c r="DG34" s="10">
        <f t="shared" si="57"/>
        <v>-10.919817283251364</v>
      </c>
      <c r="DH34" s="10">
        <f t="shared" si="58"/>
        <v>-2.9191982095326239</v>
      </c>
      <c r="DI34" s="10">
        <f t="shared" si="59"/>
        <v>-1.1691992032061815</v>
      </c>
      <c r="DJ34" s="10">
        <f t="shared" si="60"/>
        <v>-4.112372195666671</v>
      </c>
      <c r="DK34" s="10">
        <f t="shared" si="61"/>
        <v>-4.246287037068595</v>
      </c>
      <c r="DL34" s="10">
        <f t="shared" si="62"/>
        <v>-3.3351094225653517</v>
      </c>
      <c r="DM34" s="10">
        <f t="shared" si="63"/>
        <v>-0.52140808210617406</v>
      </c>
      <c r="DN34" s="10">
        <f t="shared" si="64"/>
        <v>-4.8657092677718596</v>
      </c>
      <c r="DO34" s="10">
        <f t="shared" si="65"/>
        <v>-1.5533955380056053</v>
      </c>
      <c r="DP34" s="10">
        <f t="shared" si="66"/>
        <v>-1.7625113504937169</v>
      </c>
      <c r="DQ34" s="10">
        <f t="shared" si="67"/>
        <v>-0.58268010172181972</v>
      </c>
      <c r="DR34" s="10">
        <f t="shared" si="68"/>
        <v>-1.5193871880356837</v>
      </c>
      <c r="DS34" s="10">
        <f t="shared" si="69"/>
        <v>4.2168363231789546E-2</v>
      </c>
      <c r="DT34" s="10">
        <f t="shared" si="70"/>
        <v>-1.6096742010263512</v>
      </c>
      <c r="DU34" s="10">
        <f t="shared" si="71"/>
        <v>14.884540728827815</v>
      </c>
      <c r="DV34" s="10">
        <f t="shared" si="72"/>
        <v>-1.42562013859925</v>
      </c>
      <c r="DW34" s="10">
        <f t="shared" si="73"/>
        <v>-4.7735475578141164</v>
      </c>
      <c r="DX34" s="10">
        <f t="shared" si="74"/>
        <v>1.3312680858223191</v>
      </c>
      <c r="DY34" s="10">
        <f t="shared" si="75"/>
        <v>-0.44647179032196793</v>
      </c>
      <c r="DZ34" s="10">
        <f t="shared" si="76"/>
        <v>3.2272142647658777</v>
      </c>
      <c r="EA34" s="10">
        <f t="shared" si="77"/>
        <v>3.2272142647658777</v>
      </c>
      <c r="EB34" s="10">
        <f t="shared" si="78"/>
        <v>11.549849452757481</v>
      </c>
      <c r="EC34" s="10">
        <f t="shared" si="79"/>
        <v>-1.6286502313803433</v>
      </c>
      <c r="ED34" s="10">
        <f t="shared" si="80"/>
        <v>-1.455362628157697</v>
      </c>
      <c r="EE34" s="10">
        <f t="shared" si="81"/>
        <v>5.484402239214365</v>
      </c>
      <c r="EF34" s="10">
        <f t="shared" si="82"/>
        <v>1.6157703987672316</v>
      </c>
      <c r="EG34" s="10">
        <f t="shared" si="83"/>
        <v>-1.3731695958521732</v>
      </c>
      <c r="EH34" s="2">
        <f>STDEV('weekly data for SD computation'!AP143:AP146)</f>
        <v>8.1611681846674462E-3</v>
      </c>
      <c r="EI34" s="2">
        <f>STDEV('weekly data for SD computation'!AQ143:AQ146)</f>
        <v>1.1323518139723189E-2</v>
      </c>
      <c r="EJ34" s="2">
        <f>STDEV('weekly data for SD computation'!AR143:AR146)</f>
        <v>1.3409425590344309E-2</v>
      </c>
      <c r="EK34" s="2">
        <f>STDEV('weekly data for SD computation'!AS143:AS146)</f>
        <v>1.3908950318519511E-2</v>
      </c>
      <c r="EL34" s="2">
        <f>STDEV('weekly data for SD computation'!AT143:AT146)</f>
        <v>5.1464554207465499E-3</v>
      </c>
      <c r="EM34" s="2">
        <f>STDEV('weekly data for SD computation'!AU143:AU146)</f>
        <v>7.6285319231190578E-3</v>
      </c>
      <c r="EN34" s="2">
        <f>STDEV('weekly data for SD computation'!AV143:AV146)</f>
        <v>9.7539462200847641E-3</v>
      </c>
      <c r="EO34" s="2">
        <f>STDEV('weekly data for SD computation'!AW143:AW146)</f>
        <v>9.6487398016198191E-3</v>
      </c>
      <c r="EP34" s="2">
        <f>STDEV('weekly data for SD computation'!AX143:AX146)</f>
        <v>2.2790087369137079E-2</v>
      </c>
      <c r="EQ34" s="2">
        <f>STDEV('weekly data for SD computation'!AY143:AY146)</f>
        <v>1.4317101629949322E-2</v>
      </c>
      <c r="ER34" s="2">
        <f>STDEV('weekly data for SD computation'!AZ143:AZ146)</f>
        <v>1.8920451983294929E-2</v>
      </c>
      <c r="ES34" s="2">
        <f>STDEV('weekly data for SD computation'!BA143:BA146)</f>
        <v>1.5736943544665205E-2</v>
      </c>
      <c r="ET34" s="2">
        <f>STDEV('weekly data for SD computation'!BB143:BB146)</f>
        <v>2.1206438265268992E-2</v>
      </c>
      <c r="EU34" s="2">
        <f>STDEV('weekly data for SD computation'!BC143:BC146)</f>
        <v>0.19605305528142156</v>
      </c>
      <c r="EV34" s="2">
        <f>STDEV('weekly data for SD computation'!BD143:BD146)</f>
        <v>5.4630223171008444E-3</v>
      </c>
      <c r="EW34" s="2">
        <f>STDEV('weekly data for SD computation'!BE143:BE146)</f>
        <v>6.9265581279262358E-3</v>
      </c>
      <c r="EX34" s="2">
        <f>STDEV('weekly data for SD computation'!BF143:BF146)</f>
        <v>1.6688932753048488E-2</v>
      </c>
      <c r="EY34" s="2">
        <f>STDEV('weekly data for SD computation'!BG143:BG146)</f>
        <v>2.284780731211853E-2</v>
      </c>
      <c r="EZ34" s="2">
        <f>STDEV('weekly data for SD computation'!BH143:BH146)</f>
        <v>2.3830733242166832E-2</v>
      </c>
      <c r="FA34" s="2">
        <f>STDEV('weekly data for SD computation'!BI143:BI146)</f>
        <v>2.564727576015427E-2</v>
      </c>
      <c r="FB34" s="2">
        <f>STDEV('weekly data for SD computation'!BJ143:BJ146)</f>
        <v>0.17375950189442474</v>
      </c>
      <c r="FC34" s="2">
        <f>STDEV('weekly data for SD computation'!BK143:BK146)</f>
        <v>0.16142477677067141</v>
      </c>
      <c r="FD34" s="2">
        <f>STDEV('weekly data for SD computation'!BL143:BL146)</f>
        <v>6.6248712603621566E-4</v>
      </c>
      <c r="FE34" s="2">
        <f>STDEV('weekly data for SD computation'!BM143:BM146)</f>
        <v>3.6435420362627875E-3</v>
      </c>
      <c r="FF34" s="2">
        <f>STDEV('weekly data for SD computation'!BN143:BN146)</f>
        <v>2.0341169322896899E-2</v>
      </c>
      <c r="FG34" s="2">
        <f>STDEV('weekly data for SD computation'!BO143:BO146)</f>
        <v>1.9511387220751079E-2</v>
      </c>
      <c r="FH34" s="2">
        <f>STDEV('weekly data for SD computation'!BP143:BP146)</f>
        <v>2.0095320222406274E-2</v>
      </c>
      <c r="FI34" s="2">
        <f>STDEV('weekly data for SD computation'!BQ143:BQ146)</f>
        <v>2.5279949573869122E-2</v>
      </c>
      <c r="FJ34" s="2">
        <f>STDEV('weekly data for SD computation'!BR143:BR146)</f>
        <v>1.1094366756342218E-2</v>
      </c>
      <c r="FK34" s="2">
        <f>STDEV('weekly data for SD computation'!BS143:BS146)</f>
        <v>1.2852435456923782E-2</v>
      </c>
      <c r="FL34" s="2">
        <f>STDEV('weekly data for SD computation'!BT143:BT146)</f>
        <v>1.4709468472093272E-2</v>
      </c>
      <c r="FM34" s="2">
        <f>STDEV('weekly data for SD computation'!BU143:BU146)</f>
        <v>1.685330981908852E-3</v>
      </c>
      <c r="FN34" s="2">
        <f>STDEV('weekly data for SD computation'!BV143:BV146)</f>
        <v>2.5476123233244354E-2</v>
      </c>
      <c r="FO34" s="2">
        <f>STDEV('weekly data for SD computation'!BW143:BW146)</f>
        <v>2.5476123233244354E-2</v>
      </c>
      <c r="FP34" s="2">
        <f>STDEV('weekly data for SD computation'!BX143:BX146)</f>
        <v>2.4390979935088333E-2</v>
      </c>
      <c r="FQ34" s="2">
        <f>STDEV('weekly data for SD computation'!BY143:BY146)</f>
        <v>2.622245405608558E-2</v>
      </c>
      <c r="FR34" s="2">
        <f>STDEV('weekly data for SD computation'!BZ143:BZ146)</f>
        <v>0.16615467730950656</v>
      </c>
      <c r="FS34" s="2">
        <f>STDEV('weekly data for SD computation'!CA143:CA146)</f>
        <v>2.625479167493849E-2</v>
      </c>
      <c r="FT34" s="2">
        <f>STDEV('weekly data for SD computation'!CB143:CB146)</f>
        <v>2.8541108568490133E-2</v>
      </c>
      <c r="FU34" s="2">
        <f>STDEV('weekly data for SD computation'!CC143:CC146)</f>
        <v>3.3755269929691759E-2</v>
      </c>
    </row>
    <row r="35" spans="1:177" s="2" customFormat="1" x14ac:dyDescent="0.3">
      <c r="A35" s="16" t="s">
        <v>69</v>
      </c>
      <c r="B35" s="10">
        <v>2711.73999</v>
      </c>
      <c r="C35" s="10">
        <v>25115.759770000001</v>
      </c>
      <c r="D35" s="10">
        <v>7305.8999020000001</v>
      </c>
      <c r="E35" s="10">
        <v>1511.410034</v>
      </c>
      <c r="F35" s="10">
        <v>93.829719539999999</v>
      </c>
      <c r="G35" s="10">
        <v>97.705566410000003</v>
      </c>
      <c r="H35" s="10">
        <v>250.76702879999999</v>
      </c>
      <c r="I35" s="10">
        <v>229.99581910000001</v>
      </c>
      <c r="J35" s="10">
        <v>55.078296659999999</v>
      </c>
      <c r="K35" s="10">
        <v>141.52946470000001</v>
      </c>
      <c r="L35" s="10">
        <v>2818.093558</v>
      </c>
      <c r="M35" s="10">
        <v>10089.14856</v>
      </c>
      <c r="N35" s="10">
        <v>4489.0524949999999</v>
      </c>
      <c r="O35" s="10">
        <v>16789.52751</v>
      </c>
      <c r="P35" s="10">
        <v>93.522529599999999</v>
      </c>
      <c r="Q35" s="10">
        <v>3792.5</v>
      </c>
      <c r="R35" s="10">
        <v>47.646137369999998</v>
      </c>
      <c r="S35" s="10">
        <v>39.593356159999999</v>
      </c>
      <c r="T35" s="10">
        <v>24.521980289999998</v>
      </c>
      <c r="U35" s="10">
        <v>25.378499980000001</v>
      </c>
      <c r="V35" s="10">
        <v>5608.7453880000003</v>
      </c>
      <c r="W35" s="10">
        <v>14885.391170000001</v>
      </c>
      <c r="X35" s="10">
        <v>132.39999399999999</v>
      </c>
      <c r="Y35" s="10">
        <v>17.712976149999999</v>
      </c>
      <c r="Z35" s="10">
        <v>123.699997</v>
      </c>
      <c r="AA35" s="10">
        <v>26.902231220000001</v>
      </c>
      <c r="AB35" s="10">
        <v>706.20001200000002</v>
      </c>
      <c r="AC35" s="10">
        <v>88.363254659999996</v>
      </c>
      <c r="AD35" s="10">
        <v>15882.56676</v>
      </c>
      <c r="AE35" s="10">
        <v>290.5443535</v>
      </c>
      <c r="AF35" s="10">
        <v>2478151.9929999998</v>
      </c>
      <c r="AG35" s="10">
        <v>10659.099609000001</v>
      </c>
      <c r="AH35" s="10">
        <v>50.989257809999998</v>
      </c>
      <c r="AI35" s="10">
        <v>50.989257809999998</v>
      </c>
      <c r="AJ35" s="10">
        <v>1274.440474</v>
      </c>
      <c r="AK35" s="10">
        <v>6156.2939809999998</v>
      </c>
      <c r="AL35" s="10">
        <v>1861.4351645403599</v>
      </c>
      <c r="AM35" s="10">
        <v>46.455116269999998</v>
      </c>
      <c r="AN35" s="10">
        <v>64.068176269999995</v>
      </c>
      <c r="AO35" s="10">
        <v>57.963672639999999</v>
      </c>
      <c r="AP35" s="10">
        <v>252.77199999999999</v>
      </c>
      <c r="AQ35" s="10">
        <v>104.68</v>
      </c>
      <c r="AR35" s="10">
        <v>106.7</v>
      </c>
      <c r="AS35" s="10">
        <v>102.010689742937</v>
      </c>
      <c r="AT35" s="10">
        <f t="shared" si="84"/>
        <v>0.23395801444988279</v>
      </c>
      <c r="AU35" s="10">
        <f t="shared" si="1"/>
        <v>0.24899444550852814</v>
      </c>
      <c r="AV35" s="10">
        <f t="shared" si="2"/>
        <v>9.380863039400425E-2</v>
      </c>
      <c r="AW35" s="10">
        <f t="shared" si="3"/>
        <v>0.30030030030005356</v>
      </c>
      <c r="AX35" s="10">
        <v>2.19</v>
      </c>
      <c r="AY35" s="10">
        <v>-0.36599999999999999</v>
      </c>
      <c r="AZ35" s="10">
        <v>1.5462</v>
      </c>
      <c r="BA35" s="10">
        <v>0.3</v>
      </c>
      <c r="BB35" s="10">
        <v>3.15</v>
      </c>
      <c r="BC35" s="10">
        <v>1.5553999999999999</v>
      </c>
      <c r="BD35" s="10">
        <v>1.5462</v>
      </c>
      <c r="BE35" s="10">
        <v>0.13</v>
      </c>
      <c r="BF35" s="10">
        <f t="shared" si="4"/>
        <v>-10.090335602442952</v>
      </c>
      <c r="BG35" s="10">
        <f t="shared" si="5"/>
        <v>-8.2242120418569122</v>
      </c>
      <c r="BH35" s="10">
        <f t="shared" si="6"/>
        <v>-12.352311445335271</v>
      </c>
      <c r="BI35" s="10">
        <f t="shared" si="7"/>
        <v>-14.063780032267532</v>
      </c>
      <c r="BJ35" s="10">
        <f t="shared" si="8"/>
        <v>-3.7940852566027425</v>
      </c>
      <c r="BK35" s="10">
        <f t="shared" si="9"/>
        <v>-5.1992727932347655</v>
      </c>
      <c r="BL35" s="10">
        <f t="shared" si="10"/>
        <v>-10.060425879757929</v>
      </c>
      <c r="BM35" s="10">
        <f t="shared" si="11"/>
        <v>-9.9876548044502584</v>
      </c>
      <c r="BN35" s="10">
        <f t="shared" si="12"/>
        <v>-11.283532999965832</v>
      </c>
      <c r="BO35" s="10">
        <f t="shared" si="13"/>
        <v>-14.137834914278404</v>
      </c>
      <c r="BP35" s="10">
        <f t="shared" si="14"/>
        <v>-1.1267710143859939</v>
      </c>
      <c r="BQ35" s="10">
        <f t="shared" si="15"/>
        <v>-3.2323480977199108</v>
      </c>
      <c r="BR35" s="10">
        <f t="shared" si="16"/>
        <v>-3.1748137024858019</v>
      </c>
      <c r="BS35" s="10">
        <f t="shared" si="17"/>
        <v>4.8636634747058594</v>
      </c>
      <c r="BT35" s="10">
        <f t="shared" si="18"/>
        <v>-1.8585120337830787</v>
      </c>
      <c r="BU35" s="10">
        <f t="shared" si="19"/>
        <v>-5.9421389386108654</v>
      </c>
      <c r="BV35" s="10">
        <f t="shared" si="20"/>
        <v>-3.0238497831669515</v>
      </c>
      <c r="BW35" s="10">
        <f t="shared" si="21"/>
        <v>-4.3435688951120568</v>
      </c>
      <c r="BX35" s="10">
        <f t="shared" si="22"/>
        <v>-9.9279573422966152</v>
      </c>
      <c r="BY35" s="10">
        <f t="shared" si="23"/>
        <v>-11.048868872570724</v>
      </c>
      <c r="BZ35" s="10">
        <f t="shared" si="24"/>
        <v>-4.1958531998720128E-2</v>
      </c>
      <c r="CA35" s="10">
        <f t="shared" si="25"/>
        <v>-7.9742200917554511</v>
      </c>
      <c r="CB35" s="10">
        <f t="shared" si="26"/>
        <v>-1.2887442941472822</v>
      </c>
      <c r="CC35" s="10">
        <f t="shared" si="27"/>
        <v>-1.3908880388359375</v>
      </c>
      <c r="CD35" s="10">
        <f t="shared" si="28"/>
        <v>-6.6114385633483117</v>
      </c>
      <c r="CE35" s="10">
        <f t="shared" si="29"/>
        <v>-8.3164269693348185</v>
      </c>
      <c r="CF35" s="10">
        <f t="shared" si="30"/>
        <v>-6.3325016618098688</v>
      </c>
      <c r="CG35" s="10">
        <f t="shared" si="31"/>
        <v>-20.336245550230089</v>
      </c>
      <c r="CH35" s="10">
        <f t="shared" si="32"/>
        <v>-9.1195450187058427</v>
      </c>
      <c r="CI35" s="10">
        <f t="shared" si="33"/>
        <v>-1.1907454356904368</v>
      </c>
      <c r="CJ35" s="10">
        <f t="shared" si="34"/>
        <v>-3.6096728715382658</v>
      </c>
      <c r="CK35" s="10">
        <f t="shared" si="35"/>
        <v>2.7858774022766042E-2</v>
      </c>
      <c r="CL35" s="10">
        <f t="shared" si="36"/>
        <v>-9.079019194165415</v>
      </c>
      <c r="CM35" s="10">
        <f t="shared" si="37"/>
        <v>-9.079019194165415</v>
      </c>
      <c r="CN35" s="10">
        <f t="shared" si="38"/>
        <v>-24.111563470967639</v>
      </c>
      <c r="CO35" s="10">
        <f t="shared" si="39"/>
        <v>-2.3675133542602769</v>
      </c>
      <c r="CP35" s="10">
        <f t="shared" si="40"/>
        <v>-1.3754836973485154</v>
      </c>
      <c r="CQ35" s="10">
        <f t="shared" si="41"/>
        <v>-9.3793534094637838</v>
      </c>
      <c r="CR35" s="10">
        <f t="shared" si="42"/>
        <v>-9.9248672470026751</v>
      </c>
      <c r="CS35" s="10">
        <f t="shared" si="43"/>
        <v>-10.921675102592094</v>
      </c>
      <c r="CT35" s="10">
        <f t="shared" si="44"/>
        <v>-10.324293616892835</v>
      </c>
      <c r="CU35" s="10">
        <f t="shared" si="45"/>
        <v>-8.4581700563067947</v>
      </c>
      <c r="CV35" s="10">
        <f t="shared" si="46"/>
        <v>-12.586269459785154</v>
      </c>
      <c r="CW35" s="10">
        <f t="shared" si="47"/>
        <v>-14.297738046717415</v>
      </c>
      <c r="CX35" s="10">
        <f t="shared" si="48"/>
        <v>-4.0280432710526251</v>
      </c>
      <c r="CY35" s="10">
        <f t="shared" si="49"/>
        <v>-5.4332308076846481</v>
      </c>
      <c r="CZ35" s="10">
        <f t="shared" si="50"/>
        <v>-10.294383894207812</v>
      </c>
      <c r="DA35" s="10">
        <f t="shared" si="51"/>
        <v>-10.221612818900141</v>
      </c>
      <c r="DB35" s="10">
        <f t="shared" si="52"/>
        <v>-11.517491014415715</v>
      </c>
      <c r="DC35" s="10">
        <f t="shared" si="53"/>
        <v>-14.371792928728286</v>
      </c>
      <c r="DD35" s="10">
        <f t="shared" si="54"/>
        <v>-1.3757654598945221</v>
      </c>
      <c r="DE35" s="10">
        <f t="shared" si="55"/>
        <v>-3.4813425432284388</v>
      </c>
      <c r="DF35" s="10">
        <f t="shared" si="56"/>
        <v>-3.4238081479943299</v>
      </c>
      <c r="DG35" s="10">
        <f t="shared" si="57"/>
        <v>4.6146690291973309</v>
      </c>
      <c r="DH35" s="10">
        <f t="shared" si="58"/>
        <v>-2.1075064792916067</v>
      </c>
      <c r="DI35" s="10">
        <f t="shared" si="59"/>
        <v>-6.1911333841193938</v>
      </c>
      <c r="DJ35" s="10">
        <f t="shared" si="60"/>
        <v>-3.2728442286754795</v>
      </c>
      <c r="DK35" s="10">
        <f t="shared" si="61"/>
        <v>-4.5925633406205852</v>
      </c>
      <c r="DL35" s="10">
        <f t="shared" si="62"/>
        <v>-10.176951787805143</v>
      </c>
      <c r="DM35" s="10">
        <f t="shared" si="63"/>
        <v>-11.297863318079251</v>
      </c>
      <c r="DN35" s="10">
        <f t="shared" si="64"/>
        <v>-0.13576716239272438</v>
      </c>
      <c r="DO35" s="10">
        <f t="shared" si="65"/>
        <v>-8.0680287221494549</v>
      </c>
      <c r="DP35" s="10">
        <f t="shared" si="66"/>
        <v>-1.3825529245412864</v>
      </c>
      <c r="DQ35" s="10">
        <f t="shared" si="67"/>
        <v>-1.4846966692299417</v>
      </c>
      <c r="DR35" s="10">
        <f t="shared" si="68"/>
        <v>-6.7052471937423164</v>
      </c>
      <c r="DS35" s="10">
        <f t="shared" si="69"/>
        <v>-8.4102355997288232</v>
      </c>
      <c r="DT35" s="10">
        <f t="shared" si="70"/>
        <v>-6.4263102922038735</v>
      </c>
      <c r="DU35" s="10">
        <f t="shared" si="71"/>
        <v>-20.430054180624094</v>
      </c>
      <c r="DV35" s="10">
        <f t="shared" si="72"/>
        <v>-9.2133536490998473</v>
      </c>
      <c r="DW35" s="10">
        <f t="shared" si="73"/>
        <v>-1.284554066084441</v>
      </c>
      <c r="DX35" s="10">
        <f t="shared" si="74"/>
        <v>-3.9099731718383195</v>
      </c>
      <c r="DY35" s="10">
        <f t="shared" si="75"/>
        <v>-0.27244152627728752</v>
      </c>
      <c r="DZ35" s="10">
        <f t="shared" si="76"/>
        <v>-9.3793194944654683</v>
      </c>
      <c r="EA35" s="10">
        <f t="shared" si="77"/>
        <v>-9.3793194944654683</v>
      </c>
      <c r="EB35" s="10">
        <f t="shared" si="78"/>
        <v>-24.411863771267694</v>
      </c>
      <c r="EC35" s="10">
        <f t="shared" si="79"/>
        <v>-2.6678136545603306</v>
      </c>
      <c r="ED35" s="10">
        <f t="shared" si="80"/>
        <v>-1.6757839976485689</v>
      </c>
      <c r="EE35" s="10">
        <f t="shared" si="81"/>
        <v>-9.6796537097638371</v>
      </c>
      <c r="EF35" s="10">
        <f t="shared" si="82"/>
        <v>-10.225167547302728</v>
      </c>
      <c r="EG35" s="10">
        <f t="shared" si="83"/>
        <v>-11.221975402892147</v>
      </c>
      <c r="EH35" s="2">
        <f>STDEV('weekly data for SD computation'!AP147:AP150)</f>
        <v>3.5205236721023277E-2</v>
      </c>
      <c r="EI35" s="2">
        <f>STDEV('weekly data for SD computation'!AQ147:AQ150)</f>
        <v>3.4814705255533873E-2</v>
      </c>
      <c r="EJ35" s="2">
        <f>STDEV('weekly data for SD computation'!AR147:AR150)</f>
        <v>4.2123391859791096E-2</v>
      </c>
      <c r="EK35" s="2">
        <f>STDEV('weekly data for SD computation'!AS147:AS150)</f>
        <v>4.2259522130281633E-2</v>
      </c>
      <c r="EL35" s="2">
        <f>STDEV('weekly data for SD computation'!AT147:AT150)</f>
        <v>2.6091579066907199E-3</v>
      </c>
      <c r="EM35" s="2">
        <f>STDEV('weekly data for SD computation'!AU147:AU150)</f>
        <v>2.1176008586903721E-3</v>
      </c>
      <c r="EN35" s="2">
        <f>STDEV('weekly data for SD computation'!AV147:AV150)</f>
        <v>3.5350315149062318E-2</v>
      </c>
      <c r="EO35" s="2">
        <f>STDEV('weekly data for SD computation'!AW147:AW150)</f>
        <v>3.5299046313072027E-2</v>
      </c>
      <c r="EP35" s="2">
        <f>STDEV('weekly data for SD computation'!AX147:AX150)</f>
        <v>2.9988190784005442E-2</v>
      </c>
      <c r="EQ35" s="2">
        <f>STDEV('weekly data for SD computation'!AY147:AY150)</f>
        <v>4.185168974707057E-2</v>
      </c>
      <c r="ER35" s="2">
        <f>STDEV('weekly data for SD computation'!AZ147:AZ150)</f>
        <v>2.678693167003865E-2</v>
      </c>
      <c r="ES35" s="2">
        <f>STDEV('weekly data for SD computation'!BA147:BA150)</f>
        <v>3.2281939529769772E-2</v>
      </c>
      <c r="ET35" s="2">
        <f>STDEV('weekly data for SD computation'!BB147:BB150)</f>
        <v>2.9736695633440377E-2</v>
      </c>
      <c r="EU35" s="2">
        <f>STDEV('weekly data for SD computation'!BC147:BC150)</f>
        <v>0.13798108906366349</v>
      </c>
      <c r="EV35" s="2">
        <f>STDEV('weekly data for SD computation'!BD147:BD150)</f>
        <v>3.6017846428902057E-3</v>
      </c>
      <c r="EW35" s="2">
        <f>STDEV('weekly data for SD computation'!BE147:BE150)</f>
        <v>2.5781188630823362E-2</v>
      </c>
      <c r="EX35" s="2">
        <f>STDEV('weekly data for SD computation'!BF147:BF150)</f>
        <v>3.4126107731168649E-2</v>
      </c>
      <c r="EY35" s="2">
        <f>STDEV('weekly data for SD computation'!BG147:BG150)</f>
        <v>3.3601500908142172E-2</v>
      </c>
      <c r="EZ35" s="2">
        <f>STDEV('weekly data for SD computation'!BH147:BH150)</f>
        <v>3.3732509524547705E-2</v>
      </c>
      <c r="FA35" s="2">
        <f>STDEV('weekly data for SD computation'!BI147:BI150)</f>
        <v>2.9758610644112168E-2</v>
      </c>
      <c r="FB35" s="2">
        <f>STDEV('weekly data for SD computation'!BJ147:BJ150)</f>
        <v>0.15601254058438158</v>
      </c>
      <c r="FC35" s="2">
        <f>STDEV('weekly data for SD computation'!BK147:BK150)</f>
        <v>0.18559540604434926</v>
      </c>
      <c r="FD35" s="2">
        <f>STDEV('weekly data for SD computation'!BL147:BL150)</f>
        <v>1.2635401179931854E-3</v>
      </c>
      <c r="FE35" s="2">
        <f>STDEV('weekly data for SD computation'!BM147:BM150)</f>
        <v>1.0984940146419103E-2</v>
      </c>
      <c r="FF35" s="2">
        <f>STDEV('weekly data for SD computation'!BN147:BN150)</f>
        <v>1.5338559802885378E-2</v>
      </c>
      <c r="FG35" s="2">
        <f>STDEV('weekly data for SD computation'!BO147:BO150)</f>
        <v>3.2106743035638798E-2</v>
      </c>
      <c r="FH35" s="2">
        <f>STDEV('weekly data for SD computation'!BP147:BP150)</f>
        <v>3.0419801852570552E-2</v>
      </c>
      <c r="FI35" s="2">
        <f>STDEV('weekly data for SD computation'!BQ147:BQ150)</f>
        <v>5.438589000065594E-2</v>
      </c>
      <c r="FJ35" s="2">
        <f>STDEV('weekly data for SD computation'!BR147:BR150)</f>
        <v>4.8144463907373286E-2</v>
      </c>
      <c r="FK35" s="2">
        <f>STDEV('weekly data for SD computation'!BS147:BS150)</f>
        <v>3.5837890977766067E-2</v>
      </c>
      <c r="FL35" s="2">
        <f>STDEV('weekly data for SD computation'!BT147:BT150)</f>
        <v>4.151159739119327E-2</v>
      </c>
      <c r="FM35" s="2">
        <f>STDEV('weekly data for SD computation'!BU147:BU150)</f>
        <v>2.0151394612579385E-3</v>
      </c>
      <c r="FN35" s="2">
        <f>STDEV('weekly data for SD computation'!BV147:BV150)</f>
        <v>2.2265091177304189E-2</v>
      </c>
      <c r="FO35" s="2">
        <f>STDEV('weekly data for SD computation'!BW147:BW150)</f>
        <v>2.2265091177304189E-2</v>
      </c>
      <c r="FP35" s="2">
        <f>STDEV('weekly data for SD computation'!BX147:BX150)</f>
        <v>3.1900920434198538E-2</v>
      </c>
      <c r="FQ35" s="2">
        <f>STDEV('weekly data for SD computation'!BY147:BY150)</f>
        <v>2.0596491967372663E-2</v>
      </c>
      <c r="FR35" s="2">
        <f>STDEV('weekly data for SD computation'!BZ147:BZ150)</f>
        <v>0.16621169005651554</v>
      </c>
      <c r="FS35" s="2">
        <f>STDEV('weekly data for SD computation'!CA147:CA150)</f>
        <v>3.3931409799921979E-2</v>
      </c>
      <c r="FT35" s="2">
        <f>STDEV('weekly data for SD computation'!CB147:CB150)</f>
        <v>2.162530693436664E-2</v>
      </c>
      <c r="FU35" s="2">
        <f>STDEV('weekly data for SD computation'!CC147:CC150)</f>
        <v>3.7678872660982195E-2</v>
      </c>
    </row>
    <row r="36" spans="1:177" s="2" customFormat="1" x14ac:dyDescent="0.3">
      <c r="A36" s="16" t="s">
        <v>70</v>
      </c>
      <c r="B36" s="10">
        <v>2760.169922</v>
      </c>
      <c r="C36" s="10">
        <v>25538.460940000001</v>
      </c>
      <c r="D36" s="10">
        <v>7330.5400390000004</v>
      </c>
      <c r="E36" s="10">
        <v>1533.2700199999999</v>
      </c>
      <c r="F36" s="10">
        <v>94.553649899999996</v>
      </c>
      <c r="G36" s="10">
        <v>97.355293270000004</v>
      </c>
      <c r="H36" s="10">
        <v>255.4186401</v>
      </c>
      <c r="I36" s="10">
        <v>234.3314972</v>
      </c>
      <c r="J36" s="10">
        <v>55.351657869999997</v>
      </c>
      <c r="K36" s="10">
        <v>143.97268679999999</v>
      </c>
      <c r="L36" s="10">
        <v>2785.2146899999998</v>
      </c>
      <c r="M36" s="10">
        <v>9881.0423850000006</v>
      </c>
      <c r="N36" s="10">
        <v>4392.1906090000002</v>
      </c>
      <c r="O36" s="10">
        <v>16843.144359999998</v>
      </c>
      <c r="P36" s="10">
        <v>94.766487119999994</v>
      </c>
      <c r="Q36" s="10">
        <v>3825</v>
      </c>
      <c r="R36" s="10">
        <v>47.5792328</v>
      </c>
      <c r="S36" s="10">
        <v>39.165541330000003</v>
      </c>
      <c r="T36" s="10">
        <v>24.153028490000001</v>
      </c>
      <c r="U36" s="10">
        <v>25.083709720000002</v>
      </c>
      <c r="V36" s="10">
        <v>5459.9124449999999</v>
      </c>
      <c r="W36" s="10">
        <v>14455.681979999999</v>
      </c>
      <c r="X36" s="10">
        <v>132.60000600000001</v>
      </c>
      <c r="Y36" s="10">
        <v>17.29053017</v>
      </c>
      <c r="Z36" s="10">
        <v>121.599998</v>
      </c>
      <c r="AA36" s="10">
        <v>26.58085823</v>
      </c>
      <c r="AB36" s="10">
        <v>694.20001200000002</v>
      </c>
      <c r="AC36" s="10">
        <v>94.481936160000004</v>
      </c>
      <c r="AD36" s="10">
        <v>15307.65359</v>
      </c>
      <c r="AE36" s="10">
        <v>313.38841669999999</v>
      </c>
      <c r="AF36" s="10">
        <v>2534856.1970000002</v>
      </c>
      <c r="AG36" s="10">
        <v>10721.599609000001</v>
      </c>
      <c r="AH36" s="10">
        <v>51.454151150000001</v>
      </c>
      <c r="AI36" s="10">
        <v>51.454151150000001</v>
      </c>
      <c r="AJ36" s="10">
        <v>1410.4584990000001</v>
      </c>
      <c r="AK36" s="10">
        <v>6224.9166059999998</v>
      </c>
      <c r="AL36" s="10">
        <v>1837.95889998147</v>
      </c>
      <c r="AM36" s="10">
        <v>46.640617370000001</v>
      </c>
      <c r="AN36" s="10">
        <v>65.980392460000004</v>
      </c>
      <c r="AO36" s="10">
        <v>61.442039489999999</v>
      </c>
      <c r="AP36" s="10">
        <v>252.59399999999999</v>
      </c>
      <c r="AQ36" s="10">
        <v>104.1</v>
      </c>
      <c r="AR36" s="10">
        <v>106.9</v>
      </c>
      <c r="AS36" s="10">
        <v>101.807075591754</v>
      </c>
      <c r="AT36" s="10">
        <f t="shared" si="84"/>
        <v>-7.0419191999112757E-2</v>
      </c>
      <c r="AU36" s="10">
        <f t="shared" si="1"/>
        <v>-0.55406954528086783</v>
      </c>
      <c r="AV36" s="10">
        <f t="shared" si="2"/>
        <v>0.18744142455482926</v>
      </c>
      <c r="AW36" s="10">
        <f t="shared" si="3"/>
        <v>-0.19960079840270037</v>
      </c>
      <c r="AX36" s="10">
        <v>2.2000000000000002</v>
      </c>
      <c r="AY36" s="10">
        <v>-0.36130000000000001</v>
      </c>
      <c r="AZ36" s="10">
        <v>1.4540999999999999</v>
      </c>
      <c r="BA36" s="10">
        <v>0.3</v>
      </c>
      <c r="BB36" s="10">
        <v>3.12</v>
      </c>
      <c r="BC36" s="10">
        <v>1.4057999999999999</v>
      </c>
      <c r="BD36" s="10">
        <v>1.4540999999999999</v>
      </c>
      <c r="BE36" s="10">
        <v>8.5000000000000006E-2</v>
      </c>
      <c r="BF36" s="10">
        <f t="shared" si="4"/>
        <v>-1.3340643211150931</v>
      </c>
      <c r="BG36" s="10">
        <f t="shared" si="5"/>
        <v>-1.4369883217910702</v>
      </c>
      <c r="BH36" s="10">
        <f t="shared" si="6"/>
        <v>-2.7827364550497737</v>
      </c>
      <c r="BI36" s="10">
        <f t="shared" si="7"/>
        <v>-1.6736693876415052</v>
      </c>
      <c r="BJ36" s="10">
        <f t="shared" si="8"/>
        <v>-2.3484636855475385</v>
      </c>
      <c r="BK36" s="10">
        <f t="shared" si="9"/>
        <v>-3.4784986535262017</v>
      </c>
      <c r="BL36" s="10">
        <f t="shared" si="10"/>
        <v>-1.2650466904443327</v>
      </c>
      <c r="BM36" s="10">
        <f t="shared" si="11"/>
        <v>-1.2348882979847198</v>
      </c>
      <c r="BN36" s="10">
        <f t="shared" si="12"/>
        <v>-2.6236861584746087</v>
      </c>
      <c r="BO36" s="10">
        <f t="shared" si="13"/>
        <v>-1.3937007412704603</v>
      </c>
      <c r="BP36" s="10">
        <f t="shared" si="14"/>
        <v>-2.5725060487280045</v>
      </c>
      <c r="BQ36" s="10">
        <f t="shared" si="15"/>
        <v>-3.4684733144268316</v>
      </c>
      <c r="BR36" s="10">
        <f t="shared" si="16"/>
        <v>-3.5635356492909462</v>
      </c>
      <c r="BS36" s="10">
        <f t="shared" si="17"/>
        <v>-1.0864530143980298</v>
      </c>
      <c r="BT36" s="10">
        <f t="shared" si="18"/>
        <v>-7.5684652050734158E-2</v>
      </c>
      <c r="BU36" s="10">
        <f t="shared" si="19"/>
        <v>-0.54884548450889903</v>
      </c>
      <c r="BV36" s="10">
        <f t="shared" si="20"/>
        <v>-1.5462197143630876</v>
      </c>
      <c r="BW36" s="10">
        <f t="shared" si="21"/>
        <v>-2.4863217629724561</v>
      </c>
      <c r="BX36" s="10">
        <f t="shared" si="22"/>
        <v>-2.9103758769753822</v>
      </c>
      <c r="BY36" s="10">
        <f t="shared" si="23"/>
        <v>-2.5673747984802651</v>
      </c>
      <c r="BZ36" s="10">
        <f t="shared" si="24"/>
        <v>-4.1076870806050625</v>
      </c>
      <c r="CA36" s="10">
        <f t="shared" si="25"/>
        <v>-4.3408846675473116</v>
      </c>
      <c r="CB36" s="10">
        <f t="shared" si="26"/>
        <v>-1.3030335278972782</v>
      </c>
      <c r="CC36" s="10">
        <f t="shared" si="27"/>
        <v>-3.8390520059337918</v>
      </c>
      <c r="CD36" s="10">
        <f t="shared" si="28"/>
        <v>-3.151754851196154</v>
      </c>
      <c r="CE36" s="10">
        <f t="shared" si="29"/>
        <v>-2.6486960443648302</v>
      </c>
      <c r="CF36" s="10">
        <f t="shared" si="30"/>
        <v>-3.1533353152211498</v>
      </c>
      <c r="CG36" s="10">
        <f t="shared" si="31"/>
        <v>5.4703637078423437</v>
      </c>
      <c r="CH36" s="10">
        <f t="shared" si="32"/>
        <v>-5.073874931139656</v>
      </c>
      <c r="CI36" s="10">
        <f t="shared" si="33"/>
        <v>6.408404614119096</v>
      </c>
      <c r="CJ36" s="10">
        <f t="shared" si="34"/>
        <v>2.353164897075398</v>
      </c>
      <c r="CK36" s="10">
        <f t="shared" si="35"/>
        <v>0.50135346598345121</v>
      </c>
      <c r="CL36" s="10">
        <f t="shared" si="36"/>
        <v>0.82674761109942763</v>
      </c>
      <c r="CM36" s="10">
        <f t="shared" si="37"/>
        <v>0.82674761109942763</v>
      </c>
      <c r="CN36" s="10">
        <f t="shared" si="38"/>
        <v>10.587764069795234</v>
      </c>
      <c r="CO36" s="10">
        <f t="shared" si="39"/>
        <v>1.029674270133754</v>
      </c>
      <c r="CP36" s="10">
        <f t="shared" si="40"/>
        <v>-1.346191633536524</v>
      </c>
      <c r="CQ36" s="10">
        <f t="shared" si="41"/>
        <v>0.31431252980158192</v>
      </c>
      <c r="CR36" s="10">
        <f t="shared" si="42"/>
        <v>2.8996583769474444</v>
      </c>
      <c r="CS36" s="10">
        <f t="shared" si="43"/>
        <v>5.91594281741496</v>
      </c>
      <c r="CT36" s="10">
        <f t="shared" si="44"/>
        <v>-1.2636451291159803</v>
      </c>
      <c r="CU36" s="10">
        <f t="shared" si="45"/>
        <v>-1.3665691297919573</v>
      </c>
      <c r="CV36" s="10">
        <f t="shared" si="46"/>
        <v>-2.7123172630506609</v>
      </c>
      <c r="CW36" s="10">
        <f t="shared" si="47"/>
        <v>-1.6032501956423924</v>
      </c>
      <c r="CX36" s="10">
        <f t="shared" si="48"/>
        <v>-2.2780444935484256</v>
      </c>
      <c r="CY36" s="10">
        <f t="shared" si="49"/>
        <v>-3.4080794615270888</v>
      </c>
      <c r="CZ36" s="10">
        <f t="shared" si="50"/>
        <v>-1.1946274984452199</v>
      </c>
      <c r="DA36" s="10">
        <f t="shared" si="51"/>
        <v>-1.1644691059856069</v>
      </c>
      <c r="DB36" s="10">
        <f t="shared" si="52"/>
        <v>-2.5532669664754959</v>
      </c>
      <c r="DC36" s="10">
        <f t="shared" si="53"/>
        <v>-1.3232815492713474</v>
      </c>
      <c r="DD36" s="10">
        <f t="shared" si="54"/>
        <v>-2.0184365034471368</v>
      </c>
      <c r="DE36" s="10">
        <f t="shared" si="55"/>
        <v>-2.9144037691459639</v>
      </c>
      <c r="DF36" s="10">
        <f t="shared" si="56"/>
        <v>-3.0094661040100785</v>
      </c>
      <c r="DG36" s="10">
        <f t="shared" si="57"/>
        <v>-0.53238346911716194</v>
      </c>
      <c r="DH36" s="10">
        <f t="shared" si="58"/>
        <v>0.47838489323013367</v>
      </c>
      <c r="DI36" s="10">
        <f t="shared" si="59"/>
        <v>5.224060771968797E-3</v>
      </c>
      <c r="DJ36" s="10">
        <f t="shared" si="60"/>
        <v>-0.99215016908221976</v>
      </c>
      <c r="DK36" s="10">
        <f t="shared" si="61"/>
        <v>-1.9322522176915884</v>
      </c>
      <c r="DL36" s="10">
        <f t="shared" si="62"/>
        <v>-2.3563063316945145</v>
      </c>
      <c r="DM36" s="10">
        <f t="shared" si="63"/>
        <v>-2.0133052531993973</v>
      </c>
      <c r="DN36" s="10">
        <f t="shared" si="64"/>
        <v>-4.2951285051598918</v>
      </c>
      <c r="DO36" s="10">
        <f t="shared" si="65"/>
        <v>-4.5283260921021409</v>
      </c>
      <c r="DP36" s="10">
        <f t="shared" si="66"/>
        <v>-1.4904749524521075</v>
      </c>
      <c r="DQ36" s="10">
        <f t="shared" si="67"/>
        <v>-4.0264934304886211</v>
      </c>
      <c r="DR36" s="10">
        <f t="shared" si="68"/>
        <v>-3.3391962757509832</v>
      </c>
      <c r="DS36" s="10">
        <f t="shared" si="69"/>
        <v>-2.8361374689196595</v>
      </c>
      <c r="DT36" s="10">
        <f t="shared" si="70"/>
        <v>-3.3407767397759791</v>
      </c>
      <c r="DU36" s="10">
        <f t="shared" si="71"/>
        <v>5.2829222832875145</v>
      </c>
      <c r="DV36" s="10">
        <f t="shared" si="72"/>
        <v>-5.2613163556944853</v>
      </c>
      <c r="DW36" s="10">
        <f t="shared" si="73"/>
        <v>6.2209631895642667</v>
      </c>
      <c r="DX36" s="10">
        <f t="shared" si="74"/>
        <v>2.5527656954780982</v>
      </c>
      <c r="DY36" s="10">
        <f t="shared" si="75"/>
        <v>0.7009542643861516</v>
      </c>
      <c r="DZ36" s="10">
        <f t="shared" si="76"/>
        <v>1.026348409502128</v>
      </c>
      <c r="EA36" s="10">
        <f t="shared" si="77"/>
        <v>1.026348409502128</v>
      </c>
      <c r="EB36" s="10">
        <f t="shared" si="78"/>
        <v>10.787364868197935</v>
      </c>
      <c r="EC36" s="10">
        <f t="shared" si="79"/>
        <v>1.2292750685364544</v>
      </c>
      <c r="ED36" s="10">
        <f t="shared" si="80"/>
        <v>-1.1465908351338236</v>
      </c>
      <c r="EE36" s="10">
        <f t="shared" si="81"/>
        <v>0.51391332820428226</v>
      </c>
      <c r="EF36" s="10">
        <f t="shared" si="82"/>
        <v>3.0992591753501446</v>
      </c>
      <c r="EG36" s="10">
        <f t="shared" si="83"/>
        <v>6.1155436158176606</v>
      </c>
      <c r="EH36" s="2">
        <f>STDEV('weekly data for SD computation'!AP151:AP155)</f>
        <v>2.9532373334983805E-2</v>
      </c>
      <c r="EI36" s="2">
        <f>STDEV('weekly data for SD computation'!AQ151:AQ155)</f>
        <v>3.442343693830191E-2</v>
      </c>
      <c r="EJ36" s="2">
        <f>STDEV('weekly data for SD computation'!AR151:AR155)</f>
        <v>3.4776852858479583E-2</v>
      </c>
      <c r="EK36" s="2">
        <f>STDEV('weekly data for SD computation'!AS151:AS155)</f>
        <v>2.9304308600595942E-2</v>
      </c>
      <c r="EL36" s="2">
        <f>STDEV('weekly data for SD computation'!AT151:AT155)</f>
        <v>3.0793548706097981E-3</v>
      </c>
      <c r="EM36" s="2">
        <f>STDEV('weekly data for SD computation'!AU151:AU155)</f>
        <v>3.063385425661203E-3</v>
      </c>
      <c r="EN36" s="2">
        <f>STDEV('weekly data for SD computation'!AV151:AV155)</f>
        <v>2.9861270491649727E-2</v>
      </c>
      <c r="EO36" s="2">
        <f>STDEV('weekly data for SD computation'!AW151:AW155)</f>
        <v>2.9705638819807027E-2</v>
      </c>
      <c r="EP36" s="2">
        <f>STDEV('weekly data for SD computation'!AX151:AX155)</f>
        <v>1.6841027828425986E-2</v>
      </c>
      <c r="EQ36" s="2">
        <f>STDEV('weekly data for SD computation'!AY151:AY155)</f>
        <v>2.9692055567846407E-2</v>
      </c>
      <c r="ER36" s="2">
        <f>STDEV('weekly data for SD computation'!AZ151:AZ155)</f>
        <v>2.2887885721000308E-2</v>
      </c>
      <c r="ES36" s="2">
        <f>STDEV('weekly data for SD computation'!BA151:BA155)</f>
        <v>2.2431164061709533E-2</v>
      </c>
      <c r="ET36" s="2">
        <f>STDEV('weekly data for SD computation'!BB151:BB155)</f>
        <v>2.3976982175326293E-2</v>
      </c>
      <c r="EU36" s="2">
        <f>STDEV('weekly data for SD computation'!BC151:BC155)</f>
        <v>0.15281395032482853</v>
      </c>
      <c r="EV36" s="2">
        <f>STDEV('weekly data for SD computation'!BD151:BD155)</f>
        <v>7.1073631630285744E-3</v>
      </c>
      <c r="EW36" s="2">
        <f>STDEV('weekly data for SD computation'!BE151:BE155)</f>
        <v>2.4022363135285198E-2</v>
      </c>
      <c r="EX36" s="2">
        <f>STDEV('weekly data for SD computation'!BF151:BF155)</f>
        <v>1.7760982931671856E-2</v>
      </c>
      <c r="EY36" s="2">
        <f>STDEV('weekly data for SD computation'!BG151:BG155)</f>
        <v>1.712029921737902E-2</v>
      </c>
      <c r="EZ36" s="2">
        <f>STDEV('weekly data for SD computation'!BH151:BH155)</f>
        <v>1.6543975358460573E-2</v>
      </c>
      <c r="FA36" s="2">
        <f>STDEV('weekly data for SD computation'!BI151:BI155)</f>
        <v>1.8814727235864151E-2</v>
      </c>
      <c r="FB36" s="2">
        <f>STDEV('weekly data for SD computation'!BJ151:BJ155)</f>
        <v>0.16230719473590108</v>
      </c>
      <c r="FC36" s="2">
        <f>STDEV('weekly data for SD computation'!BK151:BK155)</f>
        <v>0.16305417934050903</v>
      </c>
      <c r="FD36" s="2">
        <f>STDEV('weekly data for SD computation'!BL151:BL155)</f>
        <v>1.952700070361995E-3</v>
      </c>
      <c r="FE36" s="2">
        <f>STDEV('weekly data for SD computation'!BM151:BM155)</f>
        <v>1.3346635233831094E-2</v>
      </c>
      <c r="FF36" s="2">
        <f>STDEV('weekly data for SD computation'!BN151:BN155)</f>
        <v>2.2247766852578645E-2</v>
      </c>
      <c r="FG36" s="2">
        <f>STDEV('weekly data for SD computation'!BO151:BO155)</f>
        <v>1.7384036427810154E-2</v>
      </c>
      <c r="FH36" s="2">
        <f>STDEV('weekly data for SD computation'!BP151:BP155)</f>
        <v>2.2753694970512675E-2</v>
      </c>
      <c r="FI36" s="2">
        <f>STDEV('weekly data for SD computation'!BQ151:BQ155)</f>
        <v>2.693343591883671E-2</v>
      </c>
      <c r="FJ36" s="2">
        <f>STDEV('weekly data for SD computation'!BR151:BR155)</f>
        <v>2.8199400442172413E-2</v>
      </c>
      <c r="FK36" s="2">
        <f>STDEV('weekly data for SD computation'!BS151:BS155)</f>
        <v>3.7160261589449711E-2</v>
      </c>
      <c r="FL36" s="2">
        <f>STDEV('weekly data for SD computation'!BT151:BT155)</f>
        <v>3.2800296558909675E-2</v>
      </c>
      <c r="FM36" s="2">
        <f>STDEV('weekly data for SD computation'!BU151:BU155)</f>
        <v>1.6087365402167187E-3</v>
      </c>
      <c r="FN36" s="2">
        <f>STDEV('weekly data for SD computation'!BV151:BV155)</f>
        <v>1.9870372124557778E-2</v>
      </c>
      <c r="FO36" s="2">
        <f>STDEV('weekly data for SD computation'!BW151:BW155)</f>
        <v>1.9870372124557778E-2</v>
      </c>
      <c r="FP36" s="2">
        <f>STDEV('weekly data for SD computation'!BX151:BX155)</f>
        <v>2.6947673473573252E-2</v>
      </c>
      <c r="FQ36" s="2">
        <f>STDEV('weekly data for SD computation'!BY151:BY155)</f>
        <v>2.4675568393510153E-2</v>
      </c>
      <c r="FR36" s="2">
        <f>STDEV('weekly data for SD computation'!BZ151:BZ155)</f>
        <v>0.15785387260001418</v>
      </c>
      <c r="FS36" s="2">
        <f>STDEV('weekly data for SD computation'!CA151:CA155)</f>
        <v>2.5731611207686012E-2</v>
      </c>
      <c r="FT36" s="2">
        <f>STDEV('weekly data for SD computation'!CB151:CB155)</f>
        <v>2.2724606313930286E-2</v>
      </c>
      <c r="FU36" s="2">
        <f>STDEV('weekly data for SD computation'!CC151:CC155)</f>
        <v>1.5952120561124414E-2</v>
      </c>
    </row>
    <row r="37" spans="1:177" s="2" customFormat="1" x14ac:dyDescent="0.3">
      <c r="A37" s="16" t="s">
        <v>71</v>
      </c>
      <c r="B37" s="10">
        <v>2506.8500979999999</v>
      </c>
      <c r="C37" s="10">
        <v>23327.460940000001</v>
      </c>
      <c r="D37" s="10">
        <v>6635.2797849999997</v>
      </c>
      <c r="E37" s="10">
        <v>1348.5600589999999</v>
      </c>
      <c r="F37" s="10">
        <v>96.426971440000003</v>
      </c>
      <c r="G37" s="10">
        <v>99.165580750000004</v>
      </c>
      <c r="H37" s="10">
        <v>232.92939759999999</v>
      </c>
      <c r="I37" s="10">
        <v>213.599762</v>
      </c>
      <c r="J37" s="10">
        <v>52.390476229999997</v>
      </c>
      <c r="K37" s="10">
        <v>126.7360687</v>
      </c>
      <c r="L37" s="10">
        <v>2610.615526</v>
      </c>
      <c r="M37" s="10">
        <v>9229.9037829999997</v>
      </c>
      <c r="N37" s="10">
        <v>4135.2380489999996</v>
      </c>
      <c r="O37" s="10">
        <v>16017.55831</v>
      </c>
      <c r="P37" s="10">
        <v>97.423988339999994</v>
      </c>
      <c r="Q37" s="10">
        <v>3634.5</v>
      </c>
      <c r="R37" s="10">
        <v>44.67586171</v>
      </c>
      <c r="S37" s="10">
        <v>37.114058909999997</v>
      </c>
      <c r="T37" s="10">
        <v>22.812191009999999</v>
      </c>
      <c r="U37" s="10">
        <v>23.799524309999999</v>
      </c>
      <c r="V37" s="10">
        <v>5300.3973509999996</v>
      </c>
      <c r="W37" s="10">
        <v>13788.15432</v>
      </c>
      <c r="X37" s="10">
        <v>132.71499600000001</v>
      </c>
      <c r="Y37" s="10">
        <v>17.87025869</v>
      </c>
      <c r="Z37" s="10">
        <v>116.800003</v>
      </c>
      <c r="AA37" s="10">
        <v>25.363016129999998</v>
      </c>
      <c r="AB37" s="10">
        <v>665.40002400000003</v>
      </c>
      <c r="AC37" s="10">
        <v>80.930698079999999</v>
      </c>
      <c r="AD37" s="10">
        <v>14504.97386</v>
      </c>
      <c r="AE37" s="10">
        <v>296.29159010000001</v>
      </c>
      <c r="AF37" s="10">
        <v>2208229.5589999999</v>
      </c>
      <c r="AG37" s="10">
        <v>10795.5</v>
      </c>
      <c r="AH37" s="10">
        <v>47.496784210000001</v>
      </c>
      <c r="AI37" s="10">
        <v>47.496784210000001</v>
      </c>
      <c r="AJ37" s="10">
        <v>1114.292657</v>
      </c>
      <c r="AK37" s="10">
        <v>5583.2067630000001</v>
      </c>
      <c r="AL37" s="10">
        <v>1814.48263542258</v>
      </c>
      <c r="AM37" s="10">
        <v>41.21178055</v>
      </c>
      <c r="AN37" s="10">
        <v>59.86725998</v>
      </c>
      <c r="AO37" s="10">
        <v>59.314369200000002</v>
      </c>
      <c r="AP37" s="10">
        <v>252.767</v>
      </c>
      <c r="AQ37" s="10">
        <v>104.05</v>
      </c>
      <c r="AR37" s="10">
        <v>107.1</v>
      </c>
      <c r="AS37" s="10">
        <v>101.50165436497799</v>
      </c>
      <c r="AT37" s="10">
        <f t="shared" si="84"/>
        <v>6.848935445814304E-2</v>
      </c>
      <c r="AU37" s="10">
        <f t="shared" si="1"/>
        <v>-4.8030739673388244E-2</v>
      </c>
      <c r="AV37" s="10">
        <f t="shared" si="2"/>
        <v>0.18709073900840845</v>
      </c>
      <c r="AW37" s="10">
        <f t="shared" si="3"/>
        <v>-0.30000000000072985</v>
      </c>
      <c r="AX37" s="10">
        <v>2.27</v>
      </c>
      <c r="AY37" s="10">
        <v>-0.36049999999999999</v>
      </c>
      <c r="AZ37" s="10">
        <v>1.3125</v>
      </c>
      <c r="BA37" s="10">
        <v>0.3</v>
      </c>
      <c r="BB37" s="10">
        <v>2.83</v>
      </c>
      <c r="BC37" s="10">
        <v>1.2121</v>
      </c>
      <c r="BD37" s="10">
        <v>1.3125</v>
      </c>
      <c r="BE37" s="10">
        <v>-0.01</v>
      </c>
      <c r="BF37" s="10">
        <f t="shared" si="4"/>
        <v>-12.007689459656396</v>
      </c>
      <c r="BG37" s="10">
        <f t="shared" si="5"/>
        <v>-11.487530323360199</v>
      </c>
      <c r="BH37" s="10">
        <f t="shared" si="6"/>
        <v>-12.314434302262471</v>
      </c>
      <c r="BI37" s="10">
        <f t="shared" si="7"/>
        <v>-14.876799232401352</v>
      </c>
      <c r="BJ37" s="10">
        <f t="shared" si="8"/>
        <v>-0.84877395321996318</v>
      </c>
      <c r="BK37" s="10">
        <f t="shared" si="9"/>
        <v>-0.97053512737161185</v>
      </c>
      <c r="BL37" s="10">
        <f t="shared" si="10"/>
        <v>-11.63485562494388</v>
      </c>
      <c r="BM37" s="10">
        <f t="shared" si="11"/>
        <v>-11.67718249476537</v>
      </c>
      <c r="BN37" s="10">
        <f t="shared" si="12"/>
        <v>-8.1797614235054894</v>
      </c>
      <c r="BO37" s="10">
        <f t="shared" si="13"/>
        <v>-14.802144497063027</v>
      </c>
      <c r="BP37" s="10">
        <f t="shared" si="14"/>
        <v>-7.4808865544756173</v>
      </c>
      <c r="BQ37" s="10">
        <f t="shared" si="15"/>
        <v>-7.8018764287345554</v>
      </c>
      <c r="BR37" s="10">
        <f t="shared" si="16"/>
        <v>-7.0623142296256756</v>
      </c>
      <c r="BS37" s="10">
        <f t="shared" si="17"/>
        <v>-6.11371476001265</v>
      </c>
      <c r="BT37" s="10">
        <f t="shared" si="18"/>
        <v>1.5921626679143284</v>
      </c>
      <c r="BU37" s="10">
        <f t="shared" si="19"/>
        <v>-6.1924921568627447</v>
      </c>
      <c r="BV37" s="10">
        <f t="shared" si="20"/>
        <v>-7.3142813912056184</v>
      </c>
      <c r="BW37" s="10">
        <f t="shared" si="21"/>
        <v>-6.450077952901708</v>
      </c>
      <c r="BX37" s="10">
        <f t="shared" si="22"/>
        <v>-6.7635259031953012</v>
      </c>
      <c r="BY37" s="10">
        <f t="shared" si="23"/>
        <v>-6.3316992312735252</v>
      </c>
      <c r="BZ37" s="10">
        <f t="shared" si="24"/>
        <v>-4.2340687175730949</v>
      </c>
      <c r="CA37" s="10">
        <f t="shared" si="25"/>
        <v>-5.9302528042160194</v>
      </c>
      <c r="CB37" s="10">
        <f t="shared" si="26"/>
        <v>-1.225780546910378</v>
      </c>
      <c r="CC37" s="10">
        <f t="shared" si="27"/>
        <v>2.0403672302128708</v>
      </c>
      <c r="CD37" s="10">
        <f t="shared" si="28"/>
        <v>-5.2598643741342794</v>
      </c>
      <c r="CE37" s="10">
        <f t="shared" si="29"/>
        <v>-5.8941507859234843</v>
      </c>
      <c r="CF37" s="10">
        <f t="shared" si="30"/>
        <v>-5.4611585281130743</v>
      </c>
      <c r="CG37" s="10">
        <f t="shared" si="31"/>
        <v>-15.655176103770485</v>
      </c>
      <c r="CH37" s="10">
        <f t="shared" si="32"/>
        <v>-6.5561496898803933</v>
      </c>
      <c r="CI37" s="10">
        <f t="shared" si="33"/>
        <v>-6.7679749598056809</v>
      </c>
      <c r="CJ37" s="10">
        <f t="shared" si="34"/>
        <v>-12.820410950986593</v>
      </c>
      <c r="CK37" s="10">
        <f t="shared" si="35"/>
        <v>0.69926646857774122</v>
      </c>
      <c r="CL37" s="10">
        <f t="shared" si="36"/>
        <v>-7.6810547575907293</v>
      </c>
      <c r="CM37" s="10">
        <f t="shared" si="37"/>
        <v>-7.6810547575907293</v>
      </c>
      <c r="CN37" s="10">
        <f t="shared" si="38"/>
        <v>-20.987841638728007</v>
      </c>
      <c r="CO37" s="10">
        <f t="shared" si="39"/>
        <v>-10.298729957626675</v>
      </c>
      <c r="CP37" s="10">
        <f t="shared" si="40"/>
        <v>-1.2673008449278578</v>
      </c>
      <c r="CQ37" s="10">
        <f t="shared" si="41"/>
        <v>-11.629719039165026</v>
      </c>
      <c r="CR37" s="10">
        <f t="shared" si="42"/>
        <v>-9.2550744442086099</v>
      </c>
      <c r="CS37" s="10">
        <f t="shared" si="43"/>
        <v>-3.4528900792694008</v>
      </c>
      <c r="CT37" s="10">
        <f t="shared" si="44"/>
        <v>-12.076178814114538</v>
      </c>
      <c r="CU37" s="10">
        <f t="shared" si="45"/>
        <v>-11.556019677818341</v>
      </c>
      <c r="CV37" s="10">
        <f t="shared" si="46"/>
        <v>-12.382923656720614</v>
      </c>
      <c r="CW37" s="10">
        <f t="shared" si="47"/>
        <v>-14.945288586859494</v>
      </c>
      <c r="CX37" s="10">
        <f t="shared" si="48"/>
        <v>-0.91726330767810627</v>
      </c>
      <c r="CY37" s="10">
        <f t="shared" si="49"/>
        <v>-1.0390244818297549</v>
      </c>
      <c r="CZ37" s="10">
        <f t="shared" si="50"/>
        <v>-11.703344979402022</v>
      </c>
      <c r="DA37" s="10">
        <f t="shared" si="51"/>
        <v>-11.745671849223513</v>
      </c>
      <c r="DB37" s="10">
        <f t="shared" si="52"/>
        <v>-8.2482507779636318</v>
      </c>
      <c r="DC37" s="10">
        <f t="shared" si="53"/>
        <v>-14.87063385152117</v>
      </c>
      <c r="DD37" s="10">
        <f t="shared" si="54"/>
        <v>-7.4328558148022292</v>
      </c>
      <c r="DE37" s="10">
        <f t="shared" si="55"/>
        <v>-7.7538456890611673</v>
      </c>
      <c r="DF37" s="10">
        <f t="shared" si="56"/>
        <v>-7.0142834899522875</v>
      </c>
      <c r="DG37" s="10">
        <f t="shared" si="57"/>
        <v>-6.0656840203392619</v>
      </c>
      <c r="DH37" s="10">
        <f t="shared" si="58"/>
        <v>1.6401934075877167</v>
      </c>
      <c r="DI37" s="10">
        <f t="shared" si="59"/>
        <v>-6.1444614171893566</v>
      </c>
      <c r="DJ37" s="10">
        <f t="shared" si="60"/>
        <v>-7.2662506515322303</v>
      </c>
      <c r="DK37" s="10">
        <f t="shared" si="61"/>
        <v>-6.4020472132283199</v>
      </c>
      <c r="DL37" s="10">
        <f t="shared" si="62"/>
        <v>-6.7154951635219131</v>
      </c>
      <c r="DM37" s="10">
        <f t="shared" si="63"/>
        <v>-6.2836684916001371</v>
      </c>
      <c r="DN37" s="10">
        <f t="shared" si="64"/>
        <v>-4.4211594565815036</v>
      </c>
      <c r="DO37" s="10">
        <f t="shared" si="65"/>
        <v>-6.1173435432244281</v>
      </c>
      <c r="DP37" s="10">
        <f t="shared" si="66"/>
        <v>-1.4128712859187864</v>
      </c>
      <c r="DQ37" s="10">
        <f t="shared" si="67"/>
        <v>1.8532764912044624</v>
      </c>
      <c r="DR37" s="10">
        <f t="shared" si="68"/>
        <v>-5.4469551131426881</v>
      </c>
      <c r="DS37" s="10">
        <f t="shared" si="69"/>
        <v>-6.081241524931893</v>
      </c>
      <c r="DT37" s="10">
        <f t="shared" si="70"/>
        <v>-5.648249267121483</v>
      </c>
      <c r="DU37" s="10">
        <f t="shared" si="71"/>
        <v>-15.842266842778892</v>
      </c>
      <c r="DV37" s="10">
        <f t="shared" si="72"/>
        <v>-6.7432404288888019</v>
      </c>
      <c r="DW37" s="10">
        <f t="shared" si="73"/>
        <v>-6.9550656988140895</v>
      </c>
      <c r="DX37" s="10">
        <f t="shared" si="74"/>
        <v>-12.520410950985864</v>
      </c>
      <c r="DY37" s="10">
        <f t="shared" si="75"/>
        <v>0.99926646857847112</v>
      </c>
      <c r="DZ37" s="10">
        <f t="shared" si="76"/>
        <v>-7.3810547575899994</v>
      </c>
      <c r="EA37" s="10">
        <f t="shared" si="77"/>
        <v>-7.3810547575899994</v>
      </c>
      <c r="EB37" s="10">
        <f t="shared" si="78"/>
        <v>-20.687841638727278</v>
      </c>
      <c r="EC37" s="10">
        <f t="shared" si="79"/>
        <v>-9.9987299576259456</v>
      </c>
      <c r="ED37" s="10">
        <f t="shared" si="80"/>
        <v>-0.96730084492712787</v>
      </c>
      <c r="EE37" s="10">
        <f t="shared" si="81"/>
        <v>-11.329719039164297</v>
      </c>
      <c r="EF37" s="10">
        <f t="shared" si="82"/>
        <v>-8.9550744442078809</v>
      </c>
      <c r="EG37" s="10">
        <f t="shared" si="83"/>
        <v>-3.1528900792686709</v>
      </c>
      <c r="EH37" s="2">
        <f>STDEV('weekly data for SD computation'!AP156:AP159)</f>
        <v>3.2698652632735907E-2</v>
      </c>
      <c r="EI37" s="2">
        <f>STDEV('weekly data for SD computation'!AQ156:AQ159)</f>
        <v>3.4653461361130573E-2</v>
      </c>
      <c r="EJ37" s="2">
        <f>STDEV('weekly data for SD computation'!AR156:AR159)</f>
        <v>3.5921203697449292E-2</v>
      </c>
      <c r="EK37" s="2">
        <f>STDEV('weekly data for SD computation'!AS156:AS159)</f>
        <v>3.6181257850857636E-2</v>
      </c>
      <c r="EL37" s="2">
        <f>STDEV('weekly data for SD computation'!AT156:AT159)</f>
        <v>4.9607935757786902E-3</v>
      </c>
      <c r="EM37" s="2">
        <f>STDEV('weekly data for SD computation'!AU156:AU159)</f>
        <v>7.9918665996515665E-3</v>
      </c>
      <c r="EN37" s="2">
        <f>STDEV('weekly data for SD computation'!AV156:AV159)</f>
        <v>3.097281365136732E-2</v>
      </c>
      <c r="EO37" s="2">
        <f>STDEV('weekly data for SD computation'!AW156:AW159)</f>
        <v>3.6054098689678737E-2</v>
      </c>
      <c r="EP37" s="2">
        <f>STDEV('weekly data for SD computation'!AX156:AX159)</f>
        <v>2.0210091812869216E-2</v>
      </c>
      <c r="EQ37" s="2">
        <f>STDEV('weekly data for SD computation'!AY156:AY159)</f>
        <v>3.7294464014115833E-2</v>
      </c>
      <c r="ER37" s="2">
        <f>STDEV('weekly data for SD computation'!AZ156:AZ159)</f>
        <v>2.5996544353868552E-2</v>
      </c>
      <c r="ES37" s="2">
        <f>STDEV('weekly data for SD computation'!BA156:BA159)</f>
        <v>1.8994296405359105E-2</v>
      </c>
      <c r="ET37" s="2">
        <f>STDEV('weekly data for SD computation'!BB156:BB159)</f>
        <v>2.8551204194673316E-2</v>
      </c>
      <c r="EU37" s="2">
        <f>STDEV('weekly data for SD computation'!BC156:BC159)</f>
        <v>0.17986740715909971</v>
      </c>
      <c r="EV37" s="2">
        <f>STDEV('weekly data for SD computation'!BD156:BD159)</f>
        <v>9.1886980003097456E-3</v>
      </c>
      <c r="EW37" s="2">
        <f>STDEV('weekly data for SD computation'!BE156:BE159)</f>
        <v>2.6313561222354169E-2</v>
      </c>
      <c r="EX37" s="2">
        <f>STDEV('weekly data for SD computation'!BF156:BF159)</f>
        <v>1.9540585885974456E-2</v>
      </c>
      <c r="EY37" s="2">
        <f>STDEV('weekly data for SD computation'!BG156:BG159)</f>
        <v>1.6915537950422169E-2</v>
      </c>
      <c r="EZ37" s="2">
        <f>STDEV('weekly data for SD computation'!BH156:BH159)</f>
        <v>1.1000769046732781E-2</v>
      </c>
      <c r="FA37" s="2">
        <f>STDEV('weekly data for SD computation'!BI156:BI159)</f>
        <v>2.0631341385172145E-2</v>
      </c>
      <c r="FB37" s="2">
        <f>STDEV('weekly data for SD computation'!BJ156:BJ159)</f>
        <v>0.17245977911931717</v>
      </c>
      <c r="FC37" s="2">
        <f>STDEV('weekly data for SD computation'!BK156:BK159)</f>
        <v>0.17880380569040052</v>
      </c>
      <c r="FD37" s="2">
        <f>STDEV('weekly data for SD computation'!BL156:BL159)</f>
        <v>1.4769813464060248E-3</v>
      </c>
      <c r="FE37" s="2">
        <f>STDEV('weekly data for SD computation'!BM156:BM159)</f>
        <v>8.7917326510617531E-3</v>
      </c>
      <c r="FF37" s="2">
        <f>STDEV('weekly data for SD computation'!BN156:BN159)</f>
        <v>1.539578353788887E-2</v>
      </c>
      <c r="FG37" s="2">
        <f>STDEV('weekly data for SD computation'!BO156:BO159)</f>
        <v>2.4885888300739116E-2</v>
      </c>
      <c r="FH37" s="2">
        <f>STDEV('weekly data for SD computation'!BP156:BP159)</f>
        <v>2.1363691120977066E-2</v>
      </c>
      <c r="FI37" s="2">
        <f>STDEV('weekly data for SD computation'!BQ156:BQ159)</f>
        <v>2.7165318956966545E-2</v>
      </c>
      <c r="FJ37" s="2">
        <f>STDEV('weekly data for SD computation'!BR156:BR159)</f>
        <v>2.3882175854546422E-2</v>
      </c>
      <c r="FK37" s="2">
        <f>STDEV('weekly data for SD computation'!BS156:BS159)</f>
        <v>3.8825879800442824E-2</v>
      </c>
      <c r="FL37" s="2">
        <f>STDEV('weekly data for SD computation'!BT156:BT159)</f>
        <v>3.4270522037405923E-2</v>
      </c>
      <c r="FM37" s="2">
        <f>STDEV('weekly data for SD computation'!BU156:BU159)</f>
        <v>1.7129532381527331E-3</v>
      </c>
      <c r="FN37" s="2">
        <f>STDEV('weekly data for SD computation'!BV156:BV159)</f>
        <v>1.9534864643172705E-2</v>
      </c>
      <c r="FO37" s="2">
        <f>STDEV('weekly data for SD computation'!BW156:BW159)</f>
        <v>1.9534864643172705E-2</v>
      </c>
      <c r="FP37" s="2">
        <f>STDEV('weekly data for SD computation'!BX156:BX159)</f>
        <v>3.7731313471349698E-2</v>
      </c>
      <c r="FQ37" s="2">
        <f>STDEV('weekly data for SD computation'!BY156:BY159)</f>
        <v>2.1760781826557524E-2</v>
      </c>
      <c r="FR37" s="2">
        <f>STDEV('weekly data for SD computation'!BZ156:BZ159)</f>
        <v>0.16633009104330349</v>
      </c>
      <c r="FS37" s="2">
        <f>STDEV('weekly data for SD computation'!CA156:CA159)</f>
        <v>2.3180428858045068E-2</v>
      </c>
      <c r="FT37" s="2">
        <f>STDEV('weekly data for SD computation'!CB156:CB159)</f>
        <v>2.817322596269288E-2</v>
      </c>
      <c r="FU37" s="2">
        <f>STDEV('weekly data for SD computation'!CC156:CC159)</f>
        <v>2.0654704129292305E-2</v>
      </c>
    </row>
    <row r="38" spans="1:177" s="2" customFormat="1" x14ac:dyDescent="0.3">
      <c r="A38" s="16" t="s">
        <v>72</v>
      </c>
      <c r="B38" s="10">
        <v>2704.1000979999999</v>
      </c>
      <c r="C38" s="10">
        <v>24999.66992</v>
      </c>
      <c r="D38" s="10">
        <v>7281.7402339999999</v>
      </c>
      <c r="E38" s="10">
        <v>1499.420044</v>
      </c>
      <c r="F38" s="10">
        <v>97.305305480000001</v>
      </c>
      <c r="G38" s="10">
        <v>102.5056992</v>
      </c>
      <c r="H38" s="10">
        <v>251.579071</v>
      </c>
      <c r="I38" s="10">
        <v>230.51602170000001</v>
      </c>
      <c r="J38" s="10">
        <v>55.866531369999997</v>
      </c>
      <c r="K38" s="10">
        <v>141.0849915</v>
      </c>
      <c r="L38" s="10">
        <v>2750.283844</v>
      </c>
      <c r="M38" s="10">
        <v>9726.183524</v>
      </c>
      <c r="N38" s="10">
        <v>4346.1630869999999</v>
      </c>
      <c r="O38" s="10">
        <v>17175.836060000001</v>
      </c>
      <c r="P38" s="10">
        <v>98.059783940000003</v>
      </c>
      <c r="Q38" s="10">
        <v>3801</v>
      </c>
      <c r="R38" s="10">
        <v>47.525202470000004</v>
      </c>
      <c r="S38" s="10">
        <v>39.430519199999999</v>
      </c>
      <c r="T38" s="10">
        <v>24.108032229999999</v>
      </c>
      <c r="U38" s="10">
        <v>25.262313840000001</v>
      </c>
      <c r="V38" s="10">
        <v>5312.8103680000004</v>
      </c>
      <c r="W38" s="10">
        <v>14265.12801</v>
      </c>
      <c r="X38" s="10">
        <v>132.61999499999999</v>
      </c>
      <c r="Y38" s="10">
        <v>17.500925639999998</v>
      </c>
      <c r="Z38" s="10">
        <v>122.199997</v>
      </c>
      <c r="AA38" s="10">
        <v>27.212312699999998</v>
      </c>
      <c r="AB38" s="10">
        <v>688.79998799999998</v>
      </c>
      <c r="AC38" s="10">
        <v>89.668782559999997</v>
      </c>
      <c r="AD38" s="10">
        <v>15132.08318</v>
      </c>
      <c r="AE38" s="10">
        <v>317.48482159999998</v>
      </c>
      <c r="AF38" s="10">
        <v>2263915.798</v>
      </c>
      <c r="AG38" s="10">
        <v>10865.305664</v>
      </c>
      <c r="AH38" s="10">
        <v>50.860630039999997</v>
      </c>
      <c r="AI38" s="10">
        <v>50.860630039999997</v>
      </c>
      <c r="AJ38" s="10">
        <v>1409.59989</v>
      </c>
      <c r="AK38" s="10">
        <v>5904.6714169999996</v>
      </c>
      <c r="AL38" s="10">
        <v>1791.0063708636901</v>
      </c>
      <c r="AM38" s="10">
        <v>44.418827059999998</v>
      </c>
      <c r="AN38" s="10">
        <v>63.66690826</v>
      </c>
      <c r="AO38" s="10">
        <v>64.402732850000007</v>
      </c>
      <c r="AP38" s="10">
        <v>252.71799999999999</v>
      </c>
      <c r="AQ38" s="10">
        <v>102.97</v>
      </c>
      <c r="AR38" s="10">
        <v>106.4</v>
      </c>
      <c r="AS38" s="10">
        <v>101.50165436497799</v>
      </c>
      <c r="AT38" s="10">
        <f t="shared" si="84"/>
        <v>-1.9385441928735394E-2</v>
      </c>
      <c r="AU38" s="10">
        <f t="shared" si="1"/>
        <v>-1.037962518020181</v>
      </c>
      <c r="AV38" s="10">
        <f t="shared" si="2"/>
        <v>-0.65359477124181953</v>
      </c>
      <c r="AW38" s="10">
        <f t="shared" si="3"/>
        <v>0</v>
      </c>
      <c r="AX38" s="10">
        <v>2.4</v>
      </c>
      <c r="AY38" s="10">
        <v>-0.36699999999999999</v>
      </c>
      <c r="AZ38" s="10">
        <v>1.3221000000000001</v>
      </c>
      <c r="BA38" s="10">
        <v>0.3</v>
      </c>
      <c r="BB38" s="10">
        <v>2.71</v>
      </c>
      <c r="BC38" s="10">
        <v>1.2021999999999999</v>
      </c>
      <c r="BD38" s="10">
        <v>1.3221000000000001</v>
      </c>
      <c r="BE38" s="10">
        <v>0</v>
      </c>
      <c r="BF38" s="10">
        <f t="shared" si="4"/>
        <v>5.1584401655036665</v>
      </c>
      <c r="BG38" s="10">
        <f t="shared" si="5"/>
        <v>4.4584140177152065</v>
      </c>
      <c r="BH38" s="10">
        <f t="shared" si="6"/>
        <v>7.0327760387951779</v>
      </c>
      <c r="BI38" s="10">
        <f t="shared" si="7"/>
        <v>8.4767457435946554</v>
      </c>
      <c r="BJ38" s="10">
        <f t="shared" si="8"/>
        <v>-1.7991199558761144</v>
      </c>
      <c r="BK38" s="10">
        <f t="shared" si="9"/>
        <v>0.65822355573205416</v>
      </c>
      <c r="BL38" s="10">
        <f t="shared" si="10"/>
        <v>5.2965777837223973</v>
      </c>
      <c r="BM38" s="10">
        <f t="shared" si="11"/>
        <v>5.2096060621078841</v>
      </c>
      <c r="BN38" s="10">
        <f t="shared" si="12"/>
        <v>3.9248989170087567</v>
      </c>
      <c r="BO38" s="10">
        <f t="shared" si="13"/>
        <v>8.6118935597297686</v>
      </c>
      <c r="BP38" s="10">
        <f t="shared" si="14"/>
        <v>4.1478148378417323</v>
      </c>
      <c r="BQ38" s="10">
        <f t="shared" si="15"/>
        <v>4.1746679789931065</v>
      </c>
      <c r="BR38" s="10">
        <f t="shared" si="16"/>
        <v>3.8984746286590943</v>
      </c>
      <c r="BS38" s="10">
        <f t="shared" si="17"/>
        <v>6.0291003491728894</v>
      </c>
      <c r="BT38" s="10">
        <f t="shared" si="18"/>
        <v>-0.54959317201719804</v>
      </c>
      <c r="BU38" s="10">
        <f t="shared" si="19"/>
        <v>3.3788978126289728</v>
      </c>
      <c r="BV38" s="10">
        <f t="shared" si="20"/>
        <v>5.1756081741224111</v>
      </c>
      <c r="BW38" s="10">
        <f t="shared" si="21"/>
        <v>5.0392630952042161</v>
      </c>
      <c r="BX38" s="10">
        <f t="shared" si="22"/>
        <v>4.4782768092286798</v>
      </c>
      <c r="BY38" s="10">
        <f t="shared" si="23"/>
        <v>4.944097341688348</v>
      </c>
      <c r="BZ38" s="10">
        <f t="shared" si="24"/>
        <v>-1.0879096897648841</v>
      </c>
      <c r="CA38" s="10">
        <f t="shared" si="25"/>
        <v>2.137200490335684</v>
      </c>
      <c r="CB38" s="10">
        <f t="shared" si="26"/>
        <v>-1.3936827169975763</v>
      </c>
      <c r="CC38" s="10">
        <f t="shared" si="27"/>
        <v>-3.3888470818801091</v>
      </c>
      <c r="CD38" s="10">
        <f t="shared" si="28"/>
        <v>3.3011824154978768</v>
      </c>
      <c r="CE38" s="10">
        <f t="shared" si="29"/>
        <v>5.9692117293357176</v>
      </c>
      <c r="CF38" s="10">
        <f t="shared" si="30"/>
        <v>2.1945761581000411</v>
      </c>
      <c r="CG38" s="10">
        <f t="shared" si="31"/>
        <v>9.4748963033834208</v>
      </c>
      <c r="CH38" s="10">
        <f t="shared" si="32"/>
        <v>3.0013088255020097</v>
      </c>
      <c r="CI38" s="10">
        <f t="shared" si="33"/>
        <v>5.8307292425873918</v>
      </c>
      <c r="CJ38" s="10">
        <f t="shared" si="34"/>
        <v>2.586759514224493</v>
      </c>
      <c r="CK38" s="10">
        <f t="shared" si="35"/>
        <v>0.64661816497614311</v>
      </c>
      <c r="CL38" s="10">
        <f t="shared" si="36"/>
        <v>7.0822601697143304</v>
      </c>
      <c r="CM38" s="10">
        <f t="shared" si="37"/>
        <v>7.0822601697143304</v>
      </c>
      <c r="CN38" s="10">
        <f t="shared" si="38"/>
        <v>26.501766043675907</v>
      </c>
      <c r="CO38" s="10">
        <f t="shared" si="39"/>
        <v>5.7577064157886966</v>
      </c>
      <c r="CP38" s="10">
        <f t="shared" si="40"/>
        <v>-1.2938269069421213</v>
      </c>
      <c r="CQ38" s="10">
        <f t="shared" si="41"/>
        <v>7.7818683570564584</v>
      </c>
      <c r="CR38" s="10">
        <f t="shared" si="42"/>
        <v>6.3467883468683164</v>
      </c>
      <c r="CS38" s="10">
        <f t="shared" si="43"/>
        <v>8.5786356976042928</v>
      </c>
      <c r="CT38" s="10">
        <f t="shared" si="44"/>
        <v>5.1778256074324016</v>
      </c>
      <c r="CU38" s="10">
        <f t="shared" si="45"/>
        <v>4.4777994596439417</v>
      </c>
      <c r="CV38" s="10">
        <f t="shared" si="46"/>
        <v>7.052161480723913</v>
      </c>
      <c r="CW38" s="10">
        <f t="shared" si="47"/>
        <v>8.4961311855233905</v>
      </c>
      <c r="CX38" s="10">
        <f t="shared" si="48"/>
        <v>-1.779734513947379</v>
      </c>
      <c r="CY38" s="10">
        <f t="shared" si="49"/>
        <v>0.67760899766078952</v>
      </c>
      <c r="CZ38" s="10">
        <f t="shared" si="50"/>
        <v>5.3159632256511324</v>
      </c>
      <c r="DA38" s="10">
        <f t="shared" si="51"/>
        <v>5.2289915040366193</v>
      </c>
      <c r="DB38" s="10">
        <f t="shared" si="52"/>
        <v>3.9442843589374923</v>
      </c>
      <c r="DC38" s="10">
        <f t="shared" si="53"/>
        <v>8.6312790016585037</v>
      </c>
      <c r="DD38" s="10">
        <f t="shared" si="54"/>
        <v>5.1857773558619131</v>
      </c>
      <c r="DE38" s="10">
        <f t="shared" si="55"/>
        <v>5.2126304970132873</v>
      </c>
      <c r="DF38" s="10">
        <f t="shared" si="56"/>
        <v>4.9364371466792756</v>
      </c>
      <c r="DG38" s="10">
        <f t="shared" si="57"/>
        <v>7.0670628671930702</v>
      </c>
      <c r="DH38" s="10">
        <f t="shared" si="58"/>
        <v>0.48836934600298298</v>
      </c>
      <c r="DI38" s="10">
        <f t="shared" si="59"/>
        <v>4.4168603306491541</v>
      </c>
      <c r="DJ38" s="10">
        <f t="shared" si="60"/>
        <v>6.2135706921425919</v>
      </c>
      <c r="DK38" s="10">
        <f t="shared" si="61"/>
        <v>6.0772256132243969</v>
      </c>
      <c r="DL38" s="10">
        <f t="shared" si="62"/>
        <v>5.5162393272488606</v>
      </c>
      <c r="DM38" s="10">
        <f t="shared" si="63"/>
        <v>5.9820598597085288</v>
      </c>
      <c r="DN38" s="10">
        <f t="shared" si="64"/>
        <v>-0.43431491852306459</v>
      </c>
      <c r="DO38" s="10">
        <f t="shared" si="65"/>
        <v>2.7907952615775038</v>
      </c>
      <c r="DP38" s="10">
        <f t="shared" si="66"/>
        <v>-0.74008794575575676</v>
      </c>
      <c r="DQ38" s="10">
        <f t="shared" si="67"/>
        <v>-2.7352523106382893</v>
      </c>
      <c r="DR38" s="10">
        <f t="shared" si="68"/>
        <v>3.9547771867396966</v>
      </c>
      <c r="DS38" s="10">
        <f t="shared" si="69"/>
        <v>6.6228065005775374</v>
      </c>
      <c r="DT38" s="10">
        <f t="shared" si="70"/>
        <v>2.8481709293418609</v>
      </c>
      <c r="DU38" s="10">
        <f t="shared" si="71"/>
        <v>10.12849107462524</v>
      </c>
      <c r="DV38" s="10">
        <f t="shared" si="72"/>
        <v>3.6549035967438295</v>
      </c>
      <c r="DW38" s="10">
        <f t="shared" si="73"/>
        <v>6.4843240138292115</v>
      </c>
      <c r="DX38" s="10">
        <f t="shared" si="74"/>
        <v>2.586759514224493</v>
      </c>
      <c r="DY38" s="10">
        <f t="shared" si="75"/>
        <v>0.64661816497614311</v>
      </c>
      <c r="DZ38" s="10">
        <f t="shared" si="76"/>
        <v>7.0822601697143304</v>
      </c>
      <c r="EA38" s="10">
        <f t="shared" si="77"/>
        <v>7.0822601697143304</v>
      </c>
      <c r="EB38" s="10">
        <f t="shared" si="78"/>
        <v>26.501766043675907</v>
      </c>
      <c r="EC38" s="10">
        <f t="shared" si="79"/>
        <v>5.7577064157886966</v>
      </c>
      <c r="ED38" s="10">
        <f t="shared" si="80"/>
        <v>-1.2938269069421213</v>
      </c>
      <c r="EE38" s="10">
        <f t="shared" si="81"/>
        <v>7.7818683570564584</v>
      </c>
      <c r="EF38" s="10">
        <f t="shared" si="82"/>
        <v>6.3467883468683164</v>
      </c>
      <c r="EG38" s="10">
        <f t="shared" si="83"/>
        <v>8.5786356976042928</v>
      </c>
      <c r="EH38" s="2">
        <f>STDEV('weekly data for SD computation'!AP160:AP163)</f>
        <v>2.5088764519224451E-2</v>
      </c>
      <c r="EI38" s="2">
        <f>STDEV('weekly data for SD computation'!AQ160:AQ163)</f>
        <v>2.261272875272138E-2</v>
      </c>
      <c r="EJ38" s="2">
        <f>STDEV('weekly data for SD computation'!AR160:AR163)</f>
        <v>3.5743847184774302E-2</v>
      </c>
      <c r="EK38" s="2">
        <f>STDEV('weekly data for SD computation'!AS160:AS163)</f>
        <v>3.8406330887474853E-2</v>
      </c>
      <c r="EL38" s="2">
        <f>STDEV('weekly data for SD computation'!AT160:AT163)</f>
        <v>5.2537636938990882E-3</v>
      </c>
      <c r="EM38" s="2">
        <f>STDEV('weekly data for SD computation'!AU160:AU163)</f>
        <v>5.3607334372003405E-3</v>
      </c>
      <c r="EN38" s="2">
        <f>STDEV('weekly data for SD computation'!AV160:AV163)</f>
        <v>2.4715322084271931E-2</v>
      </c>
      <c r="EO38" s="2">
        <f>STDEV('weekly data for SD computation'!AW160:AW163)</f>
        <v>2.4737900960550268E-2</v>
      </c>
      <c r="EP38" s="2">
        <f>STDEV('weekly data for SD computation'!AX160:AX163)</f>
        <v>2.684813967742368E-2</v>
      </c>
      <c r="EQ38" s="2">
        <f>STDEV('weekly data for SD computation'!AY160:AY163)</f>
        <v>3.8500987433257583E-2</v>
      </c>
      <c r="ER38" s="2">
        <f>STDEV('weekly data for SD computation'!AZ160:AZ163)</f>
        <v>1.809363092338493E-2</v>
      </c>
      <c r="ES38" s="2">
        <f>STDEV('weekly data for SD computation'!BA160:BA163)</f>
        <v>2.2093322410149576E-2</v>
      </c>
      <c r="ET38" s="2">
        <f>STDEV('weekly data for SD computation'!BB160:BB163)</f>
        <v>1.8488734635639732E-2</v>
      </c>
      <c r="EU38" s="2">
        <f>STDEV('weekly data for SD computation'!BC160:BC163)</f>
        <v>0.1350313083385116</v>
      </c>
      <c r="EV38" s="2">
        <f>STDEV('weekly data for SD computation'!BD160:BD163)</f>
        <v>8.9806990825177027E-3</v>
      </c>
      <c r="EW38" s="2">
        <f>STDEV('weekly data for SD computation'!BE160:BE163)</f>
        <v>2.2618248716793913E-2</v>
      </c>
      <c r="EX38" s="2">
        <f>STDEV('weekly data for SD computation'!BF160:BF163)</f>
        <v>2.1740494308731043E-2</v>
      </c>
      <c r="EY38" s="2">
        <f>STDEV('weekly data for SD computation'!BG160:BG163)</f>
        <v>2.6468057809038169E-2</v>
      </c>
      <c r="EZ38" s="2">
        <f>STDEV('weekly data for SD computation'!BH160:BH163)</f>
        <v>3.0743955091009662E-2</v>
      </c>
      <c r="FA38" s="2">
        <f>STDEV('weekly data for SD computation'!BI160:BI163)</f>
        <v>2.9942506106170816E-2</v>
      </c>
      <c r="FB38" s="2">
        <f>STDEV('weekly data for SD computation'!BJ160:BJ163)</f>
        <v>0.16071486367861249</v>
      </c>
      <c r="FC38" s="2">
        <f>STDEV('weekly data for SD computation'!BK160:BK163)</f>
        <v>0.14880581771556123</v>
      </c>
      <c r="FD38" s="2">
        <f>STDEV('weekly data for SD computation'!BL160:BL163)</f>
        <v>2.1914826148965532E-3</v>
      </c>
      <c r="FE38" s="2">
        <f>STDEV('weekly data for SD computation'!BM160:BM163)</f>
        <v>9.2478903140937527E-3</v>
      </c>
      <c r="FF38" s="2">
        <f>STDEV('weekly data for SD computation'!BN160:BN163)</f>
        <v>1.6237358932856258E-2</v>
      </c>
      <c r="FG38" s="2">
        <f>STDEV('weekly data for SD computation'!BO160:BO163)</f>
        <v>2.2261183814877399E-2</v>
      </c>
      <c r="FH38" s="2">
        <f>STDEV('weekly data for SD computation'!BP160:BP163)</f>
        <v>2.3847696709705764E-2</v>
      </c>
      <c r="FI38" s="2">
        <f>STDEV('weekly data for SD computation'!BQ160:BQ163)</f>
        <v>4.1162213265024408E-2</v>
      </c>
      <c r="FJ38" s="2">
        <f>STDEV('weekly data for SD computation'!BR160:BR163)</f>
        <v>3.113293990612882E-2</v>
      </c>
      <c r="FK38" s="2">
        <f>STDEV('weekly data for SD computation'!BS160:BS163)</f>
        <v>2.4212912154400423E-2</v>
      </c>
      <c r="FL38" s="2">
        <f>STDEV('weekly data for SD computation'!BT160:BT163)</f>
        <v>1.8860097539301793E-3</v>
      </c>
      <c r="FM38" s="2">
        <f>STDEV('weekly data for SD computation'!BU160:BU163)</f>
        <v>2.9732827846751068E-3</v>
      </c>
      <c r="FN38" s="2">
        <f>STDEV('weekly data for SD computation'!BV160:BV163)</f>
        <v>2.5710616428260107E-2</v>
      </c>
      <c r="FO38" s="2">
        <f>STDEV('weekly data for SD computation'!BW160:BW163)</f>
        <v>2.5710616428260107E-2</v>
      </c>
      <c r="FP38" s="2">
        <f>STDEV('weekly data for SD computation'!BX160:BX163)</f>
        <v>7.565764258855244E-2</v>
      </c>
      <c r="FQ38" s="2">
        <f>STDEV('weekly data for SD computation'!BY160:BY163)</f>
        <v>2.4093392381218777E-2</v>
      </c>
      <c r="FR38" s="2">
        <f>STDEV('weekly data for SD computation'!BZ160:BZ163)</f>
        <v>0.16639159266214607</v>
      </c>
      <c r="FS38" s="2">
        <f>STDEV('weekly data for SD computation'!CA160:CA163)</f>
        <v>3.0330812894015825E-2</v>
      </c>
      <c r="FT38" s="2">
        <f>STDEV('weekly data for SD computation'!CB160:CB163)</f>
        <v>2.4269553387300712E-2</v>
      </c>
      <c r="FU38" s="2">
        <f>STDEV('weekly data for SD computation'!CC160:CC163)</f>
        <v>2.8025296402146266E-2</v>
      </c>
    </row>
    <row r="39" spans="1:177" s="2" customFormat="1" x14ac:dyDescent="0.3">
      <c r="A39" s="16" t="s">
        <v>73</v>
      </c>
      <c r="B39" s="10">
        <v>2784.48999</v>
      </c>
      <c r="C39" s="10">
        <v>25916</v>
      </c>
      <c r="D39" s="10">
        <v>7532.5297849999997</v>
      </c>
      <c r="E39" s="10">
        <v>1575.5500489999999</v>
      </c>
      <c r="F39" s="10">
        <v>97.194564819999997</v>
      </c>
      <c r="G39" s="10">
        <v>102.29673</v>
      </c>
      <c r="H39" s="10">
        <v>259.73422240000002</v>
      </c>
      <c r="I39" s="10">
        <v>238.00750729999999</v>
      </c>
      <c r="J39" s="10">
        <v>57.283691410000003</v>
      </c>
      <c r="K39" s="10">
        <v>148.39198300000001</v>
      </c>
      <c r="L39" s="10">
        <v>2898.2469879999999</v>
      </c>
      <c r="M39" s="10">
        <v>10119.0227</v>
      </c>
      <c r="N39" s="10">
        <v>4604.9582570000002</v>
      </c>
      <c r="O39" s="10">
        <v>18153.476180000001</v>
      </c>
      <c r="P39" s="10">
        <v>97.544433589999997</v>
      </c>
      <c r="Q39" s="10">
        <v>3779.5</v>
      </c>
      <c r="R39" s="10">
        <v>49.883697069999997</v>
      </c>
      <c r="S39" s="10">
        <v>41.061324149999997</v>
      </c>
      <c r="T39" s="10">
        <v>24.566974640000002</v>
      </c>
      <c r="U39" s="10">
        <v>26.33921814</v>
      </c>
      <c r="V39" s="10">
        <v>5312.0387959999998</v>
      </c>
      <c r="W39" s="10">
        <v>14402.3549</v>
      </c>
      <c r="X39" s="10">
        <v>132.5</v>
      </c>
      <c r="Y39" s="10">
        <v>17.008630230000001</v>
      </c>
      <c r="Z39" s="10">
        <v>124.400002</v>
      </c>
      <c r="AA39" s="10">
        <v>28.145599369999999</v>
      </c>
      <c r="AB39" s="10">
        <v>703.5</v>
      </c>
      <c r="AC39" s="10">
        <v>92.046701429999999</v>
      </c>
      <c r="AD39" s="10">
        <v>15204.712939999999</v>
      </c>
      <c r="AE39" s="10">
        <v>317.57202590000003</v>
      </c>
      <c r="AF39" s="10">
        <v>2370801.6150000002</v>
      </c>
      <c r="AG39" s="10">
        <v>10893.667969</v>
      </c>
      <c r="AH39" s="10">
        <v>50.935592649999997</v>
      </c>
      <c r="AI39" s="10">
        <v>50.935592649999997</v>
      </c>
      <c r="AJ39" s="10">
        <v>1574.2932350000001</v>
      </c>
      <c r="AK39" s="10">
        <v>6019.9726909999999</v>
      </c>
      <c r="AL39" s="10">
        <v>1767.5301063048</v>
      </c>
      <c r="AM39" s="10">
        <v>45.218364719999997</v>
      </c>
      <c r="AN39" s="10">
        <v>64.428665159999994</v>
      </c>
      <c r="AO39" s="10">
        <v>64.654815670000005</v>
      </c>
      <c r="AP39" s="10">
        <v>253.322</v>
      </c>
      <c r="AQ39" s="10">
        <v>103.3</v>
      </c>
      <c r="AR39" s="10">
        <v>106.8</v>
      </c>
      <c r="AS39" s="10">
        <v>101.50165436497799</v>
      </c>
      <c r="AT39" s="10">
        <f t="shared" si="84"/>
        <v>0.2390015748779325</v>
      </c>
      <c r="AU39" s="10">
        <f t="shared" si="1"/>
        <v>0.32048169369719171</v>
      </c>
      <c r="AV39" s="10">
        <f t="shared" si="2"/>
        <v>0.37593984962405208</v>
      </c>
      <c r="AW39" s="10">
        <f t="shared" si="3"/>
        <v>0</v>
      </c>
      <c r="AX39" s="10">
        <v>2.4</v>
      </c>
      <c r="AY39" s="10">
        <v>-0.36699999999999999</v>
      </c>
      <c r="AZ39" s="10">
        <v>1.2390000000000001</v>
      </c>
      <c r="BA39" s="10">
        <v>0.3</v>
      </c>
      <c r="BB39" s="10">
        <v>2.68</v>
      </c>
      <c r="BC39" s="10">
        <v>1.1198999999999999</v>
      </c>
      <c r="BD39" s="10">
        <v>1.2390000000000001</v>
      </c>
      <c r="BE39" s="10">
        <v>-1.4999999999999999E-2</v>
      </c>
      <c r="BF39" s="10">
        <f t="shared" si="4"/>
        <v>0.29288891263522077</v>
      </c>
      <c r="BG39" s="10">
        <f t="shared" si="5"/>
        <v>0.98536871459621134</v>
      </c>
      <c r="BH39" s="10">
        <f t="shared" si="6"/>
        <v>0.76408812922232361</v>
      </c>
      <c r="BI39" s="10">
        <f t="shared" si="7"/>
        <v>2.3972967391384281</v>
      </c>
      <c r="BJ39" s="10">
        <f t="shared" si="8"/>
        <v>-2.7938074223740723</v>
      </c>
      <c r="BK39" s="10">
        <f t="shared" si="9"/>
        <v>-2.8838610551714559</v>
      </c>
      <c r="BL39" s="10">
        <f t="shared" si="10"/>
        <v>0.56158578358055111</v>
      </c>
      <c r="BM39" s="10">
        <f t="shared" si="11"/>
        <v>0.56987631868365529</v>
      </c>
      <c r="BN39" s="10">
        <f t="shared" si="12"/>
        <v>-0.14331120753809223</v>
      </c>
      <c r="BO39" s="10">
        <f t="shared" si="13"/>
        <v>2.4991416098288588</v>
      </c>
      <c r="BP39" s="10">
        <f t="shared" si="14"/>
        <v>4.2600226695380989</v>
      </c>
      <c r="BQ39" s="10">
        <f t="shared" si="15"/>
        <v>2.9190858471274255</v>
      </c>
      <c r="BR39" s="10">
        <f t="shared" si="16"/>
        <v>4.8346664720703636</v>
      </c>
      <c r="BS39" s="10">
        <f t="shared" si="17"/>
        <v>4.5720506950626998</v>
      </c>
      <c r="BT39" s="10">
        <f t="shared" si="18"/>
        <v>-1.6454470992219745</v>
      </c>
      <c r="BU39" s="10">
        <f t="shared" si="19"/>
        <v>-1.6855406208892396</v>
      </c>
      <c r="BV39" s="10">
        <f t="shared" si="20"/>
        <v>3.8427187315851596</v>
      </c>
      <c r="BW39" s="10">
        <f t="shared" si="21"/>
        <v>3.0159951976467965</v>
      </c>
      <c r="BX39" s="10">
        <f t="shared" si="22"/>
        <v>0.78379087622545618</v>
      </c>
      <c r="BY39" s="10">
        <f t="shared" si="23"/>
        <v>3.1429886127399915</v>
      </c>
      <c r="BZ39" s="10">
        <f t="shared" si="24"/>
        <v>-1.2535228597777155</v>
      </c>
      <c r="CA39" s="10">
        <f t="shared" si="25"/>
        <v>-0.27702552697878036</v>
      </c>
      <c r="CB39" s="10">
        <f t="shared" si="26"/>
        <v>-1.3294803231217049</v>
      </c>
      <c r="CC39" s="10">
        <f t="shared" si="27"/>
        <v>-4.051967840254175</v>
      </c>
      <c r="CD39" s="10">
        <f t="shared" si="28"/>
        <v>0.56133146809324752</v>
      </c>
      <c r="CE39" s="10">
        <f t="shared" si="29"/>
        <v>2.1906484840849307</v>
      </c>
      <c r="CF39" s="10">
        <f t="shared" si="30"/>
        <v>0.89514812080397621</v>
      </c>
      <c r="CG39" s="10">
        <f t="shared" si="31"/>
        <v>1.4128915525688852</v>
      </c>
      <c r="CH39" s="10">
        <f t="shared" si="32"/>
        <v>-0.75902801507201478</v>
      </c>
      <c r="CI39" s="10">
        <f t="shared" si="33"/>
        <v>-1.2115327656419677</v>
      </c>
      <c r="CJ39" s="10">
        <f t="shared" si="34"/>
        <v>4.7862805835988205</v>
      </c>
      <c r="CK39" s="10">
        <f t="shared" si="35"/>
        <v>0.27603550030785923</v>
      </c>
      <c r="CL39" s="10">
        <f t="shared" si="36"/>
        <v>0.16238828429975155</v>
      </c>
      <c r="CM39" s="10">
        <f t="shared" si="37"/>
        <v>0.16238828429975155</v>
      </c>
      <c r="CN39" s="10">
        <f t="shared" si="38"/>
        <v>11.698694512774129</v>
      </c>
      <c r="CO39" s="10">
        <f t="shared" si="39"/>
        <v>1.9677127905549359</v>
      </c>
      <c r="CP39" s="10">
        <f t="shared" si="40"/>
        <v>-1.2957862116408303</v>
      </c>
      <c r="CQ39" s="10">
        <f t="shared" si="41"/>
        <v>1.8149972374777035</v>
      </c>
      <c r="CR39" s="10">
        <f t="shared" si="42"/>
        <v>1.2114722660776407</v>
      </c>
      <c r="CS39" s="10">
        <f t="shared" si="43"/>
        <v>0.40641634033934987</v>
      </c>
      <c r="CT39" s="10">
        <f t="shared" si="44"/>
        <v>5.3887337757288267E-2</v>
      </c>
      <c r="CU39" s="10">
        <f t="shared" si="45"/>
        <v>0.74636713971827884</v>
      </c>
      <c r="CV39" s="10">
        <f t="shared" si="46"/>
        <v>0.52508655434439111</v>
      </c>
      <c r="CW39" s="10">
        <f t="shared" si="47"/>
        <v>2.1582951642604957</v>
      </c>
      <c r="CX39" s="10">
        <f t="shared" si="48"/>
        <v>-3.0328089972520047</v>
      </c>
      <c r="CY39" s="10">
        <f t="shared" si="49"/>
        <v>-3.1228626300493882</v>
      </c>
      <c r="CZ39" s="10">
        <f t="shared" si="50"/>
        <v>0.32258420870261861</v>
      </c>
      <c r="DA39" s="10">
        <f t="shared" si="51"/>
        <v>0.33087474380572279</v>
      </c>
      <c r="DB39" s="10">
        <f t="shared" si="52"/>
        <v>-0.38231278241602473</v>
      </c>
      <c r="DC39" s="10">
        <f t="shared" si="53"/>
        <v>2.2601400349509264</v>
      </c>
      <c r="DD39" s="10">
        <f t="shared" si="54"/>
        <v>3.9395409758409072</v>
      </c>
      <c r="DE39" s="10">
        <f t="shared" si="55"/>
        <v>2.5986041534302338</v>
      </c>
      <c r="DF39" s="10">
        <f t="shared" si="56"/>
        <v>4.5141847783731723</v>
      </c>
      <c r="DG39" s="10">
        <f t="shared" si="57"/>
        <v>4.2515690013655085</v>
      </c>
      <c r="DH39" s="10">
        <f t="shared" si="58"/>
        <v>-1.9659287929191662</v>
      </c>
      <c r="DI39" s="10">
        <f t="shared" si="59"/>
        <v>-2.0060223145864313</v>
      </c>
      <c r="DJ39" s="10">
        <f t="shared" si="60"/>
        <v>3.5222370378879679</v>
      </c>
      <c r="DK39" s="10">
        <f t="shared" si="61"/>
        <v>2.6955135039496048</v>
      </c>
      <c r="DL39" s="10">
        <f t="shared" si="62"/>
        <v>0.46330918252826447</v>
      </c>
      <c r="DM39" s="10">
        <f t="shared" si="63"/>
        <v>2.8225069190427998</v>
      </c>
      <c r="DN39" s="10">
        <f t="shared" si="64"/>
        <v>-1.6294627094017675</v>
      </c>
      <c r="DO39" s="10">
        <f t="shared" si="65"/>
        <v>-0.65296537660283249</v>
      </c>
      <c r="DP39" s="10">
        <f t="shared" si="66"/>
        <v>-1.705420172745757</v>
      </c>
      <c r="DQ39" s="10">
        <f t="shared" si="67"/>
        <v>-4.4279076898782268</v>
      </c>
      <c r="DR39" s="10">
        <f t="shared" si="68"/>
        <v>0.18539161846919544</v>
      </c>
      <c r="DS39" s="10">
        <f t="shared" si="69"/>
        <v>1.8147086344608787</v>
      </c>
      <c r="DT39" s="10">
        <f t="shared" si="70"/>
        <v>0.51920827117992419</v>
      </c>
      <c r="DU39" s="10">
        <f t="shared" si="71"/>
        <v>1.0369517029448332</v>
      </c>
      <c r="DV39" s="10">
        <f t="shared" si="72"/>
        <v>-1.1349678646960668</v>
      </c>
      <c r="DW39" s="10">
        <f t="shared" si="73"/>
        <v>-1.5874726152660197</v>
      </c>
      <c r="DX39" s="10">
        <f t="shared" si="74"/>
        <v>4.7862805835988205</v>
      </c>
      <c r="DY39" s="10">
        <f t="shared" si="75"/>
        <v>0.27603550030785923</v>
      </c>
      <c r="DZ39" s="10">
        <f t="shared" si="76"/>
        <v>0.16238828429975155</v>
      </c>
      <c r="EA39" s="10">
        <f t="shared" si="77"/>
        <v>0.16238828429975155</v>
      </c>
      <c r="EB39" s="10">
        <f t="shared" si="78"/>
        <v>11.698694512774129</v>
      </c>
      <c r="EC39" s="10">
        <f t="shared" si="79"/>
        <v>1.9677127905549359</v>
      </c>
      <c r="ED39" s="10">
        <f t="shared" si="80"/>
        <v>-1.2957862116408303</v>
      </c>
      <c r="EE39" s="10">
        <f t="shared" si="81"/>
        <v>1.8149972374777035</v>
      </c>
      <c r="EF39" s="10">
        <f t="shared" si="82"/>
        <v>1.2114722660776407</v>
      </c>
      <c r="EG39" s="10">
        <f t="shared" si="83"/>
        <v>0.40641634033934987</v>
      </c>
      <c r="EH39" s="2">
        <f>STDEV('weekly data for SD computation'!AP164:AP167)</f>
        <v>6.4084411223381474E-3</v>
      </c>
      <c r="EI39" s="2">
        <f>STDEV('weekly data for SD computation'!AQ164:AQ167)</f>
        <v>5.8034051764841851E-3</v>
      </c>
      <c r="EJ39" s="2">
        <f>STDEV('weekly data for SD computation'!AR164:AR167)</f>
        <v>7.8857018945563372E-3</v>
      </c>
      <c r="EK39" s="2">
        <f>STDEV('weekly data for SD computation'!AS164:AS167)</f>
        <v>1.2466577955795399E-2</v>
      </c>
      <c r="EL39" s="2">
        <f>STDEV('weekly data for SD computation'!AT164:AT167)</f>
        <v>1.8442984595884355E-3</v>
      </c>
      <c r="EM39" s="2">
        <f>STDEV('weekly data for SD computation'!AU164:AU167)</f>
        <v>2.7348756086951818E-3</v>
      </c>
      <c r="EN39" s="2">
        <f>STDEV('weekly data for SD computation'!AV164:AV167)</f>
        <v>6.6537770035196868E-3</v>
      </c>
      <c r="EO39" s="2">
        <f>STDEV('weekly data for SD computation'!AW164:AW167)</f>
        <v>6.612835493464103E-3</v>
      </c>
      <c r="EP39" s="2">
        <f>STDEV('weekly data for SD computation'!AX164:AX167)</f>
        <v>1.0858139853308298E-2</v>
      </c>
      <c r="EQ39" s="2">
        <f>STDEV('weekly data for SD computation'!AY164:AY167)</f>
        <v>1.2841887032243595E-2</v>
      </c>
      <c r="ER39" s="2">
        <f>STDEV('weekly data for SD computation'!AZ164:AZ167)</f>
        <v>1.1531612192534816E-2</v>
      </c>
      <c r="ES39" s="2">
        <f>STDEV('weekly data for SD computation'!BA164:BA167)</f>
        <v>1.7827105697338468E-2</v>
      </c>
      <c r="ET39" s="2">
        <f>STDEV('weekly data for SD computation'!BB164:BB167)</f>
        <v>1.1704579668424931E-2</v>
      </c>
      <c r="EU39" s="2">
        <f>STDEV('weekly data for SD computation'!BC164:BC167)</f>
        <v>0.14062976929765714</v>
      </c>
      <c r="EV39" s="2">
        <f>STDEV('weekly data for SD computation'!BD164:BD167)</f>
        <v>1.9060409009883364E-3</v>
      </c>
      <c r="EW39" s="2">
        <f>STDEV('weekly data for SD computation'!BE164:BE167)</f>
        <v>1.5955722589185716E-2</v>
      </c>
      <c r="EX39" s="2">
        <f>STDEV('weekly data for SD computation'!BF164:BF167)</f>
        <v>1.0175853879549999E-2</v>
      </c>
      <c r="EY39" s="2">
        <f>STDEV('weekly data for SD computation'!BG164:BG167)</f>
        <v>1.1409750750088037E-2</v>
      </c>
      <c r="EZ39" s="2">
        <f>STDEV('weekly data for SD computation'!BH164:BH167)</f>
        <v>2.2686333795862761E-2</v>
      </c>
      <c r="FA39" s="2">
        <f>STDEV('weekly data for SD computation'!BI164:BI167)</f>
        <v>1.5477445919268954E-2</v>
      </c>
      <c r="FB39" s="2">
        <f>STDEV('weekly data for SD computation'!BJ164:BJ167)</f>
        <v>0.16163747083907148</v>
      </c>
      <c r="FC39" s="2">
        <f>STDEV('weekly data for SD computation'!BK164:BK167)</f>
        <v>0.15801839120081074</v>
      </c>
      <c r="FD39" s="2">
        <f>STDEV('weekly data for SD computation'!BL164:BL167)</f>
        <v>8.4147173700938277E-4</v>
      </c>
      <c r="FE39" s="2">
        <f>STDEV('weekly data for SD computation'!BM164:BM167)</f>
        <v>9.6206302839418611E-3</v>
      </c>
      <c r="FF39" s="2">
        <f>STDEV('weekly data for SD computation'!BN164:BN167)</f>
        <v>6.5221533519420616E-3</v>
      </c>
      <c r="FG39" s="2">
        <f>STDEV('weekly data for SD computation'!BO164:BO167)</f>
        <v>6.3608754468973319E-3</v>
      </c>
      <c r="FH39" s="2">
        <f>STDEV('weekly data for SD computation'!BP164:BP167)</f>
        <v>1.46751505113384E-2</v>
      </c>
      <c r="FI39" s="2">
        <f>STDEV('weekly data for SD computation'!BQ164:BQ167)</f>
        <v>2.9447608639577908E-2</v>
      </c>
      <c r="FJ39" s="2">
        <f>STDEV('weekly data for SD computation'!BR164:BR167)</f>
        <v>5.2717085499267933E-3</v>
      </c>
      <c r="FK39" s="2">
        <f>STDEV('weekly data for SD computation'!BS164:BS167)</f>
        <v>2.3189669235671583E-2</v>
      </c>
      <c r="FL39" s="2">
        <f>STDEV('weekly data for SD computation'!BT164:BT167)</f>
        <v>1.1341467542239726E-2</v>
      </c>
      <c r="FM39" s="2">
        <f>STDEV('weekly data for SD computation'!BU164:BU167)</f>
        <v>2.2252420727921591E-3</v>
      </c>
      <c r="FN39" s="2">
        <f>STDEV('weekly data for SD computation'!BV164:BV167)</f>
        <v>1.56548638633658E-2</v>
      </c>
      <c r="FO39" s="2">
        <f>STDEV('weekly data for SD computation'!BW164:BW167)</f>
        <v>1.56548638633658E-2</v>
      </c>
      <c r="FP39" s="2">
        <f>STDEV('weekly data for SD computation'!BX164:BX167)</f>
        <v>3.1793384597753493E-2</v>
      </c>
      <c r="FQ39" s="2">
        <f>STDEV('weekly data for SD computation'!BY164:BY167)</f>
        <v>1.529345624491726E-2</v>
      </c>
      <c r="FR39" s="2">
        <f>STDEV('weekly data for SD computation'!BZ164:BZ167)</f>
        <v>0.16645470891124359</v>
      </c>
      <c r="FS39" s="2">
        <f>STDEV('weekly data for SD computation'!CA164:CA167)</f>
        <v>1.412135100810483E-2</v>
      </c>
      <c r="FT39" s="2">
        <f>STDEV('weekly data for SD computation'!CB164:CB167)</f>
        <v>1.1530229363465023E-2</v>
      </c>
      <c r="FU39" s="2">
        <f>STDEV('weekly data for SD computation'!CC164:CC167)</f>
        <v>6.8611522897507327E-3</v>
      </c>
    </row>
    <row r="40" spans="1:177" s="2" customFormat="1" x14ac:dyDescent="0.3">
      <c r="A40" s="16" t="s">
        <v>74</v>
      </c>
      <c r="B40" s="10">
        <v>2834.3999020000001</v>
      </c>
      <c r="C40" s="10">
        <v>25928.679690000001</v>
      </c>
      <c r="D40" s="10">
        <v>7729.3198240000002</v>
      </c>
      <c r="E40" s="10">
        <v>1539.73999</v>
      </c>
      <c r="F40" s="10">
        <v>99.257598880000003</v>
      </c>
      <c r="G40" s="10">
        <v>105.29299159999999</v>
      </c>
      <c r="H40" s="10">
        <v>264.43551639999998</v>
      </c>
      <c r="I40" s="10">
        <v>242.59066770000001</v>
      </c>
      <c r="J40" s="10">
        <v>57.809562679999999</v>
      </c>
      <c r="K40" s="10">
        <v>145.2856903</v>
      </c>
      <c r="L40" s="10">
        <v>2810.1037253999998</v>
      </c>
      <c r="M40" s="10">
        <v>9780.5270161000008</v>
      </c>
      <c r="N40" s="10">
        <v>4449.2556999999997</v>
      </c>
      <c r="O40" s="10">
        <v>17914.085196</v>
      </c>
      <c r="P40" s="10">
        <v>100.13441469999999</v>
      </c>
      <c r="Q40" s="10">
        <v>3833.5</v>
      </c>
      <c r="R40" s="10">
        <v>48.788353004999998</v>
      </c>
      <c r="S40" s="10">
        <v>40.233234105000001</v>
      </c>
      <c r="T40" s="10">
        <v>24.225015639999999</v>
      </c>
      <c r="U40" s="10">
        <v>26.446907039999999</v>
      </c>
      <c r="V40" s="10">
        <v>5176.6262913</v>
      </c>
      <c r="W40" s="10">
        <v>14012.354122999999</v>
      </c>
      <c r="X40" s="10">
        <v>133.16000399999999</v>
      </c>
      <c r="Y40" s="10">
        <v>17.117175265</v>
      </c>
      <c r="Z40" s="10">
        <v>127.5</v>
      </c>
      <c r="AA40" s="10">
        <v>28.525833129999999</v>
      </c>
      <c r="AB40" s="10">
        <v>719</v>
      </c>
      <c r="AC40" s="10">
        <v>89.864396560000003</v>
      </c>
      <c r="AD40" s="10">
        <v>14747.014651</v>
      </c>
      <c r="AE40" s="10">
        <v>324.50176647000001</v>
      </c>
      <c r="AF40" s="10">
        <v>2225498.6858999999</v>
      </c>
      <c r="AG40" s="10">
        <v>10985.347656</v>
      </c>
      <c r="AH40" s="10">
        <v>51.272922520000002</v>
      </c>
      <c r="AI40" s="10">
        <v>51.272922520000002</v>
      </c>
      <c r="AJ40" s="10">
        <v>1536.2710248999999</v>
      </c>
      <c r="AK40" s="10">
        <v>5799.9459608999996</v>
      </c>
      <c r="AL40" s="10">
        <v>1744.0538417459099</v>
      </c>
      <c r="AM40" s="10">
        <v>44.978759770000003</v>
      </c>
      <c r="AN40" s="10">
        <v>64.878372189999993</v>
      </c>
      <c r="AO40" s="10">
        <v>65.999259949999995</v>
      </c>
      <c r="AP40" s="10">
        <v>254.202</v>
      </c>
      <c r="AQ40" s="10">
        <v>104.35</v>
      </c>
      <c r="AR40" s="10">
        <v>107</v>
      </c>
      <c r="AS40" s="10">
        <v>101.50165436497799</v>
      </c>
      <c r="AT40" s="10">
        <f t="shared" si="84"/>
        <v>0.34738396191408383</v>
      </c>
      <c r="AU40" s="10">
        <f t="shared" si="1"/>
        <v>1.0164569215876063</v>
      </c>
      <c r="AV40" s="10">
        <f t="shared" si="2"/>
        <v>0.18726591760299893</v>
      </c>
      <c r="AW40" s="10">
        <f t="shared" si="3"/>
        <v>0</v>
      </c>
      <c r="AX40" s="10">
        <v>2.41</v>
      </c>
      <c r="AY40" s="10">
        <v>-0.3679</v>
      </c>
      <c r="AZ40" s="10">
        <v>1.19</v>
      </c>
      <c r="BA40" s="10">
        <v>0.3</v>
      </c>
      <c r="BB40" s="10">
        <v>2.57</v>
      </c>
      <c r="BC40" s="10">
        <v>0.99080000000000001</v>
      </c>
      <c r="BD40" s="10">
        <v>1.19</v>
      </c>
      <c r="BE40" s="10">
        <v>-9.5000000000000001E-2</v>
      </c>
      <c r="BF40" s="10">
        <f t="shared" si="4"/>
        <v>-0.77757437881828828</v>
      </c>
      <c r="BG40" s="10">
        <f t="shared" si="5"/>
        <v>-2.5210738925760112</v>
      </c>
      <c r="BH40" s="10">
        <f t="shared" si="6"/>
        <v>4.2535822850390037E-2</v>
      </c>
      <c r="BI40" s="10">
        <f t="shared" si="7"/>
        <v>-4.8428607715590193</v>
      </c>
      <c r="BJ40" s="10">
        <f t="shared" si="8"/>
        <v>-0.44741828586747179</v>
      </c>
      <c r="BK40" s="10">
        <f t="shared" si="9"/>
        <v>0.35899059432300229</v>
      </c>
      <c r="BL40" s="10">
        <f t="shared" si="10"/>
        <v>-0.75995973785857118</v>
      </c>
      <c r="BM40" s="10">
        <f t="shared" si="11"/>
        <v>-0.64436309384009682</v>
      </c>
      <c r="BN40" s="10">
        <f t="shared" si="12"/>
        <v>-1.6519878100450158</v>
      </c>
      <c r="BO40" s="10">
        <f t="shared" si="13"/>
        <v>-4.6633022372239683</v>
      </c>
      <c r="BP40" s="10">
        <f t="shared" si="14"/>
        <v>-4.0320612508509948</v>
      </c>
      <c r="BQ40" s="10">
        <f t="shared" si="15"/>
        <v>-4.3359420550721639</v>
      </c>
      <c r="BR40" s="10">
        <f t="shared" si="16"/>
        <v>-4.3719936680059357</v>
      </c>
      <c r="BS40" s="10">
        <f t="shared" si="17"/>
        <v>-2.3095060242695702</v>
      </c>
      <c r="BT40" s="10">
        <f t="shared" si="18"/>
        <v>1.664380838802384</v>
      </c>
      <c r="BU40" s="10">
        <f t="shared" si="19"/>
        <v>0.43796041804471486</v>
      </c>
      <c r="BV40" s="10">
        <f t="shared" si="20"/>
        <v>-3.1865956794239652</v>
      </c>
      <c r="BW40" s="10">
        <f t="shared" si="21"/>
        <v>-3.0075153937240873</v>
      </c>
      <c r="BX40" s="10">
        <f t="shared" si="22"/>
        <v>-2.3827459152419377</v>
      </c>
      <c r="BY40" s="10">
        <f t="shared" si="23"/>
        <v>-0.58194617819099992</v>
      </c>
      <c r="BZ40" s="10">
        <f t="shared" si="24"/>
        <v>-3.739162570159809</v>
      </c>
      <c r="CA40" s="10">
        <f t="shared" si="25"/>
        <v>-3.8978958941638155</v>
      </c>
      <c r="CB40" s="10">
        <f t="shared" si="26"/>
        <v>-0.69188377358491571</v>
      </c>
      <c r="CC40" s="10">
        <f t="shared" si="27"/>
        <v>-0.55182377103744706</v>
      </c>
      <c r="CD40" s="10">
        <f t="shared" si="28"/>
        <v>1.3019597670102927</v>
      </c>
      <c r="CE40" s="10">
        <f t="shared" si="29"/>
        <v>0.16095279017324926</v>
      </c>
      <c r="CF40" s="10">
        <f t="shared" si="30"/>
        <v>1.0132693674484723</v>
      </c>
      <c r="CG40" s="10">
        <f t="shared" si="31"/>
        <v>-3.5608670013119403</v>
      </c>
      <c r="CH40" s="10">
        <f t="shared" si="32"/>
        <v>-4.2002395935138246</v>
      </c>
      <c r="CI40" s="10">
        <f t="shared" si="33"/>
        <v>0.9921004385890333</v>
      </c>
      <c r="CJ40" s="10">
        <f t="shared" si="34"/>
        <v>-6.0638522911690478</v>
      </c>
      <c r="CK40" s="10">
        <f t="shared" si="35"/>
        <v>0.93658694078883054</v>
      </c>
      <c r="CL40" s="10">
        <f t="shared" si="36"/>
        <v>0.75726748811570943</v>
      </c>
      <c r="CM40" s="10">
        <f t="shared" si="37"/>
        <v>0.75726748811570943</v>
      </c>
      <c r="CN40" s="10">
        <f t="shared" si="38"/>
        <v>-2.3201923704353695</v>
      </c>
      <c r="CO40" s="10">
        <f t="shared" si="39"/>
        <v>-3.5599456516463186</v>
      </c>
      <c r="CP40" s="10">
        <f t="shared" si="40"/>
        <v>-1.2331960219602471</v>
      </c>
      <c r="CQ40" s="10">
        <f t="shared" si="41"/>
        <v>-0.43488415543920911</v>
      </c>
      <c r="CR40" s="10">
        <f t="shared" si="42"/>
        <v>0.79299215750196217</v>
      </c>
      <c r="CS40" s="10">
        <f t="shared" si="43"/>
        <v>2.1744186265444978</v>
      </c>
      <c r="CT40" s="10">
        <f t="shared" si="44"/>
        <v>-1.124958340732372</v>
      </c>
      <c r="CU40" s="10">
        <f t="shared" si="45"/>
        <v>-2.8684578544900949</v>
      </c>
      <c r="CV40" s="10">
        <f t="shared" si="46"/>
        <v>-0.30484813906369379</v>
      </c>
      <c r="CW40" s="10">
        <f t="shared" si="47"/>
        <v>-5.1902447334731034</v>
      </c>
      <c r="CX40" s="10">
        <f t="shared" si="48"/>
        <v>-0.79480224778155562</v>
      </c>
      <c r="CY40" s="10">
        <f t="shared" si="49"/>
        <v>1.160663240891846E-2</v>
      </c>
      <c r="CZ40" s="10">
        <f t="shared" si="50"/>
        <v>-1.1073436997726551</v>
      </c>
      <c r="DA40" s="10">
        <f t="shared" si="51"/>
        <v>-0.99174705575418065</v>
      </c>
      <c r="DB40" s="10">
        <f t="shared" si="52"/>
        <v>-1.9993717719590998</v>
      </c>
      <c r="DC40" s="10">
        <f t="shared" si="53"/>
        <v>-5.0106861991380525</v>
      </c>
      <c r="DD40" s="10">
        <f t="shared" si="54"/>
        <v>-5.0485181724386008</v>
      </c>
      <c r="DE40" s="10">
        <f t="shared" si="55"/>
        <v>-5.3523989766597699</v>
      </c>
      <c r="DF40" s="10">
        <f t="shared" si="56"/>
        <v>-5.3884505895935417</v>
      </c>
      <c r="DG40" s="10">
        <f t="shared" si="57"/>
        <v>-3.3259629458571762</v>
      </c>
      <c r="DH40" s="10">
        <f t="shared" si="58"/>
        <v>0.64792391721477771</v>
      </c>
      <c r="DI40" s="10">
        <f t="shared" si="59"/>
        <v>-0.57849650354289139</v>
      </c>
      <c r="DJ40" s="10">
        <f t="shared" si="60"/>
        <v>-4.2030526010115716</v>
      </c>
      <c r="DK40" s="10">
        <f t="shared" si="61"/>
        <v>-4.0239723153116937</v>
      </c>
      <c r="DL40" s="10">
        <f t="shared" si="62"/>
        <v>-3.3992028368295442</v>
      </c>
      <c r="DM40" s="10">
        <f t="shared" si="63"/>
        <v>-1.5984030997786061</v>
      </c>
      <c r="DN40" s="10">
        <f t="shared" si="64"/>
        <v>-3.926428487762808</v>
      </c>
      <c r="DO40" s="10">
        <f t="shared" si="65"/>
        <v>-4.0851618117668149</v>
      </c>
      <c r="DP40" s="10">
        <f t="shared" si="66"/>
        <v>-0.87914969118791464</v>
      </c>
      <c r="DQ40" s="10">
        <f t="shared" si="67"/>
        <v>-0.739089688640446</v>
      </c>
      <c r="DR40" s="10">
        <f t="shared" si="68"/>
        <v>1.1146938494072938</v>
      </c>
      <c r="DS40" s="10">
        <f t="shared" si="69"/>
        <v>-2.6313127429749672E-2</v>
      </c>
      <c r="DT40" s="10">
        <f t="shared" si="70"/>
        <v>0.82600344984547336</v>
      </c>
      <c r="DU40" s="10">
        <f t="shared" si="71"/>
        <v>-3.7481329189149393</v>
      </c>
      <c r="DV40" s="10">
        <f t="shared" si="72"/>
        <v>-4.3875055111168235</v>
      </c>
      <c r="DW40" s="10">
        <f t="shared" si="73"/>
        <v>0.80483452098603436</v>
      </c>
      <c r="DX40" s="10">
        <f t="shared" si="74"/>
        <v>-6.0638522911690478</v>
      </c>
      <c r="DY40" s="10">
        <f t="shared" si="75"/>
        <v>0.93658694078883054</v>
      </c>
      <c r="DZ40" s="10">
        <f t="shared" si="76"/>
        <v>0.75726748811570943</v>
      </c>
      <c r="EA40" s="10">
        <f t="shared" si="77"/>
        <v>0.75726748811570943</v>
      </c>
      <c r="EB40" s="10">
        <f t="shared" si="78"/>
        <v>-2.3201923704353695</v>
      </c>
      <c r="EC40" s="10">
        <f t="shared" si="79"/>
        <v>-3.5599456516463186</v>
      </c>
      <c r="ED40" s="10">
        <f t="shared" si="80"/>
        <v>-1.2331960219602471</v>
      </c>
      <c r="EE40" s="10">
        <f t="shared" si="81"/>
        <v>-0.43488415543920911</v>
      </c>
      <c r="EF40" s="10">
        <f t="shared" si="82"/>
        <v>0.79299215750196217</v>
      </c>
      <c r="EG40" s="10">
        <f t="shared" si="83"/>
        <v>2.1744186265444978</v>
      </c>
      <c r="EH40" s="2">
        <f>STDEV('weekly data for SD computation'!AP168:AP172)</f>
        <v>1.8551550480513455E-2</v>
      </c>
      <c r="EI40" s="2">
        <f>STDEV('weekly data for SD computation'!AQ168:AQ172)</f>
        <v>1.7088946466904471E-2</v>
      </c>
      <c r="EJ40" s="2">
        <f>STDEV('weekly data for SD computation'!AR168:AR172)</f>
        <v>2.5524826572497526E-2</v>
      </c>
      <c r="EK40" s="2">
        <f>STDEV('weekly data for SD computation'!AS168:AS172)</f>
        <v>2.3413453733503876E-2</v>
      </c>
      <c r="EL40" s="2">
        <f>STDEV('weekly data for SD computation'!AT168:AT172)</f>
        <v>6.1449689555392734E-3</v>
      </c>
      <c r="EM40" s="2">
        <f>STDEV('weekly data for SD computation'!AU168:AU172)</f>
        <v>7.7130747727940747E-3</v>
      </c>
      <c r="EN40" s="2">
        <f>STDEV('weekly data for SD computation'!AV168:AV172)</f>
        <v>1.8542785506202412E-2</v>
      </c>
      <c r="EO40" s="2">
        <f>STDEV('weekly data for SD computation'!AW168:AW172)</f>
        <v>1.8109288171235961E-2</v>
      </c>
      <c r="EP40" s="2">
        <f>STDEV('weekly data for SD computation'!AX168:AX172)</f>
        <v>1.7998698701483264E-2</v>
      </c>
      <c r="EQ40" s="2">
        <f>STDEV('weekly data for SD computation'!AY168:AY172)</f>
        <v>2.3229788226729796E-2</v>
      </c>
      <c r="ER40" s="2">
        <f>STDEV('weekly data for SD computation'!AZ168:AZ172)</f>
        <v>1.8223204107340778E-2</v>
      </c>
      <c r="ES40" s="2">
        <f>STDEV('weekly data for SD computation'!BA168:BA172)</f>
        <v>2.3530284214724403E-2</v>
      </c>
      <c r="ET40" s="2">
        <f>STDEV('weekly data for SD computation'!BB168:BB172)</f>
        <v>1.709438305628902E-2</v>
      </c>
      <c r="EU40" s="2">
        <f>STDEV('weekly data for SD computation'!BC168:BC172)</f>
        <v>0.15803758265045662</v>
      </c>
      <c r="EV40" s="2">
        <f>STDEV('weekly data for SD computation'!BD168:BD172)</f>
        <v>8.6787252408283104E-3</v>
      </c>
      <c r="EW40" s="2">
        <f>STDEV('weekly data for SD computation'!BE168:BE172)</f>
        <v>2.2142149289870686E-2</v>
      </c>
      <c r="EX40" s="2">
        <f>STDEV('weekly data for SD computation'!BF168:BF172)</f>
        <v>1.9758911552779777E-2</v>
      </c>
      <c r="EY40" s="2">
        <f>STDEV('weekly data for SD computation'!BG168:BG172)</f>
        <v>2.4923800890241845E-2</v>
      </c>
      <c r="EZ40" s="2">
        <f>STDEV('weekly data for SD computation'!BH168:BH172)</f>
        <v>2.8006064387155232E-2</v>
      </c>
      <c r="FA40" s="2">
        <f>STDEV('weekly data for SD computation'!BI168:BI172)</f>
        <v>2.7252034918035604E-2</v>
      </c>
      <c r="FB40" s="2">
        <f>STDEV('weekly data for SD computation'!BJ168:BJ172)</f>
        <v>0.16197280317355611</v>
      </c>
      <c r="FC40" s="2">
        <f>STDEV('weekly data for SD computation'!BK168:BK172)</f>
        <v>0.16248112964426967</v>
      </c>
      <c r="FD40" s="2">
        <f>STDEV('weekly data for SD computation'!BL168:BL172)</f>
        <v>1.6049429691065954E-3</v>
      </c>
      <c r="FE40" s="2">
        <f>STDEV('weekly data for SD computation'!BM168:BM172)</f>
        <v>1.6714195802973557E-2</v>
      </c>
      <c r="FF40" s="2">
        <f>STDEV('weekly data for SD computation'!BN168:BN172)</f>
        <v>1.1043758808050296E-2</v>
      </c>
      <c r="FG40" s="2">
        <f>STDEV('weekly data for SD computation'!BO168:BO172)</f>
        <v>1.6935473332407244E-2</v>
      </c>
      <c r="FH40" s="2">
        <f>STDEV('weekly data for SD computation'!BP168:BP172)</f>
        <v>1.8573597581386332E-2</v>
      </c>
      <c r="FI40" s="2">
        <f>STDEV('weekly data for SD computation'!BQ168:BQ172)</f>
        <v>3.0609203668259345E-2</v>
      </c>
      <c r="FJ40" s="2">
        <f>STDEV('weekly data for SD computation'!BR168:BR172)</f>
        <v>1.6692485249171371E-2</v>
      </c>
      <c r="FK40" s="2">
        <f>STDEV('weekly data for SD computation'!BS168:BS172)</f>
        <v>2.088223045634954E-2</v>
      </c>
      <c r="FL40" s="2">
        <f>STDEV('weekly data for SD computation'!BT168:BT172)</f>
        <v>2.2547227078615319E-2</v>
      </c>
      <c r="FM40" s="2">
        <f>STDEV('weekly data for SD computation'!BU168:BU172)</f>
        <v>3.1953744680919809E-3</v>
      </c>
      <c r="FN40" s="2">
        <f>STDEV('weekly data for SD computation'!BV168:BV172)</f>
        <v>1.4513398791096194E-2</v>
      </c>
      <c r="FO40" s="2">
        <f>STDEV('weekly data for SD computation'!BW168:BW172)</f>
        <v>1.4513398791096194E-2</v>
      </c>
      <c r="FP40" s="2">
        <f>STDEV('weekly data for SD computation'!BX168:BX172)</f>
        <v>1.5422118470642928E-2</v>
      </c>
      <c r="FQ40" s="2">
        <f>STDEV('weekly data for SD computation'!BY168:BY172)</f>
        <v>1.4355309295625437E-2</v>
      </c>
      <c r="FR40" s="2">
        <f>STDEV('weekly data for SD computation'!BZ168:BZ172)</f>
        <v>0.1580678972366468</v>
      </c>
      <c r="FS40" s="2">
        <f>STDEV('weekly data for SD computation'!CA168:CA172)</f>
        <v>2.0247726850960403E-2</v>
      </c>
      <c r="FT40" s="2">
        <f>STDEV('weekly data for SD computation'!CB168:CB172)</f>
        <v>1.5766315931881558E-2</v>
      </c>
      <c r="FU40" s="2">
        <f>STDEV('weekly data for SD computation'!CC168:CC172)</f>
        <v>2.3678787036015597E-2</v>
      </c>
    </row>
    <row r="41" spans="1:177" s="2" customFormat="1" x14ac:dyDescent="0.3">
      <c r="A41" s="16" t="s">
        <v>75</v>
      </c>
      <c r="B41" s="10">
        <v>2945.830078</v>
      </c>
      <c r="C41" s="10">
        <v>26592.910159999999</v>
      </c>
      <c r="D41" s="10">
        <v>8095.3901370000003</v>
      </c>
      <c r="E41" s="10">
        <v>1591.209961</v>
      </c>
      <c r="F41" s="10">
        <v>99.058753969999998</v>
      </c>
      <c r="G41" s="10">
        <v>105.7524872</v>
      </c>
      <c r="H41" s="10">
        <v>275.2383423</v>
      </c>
      <c r="I41" s="10">
        <v>252.3769073</v>
      </c>
      <c r="J41" s="10">
        <v>59.503028870000001</v>
      </c>
      <c r="K41" s="10">
        <v>150.2205811</v>
      </c>
      <c r="L41" s="10">
        <v>3142.2109289999999</v>
      </c>
      <c r="M41" s="10">
        <v>11036.101210000001</v>
      </c>
      <c r="N41" s="10">
        <v>4994.474072</v>
      </c>
      <c r="O41" s="10">
        <v>19562.488990000002</v>
      </c>
      <c r="P41" s="10">
        <v>99.615165709999999</v>
      </c>
      <c r="Q41" s="10">
        <v>3938</v>
      </c>
      <c r="R41" s="10">
        <v>54.752787259999998</v>
      </c>
      <c r="S41" s="10">
        <v>43.74446631</v>
      </c>
      <c r="T41" s="10">
        <v>25.916807169999998</v>
      </c>
      <c r="U41" s="10">
        <v>27.721239090000001</v>
      </c>
      <c r="V41" s="10">
        <v>5736.1231809999999</v>
      </c>
      <c r="W41" s="10">
        <v>15329.526879999999</v>
      </c>
      <c r="X41" s="10">
        <v>132.83999600000001</v>
      </c>
      <c r="Y41" s="10">
        <v>17.77701695</v>
      </c>
      <c r="Z41" s="10">
        <v>131.5</v>
      </c>
      <c r="AA41" s="10">
        <v>29.1739502</v>
      </c>
      <c r="AB41" s="10">
        <v>736.90002400000003</v>
      </c>
      <c r="AC41" s="10">
        <v>102.1695241</v>
      </c>
      <c r="AD41" s="10">
        <v>16748.594649999999</v>
      </c>
      <c r="AE41" s="10">
        <v>347.53721469999999</v>
      </c>
      <c r="AF41" s="10">
        <v>2485788.2859999998</v>
      </c>
      <c r="AG41" s="10">
        <v>10935.954102</v>
      </c>
      <c r="AH41" s="10">
        <v>51.928813929999997</v>
      </c>
      <c r="AI41" s="10">
        <v>51.928813929999997</v>
      </c>
      <c r="AJ41" s="10">
        <v>1672.774676</v>
      </c>
      <c r="AK41" s="10">
        <v>6162.7745180000002</v>
      </c>
      <c r="AL41" s="10">
        <v>1720.5775771870201</v>
      </c>
      <c r="AM41" s="10">
        <v>46.2052002</v>
      </c>
      <c r="AN41" s="10">
        <v>65.300544740000007</v>
      </c>
      <c r="AO41" s="10">
        <v>67.465080259999993</v>
      </c>
      <c r="AP41" s="10">
        <v>255.21100000000001</v>
      </c>
      <c r="AQ41" s="10">
        <v>105.1</v>
      </c>
      <c r="AR41" s="10">
        <v>107.6</v>
      </c>
      <c r="AS41" s="10">
        <v>101.807075591754</v>
      </c>
      <c r="AT41" s="10">
        <f t="shared" si="84"/>
        <v>0.39692842699900649</v>
      </c>
      <c r="AU41" s="10">
        <f t="shared" si="1"/>
        <v>0.71873502635361763</v>
      </c>
      <c r="AV41" s="10">
        <f t="shared" si="2"/>
        <v>0.56074766355139649</v>
      </c>
      <c r="AW41" s="10">
        <f t="shared" si="3"/>
        <v>0.30090270812510739</v>
      </c>
      <c r="AX41" s="10">
        <v>2.42</v>
      </c>
      <c r="AY41" s="10">
        <v>-0.36699999999999999</v>
      </c>
      <c r="AZ41" s="10">
        <v>1.1906000000000001</v>
      </c>
      <c r="BA41" s="10">
        <v>0.3</v>
      </c>
      <c r="BB41" s="10">
        <v>2.5299999999999998</v>
      </c>
      <c r="BC41" s="10">
        <v>0.95099999999999996</v>
      </c>
      <c r="BD41" s="10">
        <v>1.1906000000000001</v>
      </c>
      <c r="BE41" s="10">
        <v>-4.4999999999999998E-2</v>
      </c>
      <c r="BF41" s="10">
        <f t="shared" si="4"/>
        <v>1.4013498395682573</v>
      </c>
      <c r="BG41" s="10">
        <f t="shared" si="5"/>
        <v>3.1759711413977598E-2</v>
      </c>
      <c r="BH41" s="10">
        <f t="shared" si="6"/>
        <v>2.2061258342982524</v>
      </c>
      <c r="BI41" s="10">
        <f t="shared" si="7"/>
        <v>0.81277029461318229</v>
      </c>
      <c r="BJ41" s="10">
        <f t="shared" si="8"/>
        <v>-2.7303321783356895</v>
      </c>
      <c r="BK41" s="10">
        <f t="shared" si="9"/>
        <v>-2.0936028637636208</v>
      </c>
      <c r="BL41" s="10">
        <f t="shared" si="10"/>
        <v>1.555240154979431</v>
      </c>
      <c r="BM41" s="10">
        <f t="shared" si="11"/>
        <v>1.5040544394321675</v>
      </c>
      <c r="BN41" s="10">
        <f t="shared" si="12"/>
        <v>0.39938765057615644</v>
      </c>
      <c r="BO41" s="10">
        <f t="shared" si="13"/>
        <v>0.86668056076958688</v>
      </c>
      <c r="BP41" s="10">
        <f t="shared" si="14"/>
        <v>10.867325444649797</v>
      </c>
      <c r="BQ41" s="10">
        <f t="shared" si="15"/>
        <v>11.886490166257541</v>
      </c>
      <c r="BR41" s="10">
        <f t="shared" si="16"/>
        <v>11.303147856685339</v>
      </c>
      <c r="BS41" s="10">
        <f t="shared" si="17"/>
        <v>8.2507190716948831</v>
      </c>
      <c r="BT41" s="10">
        <f t="shared" si="18"/>
        <v>-1.4695519799118515</v>
      </c>
      <c r="BU41" s="10">
        <f t="shared" si="19"/>
        <v>1.7749684361549498</v>
      </c>
      <c r="BV41" s="10">
        <f t="shared" si="20"/>
        <v>11.274119086083404</v>
      </c>
      <c r="BW41" s="10">
        <f t="shared" si="21"/>
        <v>7.7761935331781826</v>
      </c>
      <c r="BX41" s="10">
        <f t="shared" si="22"/>
        <v>6.0326550578177454</v>
      </c>
      <c r="BY41" s="10">
        <f t="shared" si="23"/>
        <v>3.867453999451127</v>
      </c>
      <c r="BZ41" s="10">
        <f t="shared" si="24"/>
        <v>9.6175375439503501</v>
      </c>
      <c r="CA41" s="10">
        <f t="shared" si="25"/>
        <v>8.2094818523275936</v>
      </c>
      <c r="CB41" s="10">
        <f t="shared" si="26"/>
        <v>-1.4309184067191625</v>
      </c>
      <c r="CC41" s="10">
        <f t="shared" si="27"/>
        <v>2.6642514856256563</v>
      </c>
      <c r="CD41" s="10">
        <f t="shared" si="28"/>
        <v>1.9466549019607842</v>
      </c>
      <c r="CE41" s="10">
        <f t="shared" si="29"/>
        <v>1.0814355512365059</v>
      </c>
      <c r="CF41" s="10">
        <f t="shared" si="30"/>
        <v>1.2989721835883212</v>
      </c>
      <c r="CG41" s="10">
        <f t="shared" si="31"/>
        <v>12.502395236199249</v>
      </c>
      <c r="CH41" s="10">
        <f t="shared" si="32"/>
        <v>12.382180975465241</v>
      </c>
      <c r="CI41" s="10">
        <f t="shared" si="33"/>
        <v>5.9081127375559594</v>
      </c>
      <c r="CJ41" s="10">
        <f t="shared" si="34"/>
        <v>11.760787633985405</v>
      </c>
      <c r="CK41" s="10">
        <f t="shared" si="35"/>
        <v>-0.40463123195306755</v>
      </c>
      <c r="CL41" s="10">
        <f t="shared" si="36"/>
        <v>1.3242159638338387</v>
      </c>
      <c r="CM41" s="10">
        <f t="shared" si="37"/>
        <v>1.3242159638338387</v>
      </c>
      <c r="CN41" s="10">
        <f t="shared" si="38"/>
        <v>8.9303886383026363</v>
      </c>
      <c r="CO41" s="10">
        <f t="shared" si="39"/>
        <v>6.3007230626972781</v>
      </c>
      <c r="CP41" s="10">
        <f t="shared" si="40"/>
        <v>-1.3010745303246261</v>
      </c>
      <c r="CQ41" s="10">
        <f t="shared" si="41"/>
        <v>2.7717101989281829</v>
      </c>
      <c r="CR41" s="10">
        <f t="shared" si="42"/>
        <v>0.69571384461320496</v>
      </c>
      <c r="CS41" s="10">
        <f t="shared" si="43"/>
        <v>2.2659647670450855</v>
      </c>
      <c r="CT41" s="10">
        <f t="shared" si="44"/>
        <v>1.0044214125692508</v>
      </c>
      <c r="CU41" s="10">
        <f t="shared" si="45"/>
        <v>-0.36516871558502889</v>
      </c>
      <c r="CV41" s="10">
        <f t="shared" si="46"/>
        <v>1.8091974072992458</v>
      </c>
      <c r="CW41" s="10">
        <f t="shared" si="47"/>
        <v>0.4158418676141758</v>
      </c>
      <c r="CX41" s="10">
        <f t="shared" si="48"/>
        <v>-3.1272606053346959</v>
      </c>
      <c r="CY41" s="10">
        <f t="shared" si="49"/>
        <v>-2.4905312907626271</v>
      </c>
      <c r="CZ41" s="10">
        <f t="shared" si="50"/>
        <v>1.1583117279804245</v>
      </c>
      <c r="DA41" s="10">
        <f t="shared" si="51"/>
        <v>1.107126012433161</v>
      </c>
      <c r="DB41" s="10">
        <f t="shared" si="52"/>
        <v>2.4592235771499493E-3</v>
      </c>
      <c r="DC41" s="10">
        <f t="shared" si="53"/>
        <v>0.46975213377058039</v>
      </c>
      <c r="DD41" s="10">
        <f t="shared" si="54"/>
        <v>10.14859041829618</v>
      </c>
      <c r="DE41" s="10">
        <f t="shared" si="55"/>
        <v>11.167755139903925</v>
      </c>
      <c r="DF41" s="10">
        <f t="shared" si="56"/>
        <v>10.584412830331722</v>
      </c>
      <c r="DG41" s="10">
        <f t="shared" si="57"/>
        <v>7.5319840453412654</v>
      </c>
      <c r="DH41" s="10">
        <f t="shared" si="58"/>
        <v>-2.1882870062654689</v>
      </c>
      <c r="DI41" s="10">
        <f t="shared" si="59"/>
        <v>1.0562334098013322</v>
      </c>
      <c r="DJ41" s="10">
        <f t="shared" si="60"/>
        <v>10.555384059729786</v>
      </c>
      <c r="DK41" s="10">
        <f t="shared" si="61"/>
        <v>7.057458506824565</v>
      </c>
      <c r="DL41" s="10">
        <f t="shared" si="62"/>
        <v>5.3139200314641277</v>
      </c>
      <c r="DM41" s="10">
        <f t="shared" si="63"/>
        <v>3.1487189730975094</v>
      </c>
      <c r="DN41" s="10">
        <f t="shared" si="64"/>
        <v>9.0567898803989539</v>
      </c>
      <c r="DO41" s="10">
        <f t="shared" si="65"/>
        <v>7.6487341887761975</v>
      </c>
      <c r="DP41" s="10">
        <f t="shared" si="66"/>
        <v>-1.9916660702705591</v>
      </c>
      <c r="DQ41" s="10">
        <f t="shared" si="67"/>
        <v>2.1035038220742597</v>
      </c>
      <c r="DR41" s="10">
        <f t="shared" si="68"/>
        <v>1.3859072384093878</v>
      </c>
      <c r="DS41" s="10">
        <f t="shared" si="69"/>
        <v>0.52068788768510943</v>
      </c>
      <c r="DT41" s="10">
        <f t="shared" si="70"/>
        <v>0.73822452003692474</v>
      </c>
      <c r="DU41" s="10">
        <f t="shared" si="71"/>
        <v>11.941647572647852</v>
      </c>
      <c r="DV41" s="10">
        <f t="shared" si="72"/>
        <v>11.821433311913845</v>
      </c>
      <c r="DW41" s="10">
        <f t="shared" si="73"/>
        <v>5.3473650740045633</v>
      </c>
      <c r="DX41" s="10">
        <f t="shared" si="74"/>
        <v>11.459884925860297</v>
      </c>
      <c r="DY41" s="10">
        <f t="shared" si="75"/>
        <v>-0.70553394007817494</v>
      </c>
      <c r="DZ41" s="10">
        <f t="shared" si="76"/>
        <v>1.0233132557087312</v>
      </c>
      <c r="EA41" s="10">
        <f t="shared" si="77"/>
        <v>1.0233132557087312</v>
      </c>
      <c r="EB41" s="10">
        <f t="shared" si="78"/>
        <v>8.6294859301775286</v>
      </c>
      <c r="EC41" s="10">
        <f t="shared" si="79"/>
        <v>5.9998203545721704</v>
      </c>
      <c r="ED41" s="10">
        <f t="shared" si="80"/>
        <v>-1.6019772384497335</v>
      </c>
      <c r="EE41" s="10">
        <f t="shared" si="81"/>
        <v>2.4708074908030757</v>
      </c>
      <c r="EF41" s="10">
        <f t="shared" si="82"/>
        <v>0.39481113648809757</v>
      </c>
      <c r="EG41" s="10">
        <f t="shared" si="83"/>
        <v>1.9650620589199781</v>
      </c>
      <c r="EH41" s="2">
        <f>STDEV('weekly data for SD computation'!AP173:AP176)</f>
        <v>4.5155978974830077E-3</v>
      </c>
      <c r="EI41" s="2">
        <f>STDEV('weekly data for SD computation'!AQ173:AQ176)</f>
        <v>1.1302531347569948E-2</v>
      </c>
      <c r="EJ41" s="2">
        <f>STDEV('weekly data for SD computation'!AR173:AR176)</f>
        <v>1.0563432218232785E-2</v>
      </c>
      <c r="EK41" s="2">
        <f>STDEV('weekly data for SD computation'!AS173:AS176)</f>
        <v>7.3744097851187653E-3</v>
      </c>
      <c r="EL41" s="2">
        <f>STDEV('weekly data for SD computation'!AT173:AT176)</f>
        <v>2.9484478537341288E-3</v>
      </c>
      <c r="EM41" s="2">
        <f>STDEV('weekly data for SD computation'!AU173:AU176)</f>
        <v>6.6526778692202696E-3</v>
      </c>
      <c r="EN41" s="2">
        <f>STDEV('weekly data for SD computation'!AV173:AV176)</f>
        <v>4.5444673014493897E-3</v>
      </c>
      <c r="EO41" s="2">
        <f>STDEV('weekly data for SD computation'!AW173:AW176)</f>
        <v>4.5316863978104019E-3</v>
      </c>
      <c r="EP41" s="2">
        <f>STDEV('weekly data for SD computation'!AX173:AX176)</f>
        <v>7.428339625635127E-3</v>
      </c>
      <c r="EQ41" s="2">
        <f>STDEV('weekly data for SD computation'!AY173:AY176)</f>
        <v>8.044945897465839E-3</v>
      </c>
      <c r="ER41" s="2">
        <f>STDEV('weekly data for SD computation'!AZ173:AZ176)</f>
        <v>1.0123563210684246E-2</v>
      </c>
      <c r="ES41" s="2">
        <f>STDEV('weekly data for SD computation'!BA173:BA176)</f>
        <v>1.1949036648357619E-2</v>
      </c>
      <c r="ET41" s="2">
        <f>STDEV('weekly data for SD computation'!BB173:BB176)</f>
        <v>9.902304554907794E-3</v>
      </c>
      <c r="EU41" s="2">
        <f>STDEV('weekly data for SD computation'!BC173:BC176)</f>
        <v>0.12791870612067435</v>
      </c>
      <c r="EV41" s="2">
        <f>STDEV('weekly data for SD computation'!BD173:BD176)</f>
        <v>3.2410968878020994E-3</v>
      </c>
      <c r="EW41" s="2">
        <f>STDEV('weekly data for SD computation'!BE173:BE176)</f>
        <v>9.3021972097752943E-3</v>
      </c>
      <c r="EX41" s="2">
        <f>STDEV('weekly data for SD computation'!BF173:BF176)</f>
        <v>1.1491689348769915E-2</v>
      </c>
      <c r="EY41" s="2">
        <f>STDEV('weekly data for SD computation'!BG173:BG176)</f>
        <v>7.4470713053664157E-3</v>
      </c>
      <c r="EZ41" s="2">
        <f>STDEV('weekly data for SD computation'!BH173:BH176)</f>
        <v>1.2863322629103384E-2</v>
      </c>
      <c r="FA41" s="2">
        <f>STDEV('weekly data for SD computation'!BI173:BI176)</f>
        <v>1.1021198979296721E-2</v>
      </c>
      <c r="FB41" s="2">
        <f>STDEV('weekly data for SD computation'!BJ173:BJ176)</f>
        <v>0.12217131043043115</v>
      </c>
      <c r="FC41" s="2">
        <f>STDEV('weekly data for SD computation'!BK173:BK176)</f>
        <v>0.12720636443125358</v>
      </c>
      <c r="FD41" s="2">
        <f>STDEV('weekly data for SD computation'!BL173:BL176)</f>
        <v>1.1468019623469944E-3</v>
      </c>
      <c r="FE41" s="2">
        <f>STDEV('weekly data for SD computation'!BM173:BM176)</f>
        <v>5.8844371446606482E-3</v>
      </c>
      <c r="FF41" s="2">
        <f>STDEV('weekly data for SD computation'!BN173:BN176)</f>
        <v>1.1950385956227083E-2</v>
      </c>
      <c r="FG41" s="2">
        <f>STDEV('weekly data for SD computation'!BO173:BO176)</f>
        <v>5.4498353374746481E-3</v>
      </c>
      <c r="FH41" s="2">
        <f>STDEV('weekly data for SD computation'!BP173:BP176)</f>
        <v>7.5028880661942758E-3</v>
      </c>
      <c r="FI41" s="2">
        <f>STDEV('weekly data for SD computation'!BQ173:BQ176)</f>
        <v>1.4125708777224929E-2</v>
      </c>
      <c r="FJ41" s="2">
        <f>STDEV('weekly data for SD computation'!BR173:BR176)</f>
        <v>1.039457811609933E-2</v>
      </c>
      <c r="FK41" s="2">
        <f>STDEV('weekly data for SD computation'!BS173:BS176)</f>
        <v>1.0654323453078707E-2</v>
      </c>
      <c r="FL41" s="2">
        <f>STDEV('weekly data for SD computation'!BT173:BT176)</f>
        <v>9.249331077470252E-3</v>
      </c>
      <c r="FM41" s="2">
        <f>STDEV('weekly data for SD computation'!BU173:BU176)</f>
        <v>2.9345143553156905E-3</v>
      </c>
      <c r="FN41" s="2">
        <f>STDEV('weekly data for SD computation'!BV173:BV176)</f>
        <v>1.0220973270418862E-2</v>
      </c>
      <c r="FO41" s="2">
        <f>STDEV('weekly data for SD computation'!BW173:BW176)</f>
        <v>1.0220973270418862E-2</v>
      </c>
      <c r="FP41" s="2">
        <f>STDEV('weekly data for SD computation'!BX173:BX176)</f>
        <v>7.4852722895346516E-2</v>
      </c>
      <c r="FQ41" s="2">
        <f>STDEV('weekly data for SD computation'!BY173:BY176)</f>
        <v>9.2185791786705377E-3</v>
      </c>
      <c r="FR41" s="2">
        <f>STDEV('weekly data for SD computation'!BZ173:BZ176)</f>
        <v>0.16658604648310954</v>
      </c>
      <c r="FS41" s="2">
        <f>STDEV('weekly data for SD computation'!CA173:CA176)</f>
        <v>1.6190908609814994E-2</v>
      </c>
      <c r="FT41" s="2">
        <f>STDEV('weekly data for SD computation'!CB173:CB176)</f>
        <v>9.3607019825482363E-3</v>
      </c>
      <c r="FU41" s="2">
        <f>STDEV('weekly data for SD computation'!CC173:CC176)</f>
        <v>1.2742181964499884E-2</v>
      </c>
    </row>
    <row r="42" spans="1:177" s="2" customFormat="1" x14ac:dyDescent="0.3">
      <c r="A42" s="16" t="s">
        <v>76</v>
      </c>
      <c r="B42" s="10">
        <v>2752.0600589999999</v>
      </c>
      <c r="C42" s="10">
        <v>24815.039059999999</v>
      </c>
      <c r="D42" s="10">
        <v>7453.1499020000001</v>
      </c>
      <c r="E42" s="10">
        <v>1465.48999</v>
      </c>
      <c r="F42" s="10">
        <v>100.95157620000001</v>
      </c>
      <c r="G42" s="10">
        <v>107.4979858</v>
      </c>
      <c r="H42" s="10">
        <v>257.68603519999999</v>
      </c>
      <c r="I42" s="10">
        <v>236.35621639999999</v>
      </c>
      <c r="J42" s="10">
        <v>56.508270260000003</v>
      </c>
      <c r="K42" s="10">
        <v>138.42424009999999</v>
      </c>
      <c r="L42" s="10">
        <v>2947.0725809999999</v>
      </c>
      <c r="M42" s="10">
        <v>10535.158160000001</v>
      </c>
      <c r="N42" s="10">
        <v>4678.4304380000003</v>
      </c>
      <c r="O42" s="10">
        <v>17789.720389999999</v>
      </c>
      <c r="P42" s="10">
        <v>102.6520309</v>
      </c>
      <c r="Q42" s="10">
        <v>3786.5</v>
      </c>
      <c r="R42" s="10">
        <v>51.544832460000002</v>
      </c>
      <c r="S42" s="10">
        <v>41.463486359999997</v>
      </c>
      <c r="T42" s="10">
        <v>24.225015639999999</v>
      </c>
      <c r="U42" s="10">
        <v>26.025119780000001</v>
      </c>
      <c r="V42" s="10">
        <v>5679.5145620000003</v>
      </c>
      <c r="W42" s="10">
        <v>15044.206910000001</v>
      </c>
      <c r="X42" s="10">
        <v>133.39999399999999</v>
      </c>
      <c r="Y42" s="10">
        <v>18.79702958</v>
      </c>
      <c r="Z42" s="10">
        <v>127.199997</v>
      </c>
      <c r="AA42" s="10">
        <v>27.385145189999999</v>
      </c>
      <c r="AB42" s="10">
        <v>714.79998799999998</v>
      </c>
      <c r="AC42" s="10">
        <v>103.4679268</v>
      </c>
      <c r="AD42" s="10">
        <v>16511.092329999999</v>
      </c>
      <c r="AE42" s="10">
        <v>361.22970980000002</v>
      </c>
      <c r="AF42" s="10">
        <v>2252884.3220000002</v>
      </c>
      <c r="AG42" s="10">
        <v>11014.163086</v>
      </c>
      <c r="AH42" s="10">
        <v>49.398910520000001</v>
      </c>
      <c r="AI42" s="10">
        <v>49.398910520000001</v>
      </c>
      <c r="AJ42" s="10">
        <v>1702.3177370000001</v>
      </c>
      <c r="AK42" s="10">
        <v>5740.1717589999998</v>
      </c>
      <c r="AL42" s="10">
        <v>1697.10131262813</v>
      </c>
      <c r="AM42" s="10">
        <v>41.681560519999998</v>
      </c>
      <c r="AN42" s="10">
        <v>62.014881129999999</v>
      </c>
      <c r="AO42" s="10">
        <v>61.461750029999997</v>
      </c>
      <c r="AP42" s="10">
        <v>255.29</v>
      </c>
      <c r="AQ42" s="10">
        <v>105.24</v>
      </c>
      <c r="AR42" s="10">
        <v>107.9</v>
      </c>
      <c r="AS42" s="10">
        <v>101.807075591754</v>
      </c>
      <c r="AT42" s="10">
        <f t="shared" si="84"/>
        <v>3.0954778594958408E-2</v>
      </c>
      <c r="AU42" s="10">
        <f t="shared" si="1"/>
        <v>0.1332064700285448</v>
      </c>
      <c r="AV42" s="10">
        <f t="shared" si="2"/>
        <v>0.27881040892194364</v>
      </c>
      <c r="AW42" s="10">
        <f t="shared" si="3"/>
        <v>0</v>
      </c>
      <c r="AX42" s="10">
        <v>2.39</v>
      </c>
      <c r="AY42" s="10">
        <v>-0.36659999999999998</v>
      </c>
      <c r="AZ42" s="10">
        <v>1.1299999999999999</v>
      </c>
      <c r="BA42" s="10">
        <v>0.3</v>
      </c>
      <c r="BB42" s="10">
        <v>2.4</v>
      </c>
      <c r="BC42" s="10">
        <v>0.87109999999999999</v>
      </c>
      <c r="BD42" s="10">
        <v>1.1299999999999999</v>
      </c>
      <c r="BE42" s="10">
        <v>-9.5000000000000001E-2</v>
      </c>
      <c r="BF42" s="10">
        <f t="shared" si="4"/>
        <v>-8.97777311892869</v>
      </c>
      <c r="BG42" s="10">
        <f t="shared" si="5"/>
        <v>-9.0855078639501574</v>
      </c>
      <c r="BH42" s="10">
        <f t="shared" si="6"/>
        <v>-10.333406841810374</v>
      </c>
      <c r="BI42" s="10">
        <f t="shared" si="7"/>
        <v>-10.300903971276735</v>
      </c>
      <c r="BJ42" s="10">
        <f t="shared" si="8"/>
        <v>-0.48919236903257457</v>
      </c>
      <c r="BK42" s="10">
        <f t="shared" si="9"/>
        <v>-0.74944912766080951</v>
      </c>
      <c r="BL42" s="10">
        <f t="shared" si="10"/>
        <v>-8.7771300732761333</v>
      </c>
      <c r="BM42" s="10">
        <f t="shared" si="11"/>
        <v>-8.7479226651098614</v>
      </c>
      <c r="BN42" s="10">
        <f t="shared" si="12"/>
        <v>-7.4329515435976123</v>
      </c>
      <c r="BO42" s="10">
        <f t="shared" si="13"/>
        <v>-10.252679648567815</v>
      </c>
      <c r="BP42" s="10">
        <f t="shared" si="14"/>
        <v>-7.0813243423264458</v>
      </c>
      <c r="BQ42" s="10">
        <f t="shared" si="15"/>
        <v>-5.4102306265485023</v>
      </c>
      <c r="BR42" s="10">
        <f t="shared" si="16"/>
        <v>-7.1989661465438815</v>
      </c>
      <c r="BS42" s="10">
        <f t="shared" si="17"/>
        <v>-9.9331810107865675</v>
      </c>
      <c r="BT42" s="10">
        <f t="shared" si="18"/>
        <v>2.1774972375340242</v>
      </c>
      <c r="BU42" s="10">
        <f t="shared" si="19"/>
        <v>-4.7182305231081765</v>
      </c>
      <c r="BV42" s="10">
        <f t="shared" si="20"/>
        <v>-6.730079899537623</v>
      </c>
      <c r="BW42" s="10">
        <f t="shared" si="21"/>
        <v>-6.0854279879918662</v>
      </c>
      <c r="BX42" s="10">
        <f t="shared" si="22"/>
        <v>-7.3988775881217848</v>
      </c>
      <c r="BY42" s="10">
        <f t="shared" si="23"/>
        <v>-6.9895830320656502</v>
      </c>
      <c r="BZ42" s="10">
        <f t="shared" si="24"/>
        <v>-2.1168794168770071</v>
      </c>
      <c r="CA42" s="10">
        <f t="shared" si="25"/>
        <v>-2.991244461316334</v>
      </c>
      <c r="CB42" s="10">
        <f t="shared" si="26"/>
        <v>-0.70844172172364495</v>
      </c>
      <c r="CC42" s="10">
        <f t="shared" si="27"/>
        <v>4.6078166025768468</v>
      </c>
      <c r="CD42" s="10">
        <f t="shared" si="28"/>
        <v>-4.3999642585551353</v>
      </c>
      <c r="CE42" s="10">
        <f t="shared" si="29"/>
        <v>-7.2615145797431326</v>
      </c>
      <c r="CF42" s="10">
        <f t="shared" si="30"/>
        <v>-4.1290548622916106</v>
      </c>
      <c r="CG42" s="10">
        <f t="shared" si="31"/>
        <v>0.14083169999809853</v>
      </c>
      <c r="CH42" s="10">
        <f t="shared" si="32"/>
        <v>-2.5480432744546695</v>
      </c>
      <c r="CI42" s="10">
        <f t="shared" si="33"/>
        <v>2.8098644291431132</v>
      </c>
      <c r="CJ42" s="10">
        <f t="shared" si="34"/>
        <v>-9.3044207713391618</v>
      </c>
      <c r="CK42" s="10">
        <f t="shared" si="35"/>
        <v>0.81015464741844234</v>
      </c>
      <c r="CL42" s="10">
        <f t="shared" si="36"/>
        <v>-4.7768682722280227</v>
      </c>
      <c r="CM42" s="10">
        <f t="shared" si="37"/>
        <v>-4.7768682722280227</v>
      </c>
      <c r="CN42" s="10">
        <f t="shared" si="38"/>
        <v>1.8611112057629022</v>
      </c>
      <c r="CO42" s="10">
        <f t="shared" si="39"/>
        <v>-6.7623457906934297</v>
      </c>
      <c r="CP42" s="10">
        <f t="shared" si="40"/>
        <v>-1.2694409220577854</v>
      </c>
      <c r="CQ42" s="10">
        <f t="shared" si="41"/>
        <v>-9.6953258949627976</v>
      </c>
      <c r="CR42" s="10">
        <f t="shared" si="42"/>
        <v>-4.936602145253417</v>
      </c>
      <c r="CS42" s="10">
        <f t="shared" si="43"/>
        <v>-8.803425981061741</v>
      </c>
      <c r="CT42" s="10">
        <f t="shared" si="44"/>
        <v>-9.0087278975236487</v>
      </c>
      <c r="CU42" s="10">
        <f t="shared" si="45"/>
        <v>-9.1164626425451161</v>
      </c>
      <c r="CV42" s="10">
        <f t="shared" si="46"/>
        <v>-10.364361620405333</v>
      </c>
      <c r="CW42" s="10">
        <f t="shared" si="47"/>
        <v>-10.331858749871694</v>
      </c>
      <c r="CX42" s="10">
        <f t="shared" si="48"/>
        <v>-0.520147147627533</v>
      </c>
      <c r="CY42" s="10">
        <f t="shared" si="49"/>
        <v>-0.78040390625576794</v>
      </c>
      <c r="CZ42" s="10">
        <f t="shared" si="50"/>
        <v>-8.8080848518710919</v>
      </c>
      <c r="DA42" s="10">
        <f t="shared" si="51"/>
        <v>-8.77887744370482</v>
      </c>
      <c r="DB42" s="10">
        <f t="shared" si="52"/>
        <v>-7.463906322192571</v>
      </c>
      <c r="DC42" s="10">
        <f t="shared" si="53"/>
        <v>-10.283634427162774</v>
      </c>
      <c r="DD42" s="10">
        <f t="shared" si="54"/>
        <v>-7.2145308123549903</v>
      </c>
      <c r="DE42" s="10">
        <f t="shared" si="55"/>
        <v>-5.5434370965770468</v>
      </c>
      <c r="DF42" s="10">
        <f t="shared" si="56"/>
        <v>-7.3321726165724259</v>
      </c>
      <c r="DG42" s="10">
        <f t="shared" si="57"/>
        <v>-10.066387480815113</v>
      </c>
      <c r="DH42" s="10">
        <f t="shared" si="58"/>
        <v>2.0442907675054793</v>
      </c>
      <c r="DI42" s="10">
        <f t="shared" si="59"/>
        <v>-4.8514369931367209</v>
      </c>
      <c r="DJ42" s="10">
        <f t="shared" si="60"/>
        <v>-6.8632863695661674</v>
      </c>
      <c r="DK42" s="10">
        <f t="shared" si="61"/>
        <v>-6.2186344580204107</v>
      </c>
      <c r="DL42" s="10">
        <f t="shared" si="62"/>
        <v>-7.5320840581503292</v>
      </c>
      <c r="DM42" s="10">
        <f t="shared" si="63"/>
        <v>-7.1227895020941947</v>
      </c>
      <c r="DN42" s="10">
        <f t="shared" si="64"/>
        <v>-2.395689825798951</v>
      </c>
      <c r="DO42" s="10">
        <f t="shared" si="65"/>
        <v>-3.2700548702382779</v>
      </c>
      <c r="DP42" s="10">
        <f t="shared" si="66"/>
        <v>-0.98725213064558859</v>
      </c>
      <c r="DQ42" s="10">
        <f t="shared" si="67"/>
        <v>4.3290061936549034</v>
      </c>
      <c r="DR42" s="10">
        <f t="shared" si="68"/>
        <v>-4.6787746674770787</v>
      </c>
      <c r="DS42" s="10">
        <f t="shared" si="69"/>
        <v>-7.5403249886650761</v>
      </c>
      <c r="DT42" s="10">
        <f t="shared" si="70"/>
        <v>-4.407865271213554</v>
      </c>
      <c r="DU42" s="10">
        <f t="shared" si="71"/>
        <v>-0.13797870892384512</v>
      </c>
      <c r="DV42" s="10">
        <f t="shared" si="72"/>
        <v>-2.8268536833766129</v>
      </c>
      <c r="DW42" s="10">
        <f t="shared" si="73"/>
        <v>2.5310540202211698</v>
      </c>
      <c r="DX42" s="10">
        <f t="shared" si="74"/>
        <v>-9.3044207713391618</v>
      </c>
      <c r="DY42" s="10">
        <f t="shared" si="75"/>
        <v>0.81015464741844234</v>
      </c>
      <c r="DZ42" s="10">
        <f t="shared" si="76"/>
        <v>-4.7768682722280227</v>
      </c>
      <c r="EA42" s="10">
        <f t="shared" si="77"/>
        <v>-4.7768682722280227</v>
      </c>
      <c r="EB42" s="10">
        <f t="shared" si="78"/>
        <v>1.8611112057629022</v>
      </c>
      <c r="EC42" s="10">
        <f t="shared" si="79"/>
        <v>-6.7623457906934297</v>
      </c>
      <c r="ED42" s="10">
        <f t="shared" si="80"/>
        <v>-1.2694409220577854</v>
      </c>
      <c r="EE42" s="10">
        <f t="shared" si="81"/>
        <v>-9.6953258949627976</v>
      </c>
      <c r="EF42" s="10">
        <f t="shared" si="82"/>
        <v>-4.936602145253417</v>
      </c>
      <c r="EG42" s="10">
        <f t="shared" si="83"/>
        <v>-8.803425981061741</v>
      </c>
      <c r="EH42" s="2">
        <f>STDEV('weekly data for SD computation'!AP177:AP181)</f>
        <v>1.5905339721633174E-2</v>
      </c>
      <c r="EI42" s="2">
        <f>STDEV('weekly data for SD computation'!AQ177:AQ181)</f>
        <v>1.6442210041868431E-2</v>
      </c>
      <c r="EJ42" s="2">
        <f>STDEV('weekly data for SD computation'!AR177:AR181)</f>
        <v>1.5456106654326405E-2</v>
      </c>
      <c r="EK42" s="2">
        <f>STDEV('weekly data for SD computation'!AS177:AS181)</f>
        <v>1.6171477093317337E-2</v>
      </c>
      <c r="EL42" s="2">
        <f>STDEV('weekly data for SD computation'!AT177:AT181)</f>
        <v>8.0264220009214132E-4</v>
      </c>
      <c r="EM42" s="2">
        <f>STDEV('weekly data for SD computation'!AU177:AU181)</f>
        <v>2.6598691947671955E-3</v>
      </c>
      <c r="EN42" s="2">
        <f>STDEV('weekly data for SD computation'!AV177:AV181)</f>
        <v>1.645991359891244E-2</v>
      </c>
      <c r="EO42" s="2">
        <f>STDEV('weekly data for SD computation'!AW177:AW181)</f>
        <v>1.6315832313614397E-2</v>
      </c>
      <c r="EP42" s="2">
        <f>STDEV('weekly data for SD computation'!AX177:AX181)</f>
        <v>1.4338139089202765E-2</v>
      </c>
      <c r="EQ42" s="2">
        <f>STDEV('weekly data for SD computation'!AY177:AY181)</f>
        <v>1.7369473760592544E-2</v>
      </c>
      <c r="ER42" s="2">
        <f>STDEV('weekly data for SD computation'!AZ177:AZ181)</f>
        <v>2.7344451911699898E-2</v>
      </c>
      <c r="ES42" s="2">
        <f>STDEV('weekly data for SD computation'!BA177:BA181)</f>
        <v>2.4416296524434243E-2</v>
      </c>
      <c r="ET42" s="2">
        <f>STDEV('weekly data for SD computation'!BB177:BB181)</f>
        <v>2.6831007156601847E-2</v>
      </c>
      <c r="EU42" s="2">
        <f>STDEV('weekly data for SD computation'!BC177:BC181)</f>
        <v>0.18293819868522568</v>
      </c>
      <c r="EV42" s="2">
        <f>STDEV('weekly data for SD computation'!BD177:BD181)</f>
        <v>1.374207642829652E-3</v>
      </c>
      <c r="EW42" s="2">
        <f>STDEV('weekly data for SD computation'!BE177:BE181)</f>
        <v>2.6597800728042794E-2</v>
      </c>
      <c r="EX42" s="2">
        <f>STDEV('weekly data for SD computation'!BF177:BF181)</f>
        <v>1.7894154308640758E-2</v>
      </c>
      <c r="EY42" s="2">
        <f>STDEV('weekly data for SD computation'!BG177:BG181)</f>
        <v>1.5836267750239476E-2</v>
      </c>
      <c r="EZ42" s="2">
        <f>STDEV('weekly data for SD computation'!BH177:BH181)</f>
        <v>1.6302946019031574E-2</v>
      </c>
      <c r="FA42" s="2">
        <f>STDEV('weekly data for SD computation'!BI177:BI181)</f>
        <v>1.9890091510160465E-2</v>
      </c>
      <c r="FB42" s="2">
        <f>STDEV('weekly data for SD computation'!BJ177:BJ181)</f>
        <v>0.15697796926964092</v>
      </c>
      <c r="FC42" s="2">
        <f>STDEV('weekly data for SD computation'!BK177:BK181)</f>
        <v>0.1597715665362322</v>
      </c>
      <c r="FD42" s="2">
        <f>STDEV('weekly data for SD computation'!BL177:BL181)</f>
        <v>5.5508362343461323E-4</v>
      </c>
      <c r="FE42" s="2">
        <f>STDEV('weekly data for SD computation'!BM177:BM181)</f>
        <v>3.235021310022887E-3</v>
      </c>
      <c r="FF42" s="2">
        <f>STDEV('weekly data for SD computation'!BN177:BN181)</f>
        <v>1.3649403324153814E-2</v>
      </c>
      <c r="FG42" s="2">
        <f>STDEV('weekly data for SD computation'!BO177:BO181)</f>
        <v>1.4962721511286883E-2</v>
      </c>
      <c r="FH42" s="2">
        <f>STDEV('weekly data for SD computation'!BP177:BP181)</f>
        <v>1.8027863208461559E-2</v>
      </c>
      <c r="FI42" s="2">
        <f>STDEV('weekly data for SD computation'!BQ177:BQ181)</f>
        <v>2.047138048417417E-2</v>
      </c>
      <c r="FJ42" s="2">
        <f>STDEV('weekly data for SD computation'!BR177:BR181)</f>
        <v>1.3316142985582586E-2</v>
      </c>
      <c r="FK42" s="2">
        <f>STDEV('weekly data for SD computation'!BS177:BS181)</f>
        <v>1.5650481897004336E-2</v>
      </c>
      <c r="FL42" s="2">
        <f>STDEV('weekly data for SD computation'!BT177:BT181)</f>
        <v>1.569549103301373E-2</v>
      </c>
      <c r="FM42" s="2">
        <f>STDEV('weekly data for SD computation'!BU177:BU181)</f>
        <v>1.6083904204711955E-3</v>
      </c>
      <c r="FN42" s="2">
        <f>STDEV('weekly data for SD computation'!BV177:BV181)</f>
        <v>1.6451300679287361E-2</v>
      </c>
      <c r="FO42" s="2">
        <f>STDEV('weekly data for SD computation'!BW177:BW181)</f>
        <v>1.6451300679287361E-2</v>
      </c>
      <c r="FP42" s="2">
        <f>STDEV('weekly data for SD computation'!BX177:BX181)</f>
        <v>3.961107926571994E-2</v>
      </c>
      <c r="FQ42" s="2">
        <f>STDEV('weekly data for SD computation'!BY177:BY181)</f>
        <v>1.7120001471404057E-2</v>
      </c>
      <c r="FR42" s="2">
        <f>STDEV('weekly data for SD computation'!BZ177:BZ181)</f>
        <v>0.1581836822353441</v>
      </c>
      <c r="FS42" s="2">
        <f>STDEV('weekly data for SD computation'!CA177:CA181)</f>
        <v>2.5441600916520632E-2</v>
      </c>
      <c r="FT42" s="2">
        <f>STDEV('weekly data for SD computation'!CB177:CB181)</f>
        <v>1.9520870069370831E-2</v>
      </c>
      <c r="FU42" s="2">
        <f>STDEV('weekly data for SD computation'!CC177:CC181)</f>
        <v>2.5301936787818533E-2</v>
      </c>
    </row>
    <row r="43" spans="1:177" s="2" customFormat="1" x14ac:dyDescent="0.3">
      <c r="A43" s="16" t="s">
        <v>77</v>
      </c>
      <c r="B43" s="10">
        <v>2941.76001</v>
      </c>
      <c r="C43" s="10">
        <v>26599.960940000001</v>
      </c>
      <c r="D43" s="10">
        <v>8006.2402339999999</v>
      </c>
      <c r="E43" s="10">
        <v>1566.5699460000001</v>
      </c>
      <c r="F43" s="10">
        <v>102.0606308</v>
      </c>
      <c r="G43" s="10">
        <v>110.98820499999999</v>
      </c>
      <c r="H43" s="10">
        <v>275.61752319999999</v>
      </c>
      <c r="I43" s="10">
        <v>252.8802795</v>
      </c>
      <c r="J43" s="10">
        <v>59.848838809999997</v>
      </c>
      <c r="K43" s="10">
        <v>148.09298709999999</v>
      </c>
      <c r="L43" s="10">
        <v>3142.2109289999999</v>
      </c>
      <c r="M43" s="10">
        <v>10034.215109999999</v>
      </c>
      <c r="N43" s="10">
        <v>4362.3868039999998</v>
      </c>
      <c r="O43" s="10">
        <v>16016.951789999999</v>
      </c>
      <c r="P43" s="10">
        <v>103.9014664</v>
      </c>
      <c r="Q43" s="10">
        <v>3992</v>
      </c>
      <c r="R43" s="10">
        <v>48.336877659999999</v>
      </c>
      <c r="S43" s="10">
        <v>39.182506410000002</v>
      </c>
      <c r="T43" s="10">
        <v>25.933065410000001</v>
      </c>
      <c r="U43" s="10">
        <v>28.19069099</v>
      </c>
      <c r="V43" s="10">
        <v>5622.9059429999998</v>
      </c>
      <c r="W43" s="10">
        <v>14758.88694</v>
      </c>
      <c r="X43" s="10">
        <v>133.5</v>
      </c>
      <c r="Y43" s="10">
        <v>19.81704221</v>
      </c>
      <c r="Z43" s="10">
        <v>131.89999399999999</v>
      </c>
      <c r="AA43" s="10">
        <v>28.643896099999999</v>
      </c>
      <c r="AB43" s="10">
        <v>733.40002400000003</v>
      </c>
      <c r="AC43" s="10">
        <v>104.7663295</v>
      </c>
      <c r="AD43" s="10">
        <v>16273.59001</v>
      </c>
      <c r="AE43" s="10">
        <v>374.9222049</v>
      </c>
      <c r="AF43" s="10">
        <v>2019980.358</v>
      </c>
      <c r="AG43" s="10">
        <v>11099.208008</v>
      </c>
      <c r="AH43" s="10">
        <v>51.607158660000003</v>
      </c>
      <c r="AI43" s="10">
        <v>51.607158660000003</v>
      </c>
      <c r="AJ43" s="10">
        <v>1731.8607979999999</v>
      </c>
      <c r="AK43" s="10">
        <v>5317.5690000000004</v>
      </c>
      <c r="AL43" s="10">
        <v>1673.6250480692399</v>
      </c>
      <c r="AM43" s="10">
        <v>43.801017760000001</v>
      </c>
      <c r="AN43" s="10">
        <v>63.93301392</v>
      </c>
      <c r="AO43" s="10">
        <v>65.564437870000006</v>
      </c>
      <c r="AP43" s="10">
        <v>255.15899999999999</v>
      </c>
      <c r="AQ43" s="10">
        <v>105.41</v>
      </c>
      <c r="AR43" s="10">
        <v>107.9</v>
      </c>
      <c r="AS43" s="10">
        <v>101.60346144057</v>
      </c>
      <c r="AT43" s="10">
        <f t="shared" si="84"/>
        <v>-5.1314191703552919E-2</v>
      </c>
      <c r="AU43" s="10">
        <f t="shared" si="1"/>
        <v>0.16153553781832167</v>
      </c>
      <c r="AV43" s="10">
        <f t="shared" si="2"/>
        <v>0</v>
      </c>
      <c r="AW43" s="10">
        <f t="shared" si="3"/>
        <v>-0.2000000000004819</v>
      </c>
      <c r="AX43" s="10">
        <v>2.38</v>
      </c>
      <c r="AY43" s="10">
        <v>-0.36159999999999998</v>
      </c>
      <c r="AZ43" s="10">
        <v>0.91900000000000004</v>
      </c>
      <c r="BA43" s="10">
        <v>0.3</v>
      </c>
      <c r="BB43" s="10">
        <v>2.0699999999999998</v>
      </c>
      <c r="BC43" s="10">
        <v>0.57399999999999995</v>
      </c>
      <c r="BD43" s="10">
        <v>0.91900000000000004</v>
      </c>
      <c r="BE43" s="10">
        <v>-0.16500000000000001</v>
      </c>
      <c r="BF43" s="10">
        <f t="shared" si="4"/>
        <v>4.8230163925612235</v>
      </c>
      <c r="BG43" s="10">
        <f t="shared" si="5"/>
        <v>5.1229037697029582</v>
      </c>
      <c r="BH43" s="10">
        <f t="shared" si="6"/>
        <v>5.3508937063184767</v>
      </c>
      <c r="BI43" s="10">
        <f t="shared" si="7"/>
        <v>4.8273487836651849</v>
      </c>
      <c r="BJ43" s="10">
        <f t="shared" si="8"/>
        <v>-0.9713994216367734</v>
      </c>
      <c r="BK43" s="10">
        <f t="shared" si="9"/>
        <v>1.1767763689019737</v>
      </c>
      <c r="BL43" s="10">
        <f t="shared" si="10"/>
        <v>4.8886572613772756</v>
      </c>
      <c r="BM43" s="10">
        <f t="shared" si="11"/>
        <v>4.9211692409373029</v>
      </c>
      <c r="BN43" s="10">
        <f t="shared" si="12"/>
        <v>3.8416453832858717</v>
      </c>
      <c r="BO43" s="10">
        <f t="shared" si="13"/>
        <v>4.9148655069481553</v>
      </c>
      <c r="BP43" s="10">
        <f t="shared" si="14"/>
        <v>6.0474299999963241</v>
      </c>
      <c r="BQ43" s="10">
        <f t="shared" si="15"/>
        <v>-5.3289646848396401</v>
      </c>
      <c r="BR43" s="10">
        <f t="shared" si="16"/>
        <v>-7.3293346830375707</v>
      </c>
      <c r="BS43" s="10">
        <f t="shared" si="17"/>
        <v>-10.539129080929863</v>
      </c>
      <c r="BT43" s="10">
        <f t="shared" si="18"/>
        <v>0.6431561429867475</v>
      </c>
      <c r="BU43" s="10">
        <f t="shared" si="19"/>
        <v>4.8531754918790444</v>
      </c>
      <c r="BV43" s="10">
        <f t="shared" si="20"/>
        <v>-6.7976205782402168</v>
      </c>
      <c r="BW43" s="10">
        <f t="shared" si="21"/>
        <v>-6.0751774219749803</v>
      </c>
      <c r="BX43" s="10">
        <f t="shared" si="22"/>
        <v>6.4767684923005593</v>
      </c>
      <c r="BY43" s="10">
        <f t="shared" si="23"/>
        <v>7.7470806647822457</v>
      </c>
      <c r="BZ43" s="10">
        <f t="shared" si="24"/>
        <v>-1.9157157999515055</v>
      </c>
      <c r="CA43" s="10">
        <f t="shared" si="25"/>
        <v>-2.8155437773283092</v>
      </c>
      <c r="CB43" s="10">
        <f t="shared" si="26"/>
        <v>-0.84403298013641026</v>
      </c>
      <c r="CC43" s="10">
        <f t="shared" si="27"/>
        <v>4.5074564816416061</v>
      </c>
      <c r="CD43" s="10">
        <f t="shared" si="28"/>
        <v>2.7759662821139819</v>
      </c>
      <c r="CE43" s="10">
        <f t="shared" si="29"/>
        <v>3.6774733846276892</v>
      </c>
      <c r="CF43" s="10">
        <f t="shared" si="30"/>
        <v>1.6831315490005361</v>
      </c>
      <c r="CG43" s="10">
        <f t="shared" si="31"/>
        <v>0.3358842333622527</v>
      </c>
      <c r="CH43" s="10">
        <f t="shared" si="32"/>
        <v>-2.3574409901728144</v>
      </c>
      <c r="CI43" s="10">
        <f t="shared" si="33"/>
        <v>2.8715229632360577</v>
      </c>
      <c r="CJ43" s="10">
        <f t="shared" si="34"/>
        <v>-10.273034746197684</v>
      </c>
      <c r="CK43" s="10">
        <f t="shared" si="35"/>
        <v>0.93714148125424934</v>
      </c>
      <c r="CL43" s="10">
        <f t="shared" si="36"/>
        <v>4.6352365229410371</v>
      </c>
      <c r="CM43" s="10">
        <f t="shared" si="37"/>
        <v>4.6352365229410371</v>
      </c>
      <c r="CN43" s="10">
        <f t="shared" si="38"/>
        <v>1.9004610339702905</v>
      </c>
      <c r="CO43" s="10">
        <f t="shared" si="39"/>
        <v>-7.1971971039002742</v>
      </c>
      <c r="CP43" s="10">
        <f t="shared" si="40"/>
        <v>-1.2183154440576531</v>
      </c>
      <c r="CQ43" s="10">
        <f t="shared" si="41"/>
        <v>5.2498797731146052</v>
      </c>
      <c r="CR43" s="10">
        <f t="shared" si="42"/>
        <v>3.2580201832993523</v>
      </c>
      <c r="CS43" s="10">
        <f t="shared" si="43"/>
        <v>6.8401887767553839</v>
      </c>
      <c r="CT43" s="10">
        <f t="shared" si="44"/>
        <v>4.8743305842647766</v>
      </c>
      <c r="CU43" s="10">
        <f t="shared" si="45"/>
        <v>5.1742179614065114</v>
      </c>
      <c r="CV43" s="10">
        <f t="shared" si="46"/>
        <v>5.4022078980220298</v>
      </c>
      <c r="CW43" s="10">
        <f t="shared" si="47"/>
        <v>4.8786629753687381</v>
      </c>
      <c r="CX43" s="10">
        <f t="shared" si="48"/>
        <v>-0.92008522993322051</v>
      </c>
      <c r="CY43" s="10">
        <f t="shared" si="49"/>
        <v>1.2280905606055266</v>
      </c>
      <c r="CZ43" s="10">
        <f t="shared" si="50"/>
        <v>4.9399714530808287</v>
      </c>
      <c r="DA43" s="10">
        <f t="shared" si="51"/>
        <v>4.972483432640856</v>
      </c>
      <c r="DB43" s="10">
        <f t="shared" si="52"/>
        <v>3.8929595749894248</v>
      </c>
      <c r="DC43" s="10">
        <f t="shared" si="53"/>
        <v>4.9661796986517084</v>
      </c>
      <c r="DD43" s="10">
        <f t="shared" si="54"/>
        <v>5.8858944621780021</v>
      </c>
      <c r="DE43" s="10">
        <f t="shared" si="55"/>
        <v>-5.4905002226579622</v>
      </c>
      <c r="DF43" s="10">
        <f t="shared" si="56"/>
        <v>-7.4908702208558928</v>
      </c>
      <c r="DG43" s="10">
        <f t="shared" si="57"/>
        <v>-10.700664618748185</v>
      </c>
      <c r="DH43" s="10">
        <f t="shared" si="58"/>
        <v>0.48162060516842586</v>
      </c>
      <c r="DI43" s="10">
        <f t="shared" si="59"/>
        <v>4.6916399540607223</v>
      </c>
      <c r="DJ43" s="10">
        <f t="shared" si="60"/>
        <v>-6.9591561160585389</v>
      </c>
      <c r="DK43" s="10">
        <f t="shared" si="61"/>
        <v>-6.2367129597933024</v>
      </c>
      <c r="DL43" s="10">
        <f t="shared" si="62"/>
        <v>6.3152329544822372</v>
      </c>
      <c r="DM43" s="10">
        <f t="shared" si="63"/>
        <v>7.5855451269639236</v>
      </c>
      <c r="DN43" s="10">
        <f t="shared" si="64"/>
        <v>-1.9157157999515055</v>
      </c>
      <c r="DO43" s="10">
        <f t="shared" si="65"/>
        <v>-2.8155437773283092</v>
      </c>
      <c r="DP43" s="10">
        <f t="shared" si="66"/>
        <v>-0.84403298013641026</v>
      </c>
      <c r="DQ43" s="10">
        <f t="shared" si="67"/>
        <v>4.5074564816416061</v>
      </c>
      <c r="DR43" s="10">
        <f t="shared" si="68"/>
        <v>2.7759662821139819</v>
      </c>
      <c r="DS43" s="10">
        <f t="shared" si="69"/>
        <v>3.6774733846276892</v>
      </c>
      <c r="DT43" s="10">
        <f t="shared" si="70"/>
        <v>1.6831315490005361</v>
      </c>
      <c r="DU43" s="10">
        <f t="shared" si="71"/>
        <v>0.3358842333622527</v>
      </c>
      <c r="DV43" s="10">
        <f t="shared" si="72"/>
        <v>-2.3574409901728144</v>
      </c>
      <c r="DW43" s="10">
        <f t="shared" si="73"/>
        <v>2.8715229632360577</v>
      </c>
      <c r="DX43" s="10">
        <f t="shared" si="74"/>
        <v>-10.073034746197202</v>
      </c>
      <c r="DY43" s="10">
        <f t="shared" si="75"/>
        <v>1.1371414812547314</v>
      </c>
      <c r="DZ43" s="10">
        <f t="shared" si="76"/>
        <v>4.8352365229415186</v>
      </c>
      <c r="EA43" s="10">
        <f t="shared" si="77"/>
        <v>4.8352365229415186</v>
      </c>
      <c r="EB43" s="10">
        <f t="shared" si="78"/>
        <v>2.1004610339707726</v>
      </c>
      <c r="EC43" s="10">
        <f t="shared" si="79"/>
        <v>-6.9971971038997927</v>
      </c>
      <c r="ED43" s="10">
        <f t="shared" si="80"/>
        <v>-1.0183154440571713</v>
      </c>
      <c r="EE43" s="10">
        <f t="shared" si="81"/>
        <v>5.4498797731150868</v>
      </c>
      <c r="EF43" s="10">
        <f t="shared" si="82"/>
        <v>3.4580201832998343</v>
      </c>
      <c r="EG43" s="10">
        <f t="shared" si="83"/>
        <v>7.0401887767558655</v>
      </c>
      <c r="EH43" s="2">
        <f>STDEV('weekly data for SD computation'!AP182:AP185)</f>
        <v>1.5712724201177686E-2</v>
      </c>
      <c r="EI43" s="2">
        <f>STDEV('weekly data for SD computation'!AQ182:AQ185)</f>
        <v>1.4279683495603766E-2</v>
      </c>
      <c r="EJ43" s="2">
        <f>STDEV('weekly data for SD computation'!AR182:AR185)</f>
        <v>1.8890405512553873E-2</v>
      </c>
      <c r="EK43" s="2">
        <f>STDEV('weekly data for SD computation'!AS182:AS185)</f>
        <v>1.5608671156921347E-2</v>
      </c>
      <c r="EL43" s="2">
        <f>STDEV('weekly data for SD computation'!AT182:AT185)</f>
        <v>3.2085172375116489E-3</v>
      </c>
      <c r="EM43" s="2">
        <f>STDEV('weekly data for SD computation'!AU182:AU185)</f>
        <v>8.2980344331552679E-3</v>
      </c>
      <c r="EN43" s="2">
        <f>STDEV('weekly data for SD computation'!AV182:AV185)</f>
        <v>1.8271352513492035E-2</v>
      </c>
      <c r="EO43" s="2">
        <f>STDEV('weekly data for SD computation'!AW182:AW185)</f>
        <v>1.8317827315938538E-2</v>
      </c>
      <c r="EP43" s="2">
        <f>STDEV('weekly data for SD computation'!AX182:AX185)</f>
        <v>1.1520575041906187E-2</v>
      </c>
      <c r="EQ43" s="2">
        <f>STDEV('weekly data for SD computation'!AY182:AY185)</f>
        <v>1.4572108023231719E-2</v>
      </c>
      <c r="ER43" s="2">
        <f>STDEV('weekly data for SD computation'!AZ182:AZ185)</f>
        <v>1.6090556127807756E-2</v>
      </c>
      <c r="ES43" s="2">
        <f>STDEV('weekly data for SD computation'!BA182:BA185)</f>
        <v>1.5104468266278842E-2</v>
      </c>
      <c r="ET43" s="2">
        <f>STDEV('weekly data for SD computation'!BB182:BB185)</f>
        <v>1.6349759219955847E-2</v>
      </c>
      <c r="EU43" s="2">
        <f>STDEV('weekly data for SD computation'!BC182:BC185)</f>
        <v>0.19891956996916546</v>
      </c>
      <c r="EV43" s="2">
        <f>STDEV('weekly data for SD computation'!BD182:BD185)</f>
        <v>2.9151633107838836E-3</v>
      </c>
      <c r="EW43" s="2">
        <f>STDEV('weekly data for SD computation'!BE182:BE185)</f>
        <v>7.3471066503894723E-3</v>
      </c>
      <c r="EX43" s="2">
        <f>STDEV('weekly data for SD computation'!BF182:BF185)</f>
        <v>2.5767508304565201E-2</v>
      </c>
      <c r="EY43" s="2">
        <f>STDEV('weekly data for SD computation'!BG182:BG185)</f>
        <v>1.1606655833440263E-2</v>
      </c>
      <c r="EZ43" s="2">
        <f>STDEV('weekly data for SD computation'!BH182:BH185)</f>
        <v>1.3691325361579887E-2</v>
      </c>
      <c r="FA43" s="2">
        <f>STDEV('weekly data for SD computation'!BI182:BI185)</f>
        <v>1.0670784135860896E-2</v>
      </c>
      <c r="FB43" s="2">
        <f>STDEV('weekly data for SD computation'!BJ182:BJ185)</f>
        <v>0.1652862389459249</v>
      </c>
      <c r="FC43" s="2">
        <f>STDEV('weekly data for SD computation'!BK182:BK185)</f>
        <v>0.16863610462284342</v>
      </c>
      <c r="FD43" s="2">
        <f>STDEV('weekly data for SD computation'!BL182:BL185)</f>
        <v>1.4453508439957016E-3</v>
      </c>
      <c r="FE43" s="2">
        <f>STDEV('weekly data for SD computation'!BM182:BM185)</f>
        <v>1.22337573375941E-2</v>
      </c>
      <c r="FF43" s="2">
        <f>STDEV('weekly data for SD computation'!BN182:BN185)</f>
        <v>1.0667062038509843E-2</v>
      </c>
      <c r="FG43" s="2">
        <f>STDEV('weekly data for SD computation'!BO182:BO185)</f>
        <v>1.648177786751848E-2</v>
      </c>
      <c r="FH43" s="2">
        <f>STDEV('weekly data for SD computation'!BP182:BP185)</f>
        <v>1.3788668520949033E-2</v>
      </c>
      <c r="FI43" s="2">
        <f>STDEV('weekly data for SD computation'!BQ182:BQ185)</f>
        <v>2.8730698008561911E-2</v>
      </c>
      <c r="FJ43" s="2">
        <f>STDEV('weekly data for SD computation'!BR182:BR185)</f>
        <v>1.1780924797214107E-2</v>
      </c>
      <c r="FK43" s="2">
        <f>STDEV('weekly data for SD computation'!BS182:BS185)</f>
        <v>2.5223070576014375E-2</v>
      </c>
      <c r="FL43" s="2">
        <f>STDEV('weekly data for SD computation'!BT182:BT185)</f>
        <v>1.1710553766552377E-2</v>
      </c>
      <c r="FM43" s="2">
        <f>STDEV('weekly data for SD computation'!BU182:BU185)</f>
        <v>4.3639780227906965E-3</v>
      </c>
      <c r="FN43" s="2">
        <f>STDEV('weekly data for SD computation'!BV182:BV185)</f>
        <v>1.5430660143838437E-2</v>
      </c>
      <c r="FO43" s="2">
        <f>STDEV('weekly data for SD computation'!BW182:BW185)</f>
        <v>1.5430660143838437E-2</v>
      </c>
      <c r="FP43" s="2">
        <f>STDEV('weekly data for SD computation'!BX182:BX185)</f>
        <v>3.6164368583770791E-2</v>
      </c>
      <c r="FQ43" s="2">
        <f>STDEV('weekly data for SD computation'!BY182:BY185)</f>
        <v>1.5355817808551083E-2</v>
      </c>
      <c r="FR43" s="2">
        <f>STDEV('weekly data for SD computation'!BZ182:BZ185)</f>
        <v>0.16672466230599076</v>
      </c>
      <c r="FS43" s="2">
        <f>STDEV('weekly data for SD computation'!CA182:CA185)</f>
        <v>1.5227627414446308E-2</v>
      </c>
      <c r="FT43" s="2">
        <f>STDEV('weekly data for SD computation'!CB182:CB185)</f>
        <v>2.1994215373536099E-2</v>
      </c>
      <c r="FU43" s="2">
        <f>STDEV('weekly data for SD computation'!CC182:CC185)</f>
        <v>1.5277177757529365E-2</v>
      </c>
    </row>
    <row r="44" spans="1:177" s="2" customFormat="1" x14ac:dyDescent="0.3">
      <c r="A44" s="16" t="s">
        <v>78</v>
      </c>
      <c r="B44" s="10">
        <v>2980.3798830000001</v>
      </c>
      <c r="C44" s="10">
        <v>26864.269530000001</v>
      </c>
      <c r="D44" s="10">
        <v>8175.419922</v>
      </c>
      <c r="E44" s="10">
        <v>1574.6099850000001</v>
      </c>
      <c r="F44" s="10">
        <v>102.2462082</v>
      </c>
      <c r="G44" s="10">
        <v>111.27009580000001</v>
      </c>
      <c r="H44" s="10">
        <v>279.78466800000001</v>
      </c>
      <c r="I44" s="10">
        <v>256.57269289999999</v>
      </c>
      <c r="J44" s="10">
        <v>58.683361050000002</v>
      </c>
      <c r="K44" s="10">
        <v>149.1025391</v>
      </c>
      <c r="L44" s="10">
        <v>3107.060493</v>
      </c>
      <c r="M44" s="10">
        <v>10924.061809999999</v>
      </c>
      <c r="N44" s="10">
        <v>4946.1486269999996</v>
      </c>
      <c r="O44" s="10">
        <v>19177.316169999998</v>
      </c>
      <c r="P44" s="10">
        <v>103.94119259999999</v>
      </c>
      <c r="Q44" s="10">
        <v>4059</v>
      </c>
      <c r="R44" s="10">
        <v>54.62929518</v>
      </c>
      <c r="S44" s="10">
        <v>42.8463013</v>
      </c>
      <c r="T44" s="10">
        <v>24.795892720000001</v>
      </c>
      <c r="U44" s="10">
        <v>27.399696349999999</v>
      </c>
      <c r="V44" s="10">
        <v>6238.3221759999997</v>
      </c>
      <c r="W44" s="10">
        <v>16170.97673</v>
      </c>
      <c r="X44" s="10">
        <v>133.88999899999999</v>
      </c>
      <c r="Y44" s="10">
        <v>19.923359959999999</v>
      </c>
      <c r="Z44" s="10">
        <v>134.89999399999999</v>
      </c>
      <c r="AA44" s="10">
        <v>27.952615739999999</v>
      </c>
      <c r="AB44" s="10">
        <v>749.70001200000002</v>
      </c>
      <c r="AC44" s="10">
        <v>110.4953058</v>
      </c>
      <c r="AD44" s="10">
        <v>17407.24467</v>
      </c>
      <c r="AE44" s="10">
        <v>420.48321879999997</v>
      </c>
      <c r="AF44" s="10">
        <v>2336420.1869999999</v>
      </c>
      <c r="AG44" s="10">
        <v>11120.105469</v>
      </c>
      <c r="AH44" s="10">
        <v>51.38968277</v>
      </c>
      <c r="AI44" s="10">
        <v>51.38968277</v>
      </c>
      <c r="AJ44" s="10">
        <v>2124.5441569999998</v>
      </c>
      <c r="AK44" s="10">
        <v>5913.1732970000003</v>
      </c>
      <c r="AL44" s="10">
        <v>1650.1487835103501</v>
      </c>
      <c r="AM44" s="10">
        <v>43.953918459999997</v>
      </c>
      <c r="AN44" s="10">
        <v>64.334579469999994</v>
      </c>
      <c r="AO44" s="10">
        <v>63.751289370000002</v>
      </c>
      <c r="AP44" s="10">
        <v>255.685</v>
      </c>
      <c r="AQ44" s="10">
        <v>104.91</v>
      </c>
      <c r="AR44" s="10">
        <v>108</v>
      </c>
      <c r="AS44" s="10">
        <v>101.60346144057</v>
      </c>
      <c r="AT44" s="10">
        <f t="shared" si="84"/>
        <v>0.20614597172743682</v>
      </c>
      <c r="AU44" s="10">
        <f t="shared" si="1"/>
        <v>-0.47433829807418654</v>
      </c>
      <c r="AV44" s="10">
        <f t="shared" si="2"/>
        <v>9.2678405931412716E-2</v>
      </c>
      <c r="AW44" s="10">
        <f t="shared" si="3"/>
        <v>0</v>
      </c>
      <c r="AX44" s="10">
        <v>2.4</v>
      </c>
      <c r="AY44" s="10">
        <v>-0.36680000000000001</v>
      </c>
      <c r="AZ44" s="10">
        <v>0.83040000000000003</v>
      </c>
      <c r="BA44" s="10">
        <v>0.3</v>
      </c>
      <c r="BB44" s="10">
        <v>2.06</v>
      </c>
      <c r="BC44" s="10">
        <v>0.3569</v>
      </c>
      <c r="BD44" s="10">
        <v>0.83040000000000003</v>
      </c>
      <c r="BE44" s="10">
        <v>-0.16</v>
      </c>
      <c r="BF44" s="10">
        <f t="shared" si="4"/>
        <v>-0.74718478500222396</v>
      </c>
      <c r="BG44" s="10">
        <f t="shared" si="5"/>
        <v>-1.066357225124555</v>
      </c>
      <c r="BH44" s="10">
        <f t="shared" si="6"/>
        <v>5.3097821890816022E-2</v>
      </c>
      <c r="BI44" s="10">
        <f t="shared" si="7"/>
        <v>-1.546774336471282</v>
      </c>
      <c r="BJ44" s="10">
        <f t="shared" si="8"/>
        <v>-1.8781694561895657</v>
      </c>
      <c r="BK44" s="10">
        <f t="shared" si="9"/>
        <v>-1.8060173358060765</v>
      </c>
      <c r="BL44" s="10">
        <f t="shared" si="10"/>
        <v>-0.54806971646133107</v>
      </c>
      <c r="BM44" s="10">
        <f t="shared" si="11"/>
        <v>-0.59985711843536915</v>
      </c>
      <c r="BN44" s="10">
        <f t="shared" si="12"/>
        <v>-4.0073690437002387</v>
      </c>
      <c r="BO44" s="10">
        <f t="shared" si="13"/>
        <v>-1.3782985772862344</v>
      </c>
      <c r="BP44" s="10">
        <f t="shared" si="14"/>
        <v>-1.4755529737895867</v>
      </c>
      <c r="BQ44" s="10">
        <f t="shared" si="15"/>
        <v>8.5112246140835435</v>
      </c>
      <c r="BR44" s="10">
        <f t="shared" si="16"/>
        <v>13.024807061481379</v>
      </c>
      <c r="BS44" s="10">
        <f t="shared" si="17"/>
        <v>19.374472245080593</v>
      </c>
      <c r="BT44" s="10">
        <f t="shared" si="18"/>
        <v>-0.31866550593900972</v>
      </c>
      <c r="BU44" s="10">
        <f t="shared" si="19"/>
        <v>1.3214567134268536</v>
      </c>
      <c r="BV44" s="10">
        <f t="shared" si="20"/>
        <v>12.660940259068155</v>
      </c>
      <c r="BW44" s="10">
        <f t="shared" si="21"/>
        <v>8.9936883765131981</v>
      </c>
      <c r="BX44" s="10">
        <f t="shared" si="22"/>
        <v>-4.7419299685801768</v>
      </c>
      <c r="BY44" s="10">
        <f t="shared" si="23"/>
        <v>-3.1627717690906834</v>
      </c>
      <c r="BZ44" s="10">
        <f t="shared" si="24"/>
        <v>10.114407529034636</v>
      </c>
      <c r="CA44" s="10">
        <f t="shared" si="25"/>
        <v>8.7373255049153435</v>
      </c>
      <c r="CB44" s="10">
        <f t="shared" si="26"/>
        <v>-0.53826591760300468</v>
      </c>
      <c r="CC44" s="10">
        <f t="shared" si="27"/>
        <v>-0.29390343874047409</v>
      </c>
      <c r="CD44" s="10">
        <f t="shared" si="28"/>
        <v>1.4440504446300428</v>
      </c>
      <c r="CE44" s="10">
        <f t="shared" si="29"/>
        <v>-3.2437601015261341</v>
      </c>
      <c r="CF44" s="10">
        <f t="shared" si="30"/>
        <v>1.3921235160341343</v>
      </c>
      <c r="CG44" s="10">
        <f t="shared" si="31"/>
        <v>4.6379373249226976</v>
      </c>
      <c r="CH44" s="10">
        <f t="shared" si="32"/>
        <v>6.1358235518000503</v>
      </c>
      <c r="CI44" s="10">
        <f t="shared" si="33"/>
        <v>11.321724708685124</v>
      </c>
      <c r="CJ44" s="10">
        <f t="shared" si="34"/>
        <v>15.730490396813053</v>
      </c>
      <c r="CK44" s="10">
        <f t="shared" si="35"/>
        <v>0.34827884822897426</v>
      </c>
      <c r="CL44" s="10">
        <f t="shared" si="36"/>
        <v>-0.261406439817361</v>
      </c>
      <c r="CM44" s="10">
        <f t="shared" si="37"/>
        <v>-0.261406439817361</v>
      </c>
      <c r="CN44" s="10">
        <f t="shared" si="38"/>
        <v>22.834071695224083</v>
      </c>
      <c r="CO44" s="10">
        <f t="shared" si="39"/>
        <v>11.360687701466587</v>
      </c>
      <c r="CP44" s="10">
        <f t="shared" si="40"/>
        <v>-1.2427194792509231</v>
      </c>
      <c r="CQ44" s="10">
        <f t="shared" si="41"/>
        <v>0.50908024475090752</v>
      </c>
      <c r="CR44" s="10">
        <f t="shared" si="42"/>
        <v>0.78810358119902901</v>
      </c>
      <c r="CS44" s="10">
        <f t="shared" si="43"/>
        <v>-2.605445047504384</v>
      </c>
      <c r="CT44" s="10">
        <f t="shared" si="44"/>
        <v>-0.95333075672966072</v>
      </c>
      <c r="CU44" s="10">
        <f t="shared" si="45"/>
        <v>-1.2725031968519918</v>
      </c>
      <c r="CV44" s="10">
        <f t="shared" si="46"/>
        <v>-0.15304814983662079</v>
      </c>
      <c r="CW44" s="10">
        <f t="shared" si="47"/>
        <v>-1.7529203081987188</v>
      </c>
      <c r="CX44" s="10">
        <f t="shared" si="48"/>
        <v>-2.0843154279170024</v>
      </c>
      <c r="CY44" s="10">
        <f t="shared" si="49"/>
        <v>-2.0121633075335135</v>
      </c>
      <c r="CZ44" s="10">
        <f t="shared" si="50"/>
        <v>-0.75421568818876783</v>
      </c>
      <c r="DA44" s="10">
        <f t="shared" si="51"/>
        <v>-0.80600309016280591</v>
      </c>
      <c r="DB44" s="10">
        <f t="shared" si="52"/>
        <v>-4.2135150154276753</v>
      </c>
      <c r="DC44" s="10">
        <f t="shared" si="53"/>
        <v>-1.5844445490136712</v>
      </c>
      <c r="DD44" s="10">
        <f t="shared" si="54"/>
        <v>-1.0012146757154001</v>
      </c>
      <c r="DE44" s="10">
        <f t="shared" si="55"/>
        <v>8.9855629121577305</v>
      </c>
      <c r="DF44" s="10">
        <f t="shared" si="56"/>
        <v>13.499145359555566</v>
      </c>
      <c r="DG44" s="10">
        <f t="shared" si="57"/>
        <v>19.84881054315478</v>
      </c>
      <c r="DH44" s="10">
        <f t="shared" si="58"/>
        <v>0.15567279213517682</v>
      </c>
      <c r="DI44" s="10">
        <f t="shared" si="59"/>
        <v>1.7957950115010402</v>
      </c>
      <c r="DJ44" s="10">
        <f t="shared" si="60"/>
        <v>13.135278557142342</v>
      </c>
      <c r="DK44" s="10">
        <f t="shared" si="61"/>
        <v>9.4680266745873851</v>
      </c>
      <c r="DL44" s="10">
        <f t="shared" si="62"/>
        <v>-4.2675916705059906</v>
      </c>
      <c r="DM44" s="10">
        <f t="shared" si="63"/>
        <v>-2.6884334710164968</v>
      </c>
      <c r="DN44" s="10">
        <f t="shared" si="64"/>
        <v>10.021729123103224</v>
      </c>
      <c r="DO44" s="10">
        <f t="shared" si="65"/>
        <v>8.6446470989839312</v>
      </c>
      <c r="DP44" s="10">
        <f t="shared" si="66"/>
        <v>-0.63094432353441743</v>
      </c>
      <c r="DQ44" s="10">
        <f t="shared" si="67"/>
        <v>-0.38658184467188683</v>
      </c>
      <c r="DR44" s="10">
        <f t="shared" si="68"/>
        <v>1.3513720386986301</v>
      </c>
      <c r="DS44" s="10">
        <f t="shared" si="69"/>
        <v>-3.3364385074575469</v>
      </c>
      <c r="DT44" s="10">
        <f t="shared" si="70"/>
        <v>1.2994451101027216</v>
      </c>
      <c r="DU44" s="10">
        <f t="shared" si="71"/>
        <v>4.5452589189912853</v>
      </c>
      <c r="DV44" s="10">
        <f t="shared" si="72"/>
        <v>6.043145145868638</v>
      </c>
      <c r="DW44" s="10">
        <f t="shared" si="73"/>
        <v>11.229046302753712</v>
      </c>
      <c r="DX44" s="10">
        <f t="shared" si="74"/>
        <v>15.730490396813053</v>
      </c>
      <c r="DY44" s="10">
        <f t="shared" si="75"/>
        <v>0.34827884822897426</v>
      </c>
      <c r="DZ44" s="10">
        <f t="shared" si="76"/>
        <v>-0.261406439817361</v>
      </c>
      <c r="EA44" s="10">
        <f t="shared" si="77"/>
        <v>-0.261406439817361</v>
      </c>
      <c r="EB44" s="10">
        <f t="shared" si="78"/>
        <v>22.834071695224083</v>
      </c>
      <c r="EC44" s="10">
        <f t="shared" si="79"/>
        <v>11.360687701466587</v>
      </c>
      <c r="ED44" s="10">
        <f t="shared" si="80"/>
        <v>-1.2427194792509231</v>
      </c>
      <c r="EE44" s="10">
        <f t="shared" si="81"/>
        <v>0.50908024475090752</v>
      </c>
      <c r="EF44" s="10">
        <f t="shared" si="82"/>
        <v>0.78810358119902901</v>
      </c>
      <c r="EG44" s="10">
        <f t="shared" si="83"/>
        <v>-2.605445047504384</v>
      </c>
      <c r="EH44" s="2">
        <f>STDEV('weekly data for SD computation'!AP186:AP189)</f>
        <v>8.9720492387543836E-3</v>
      </c>
      <c r="EI44" s="2">
        <f>STDEV('weekly data for SD computation'!AQ186:AQ189)</f>
        <v>1.193099383267901E-2</v>
      </c>
      <c r="EJ44" s="2">
        <f>STDEV('weekly data for SD computation'!AR186:AR189)</f>
        <v>9.1814938958177938E-3</v>
      </c>
      <c r="EK44" s="2">
        <f>STDEV('weekly data for SD computation'!AS186:AS189)</f>
        <v>5.7268117880949349E-3</v>
      </c>
      <c r="EL44" s="2">
        <f>STDEV('weekly data for SD computation'!AT186:AT189)</f>
        <v>6.7427920639309058E-3</v>
      </c>
      <c r="EM44" s="2">
        <f>STDEV('weekly data for SD computation'!AU186:AU189)</f>
        <v>1.1030867927099201E-2</v>
      </c>
      <c r="EN44" s="2">
        <f>STDEV('weekly data for SD computation'!AV186:AV189)</f>
        <v>9.5431831550553646E-3</v>
      </c>
      <c r="EO44" s="2">
        <f>STDEV('weekly data for SD computation'!AW186:AW189)</f>
        <v>9.265578034528198E-3</v>
      </c>
      <c r="EP44" s="2">
        <f>STDEV('weekly data for SD computation'!AX186:AX189)</f>
        <v>7.7835928395870897E-3</v>
      </c>
      <c r="EQ44" s="2">
        <f>STDEV('weekly data for SD computation'!AY186:AY189)</f>
        <v>5.8194767878217771E-3</v>
      </c>
      <c r="ER44" s="2">
        <f>STDEV('weekly data for SD computation'!AZ186:AZ189)</f>
        <v>8.7772559146680109E-3</v>
      </c>
      <c r="ES44" s="2">
        <f>STDEV('weekly data for SD computation'!BA186:BA189)</f>
        <v>1.4172627089432229E-2</v>
      </c>
      <c r="ET44" s="2">
        <f>STDEV('weekly data for SD computation'!BB186:BB189)</f>
        <v>7.2223292697046705E-3</v>
      </c>
      <c r="EU44" s="2">
        <f>STDEV('weekly data for SD computation'!BC186:BC189)</f>
        <v>0.12985577846505714</v>
      </c>
      <c r="EV44" s="2">
        <f>STDEV('weekly data for SD computation'!BD186:BD189)</f>
        <v>1.1529165443171396E-2</v>
      </c>
      <c r="EW44" s="2">
        <f>STDEV('weekly data for SD computation'!BE186:BE189)</f>
        <v>8.1249897674578169E-3</v>
      </c>
      <c r="EX44" s="2">
        <f>STDEV('weekly data for SD computation'!BF186:BF189)</f>
        <v>2.0951634851595201E-2</v>
      </c>
      <c r="EY44" s="2">
        <f>STDEV('weekly data for SD computation'!BG186:BG189)</f>
        <v>9.3252492200054105E-3</v>
      </c>
      <c r="EZ44" s="2">
        <f>STDEV('weekly data for SD computation'!BH186:BH189)</f>
        <v>1.2148758111301235E-2</v>
      </c>
      <c r="FA44" s="2">
        <f>STDEV('weekly data for SD computation'!BI186:BI189)</f>
        <v>1.0136363719188085E-2</v>
      </c>
      <c r="FB44" s="2">
        <f>STDEV('weekly data for SD computation'!BJ186:BJ189)</f>
        <v>0.12527809627960815</v>
      </c>
      <c r="FC44" s="2">
        <f>STDEV('weekly data for SD computation'!BK186:BK189)</f>
        <v>0.13357066178281768</v>
      </c>
      <c r="FD44" s="2">
        <f>STDEV('weekly data for SD computation'!BL186:BL189)</f>
        <v>3.4877874390044613E-3</v>
      </c>
      <c r="FE44" s="2">
        <f>STDEV('weekly data for SD computation'!BM186:BM189)</f>
        <v>1.2497321588333568E-2</v>
      </c>
      <c r="FF44" s="2">
        <f>STDEV('weekly data for SD computation'!BN186:BN189)</f>
        <v>1.3659872527449938E-2</v>
      </c>
      <c r="FG44" s="2">
        <f>STDEV('weekly data for SD computation'!BO186:BO189)</f>
        <v>7.2701203284365641E-3</v>
      </c>
      <c r="FH44" s="2">
        <f>STDEV('weekly data for SD computation'!BP186:BP189)</f>
        <v>1.0493111140440417E-2</v>
      </c>
      <c r="FI44" s="2">
        <f>STDEV('weekly data for SD computation'!BQ186:BQ189)</f>
        <v>2.6693710741546712E-2</v>
      </c>
      <c r="FJ44" s="2">
        <f>STDEV('weekly data for SD computation'!BR186:BR189)</f>
        <v>1.4830085830020543E-2</v>
      </c>
      <c r="FK44" s="2">
        <f>STDEV('weekly data for SD computation'!BS186:BS189)</f>
        <v>2.5884920362565251E-2</v>
      </c>
      <c r="FL44" s="2">
        <f>STDEV('weekly data for SD computation'!BT186:BT189)</f>
        <v>2.5792186044083228E-2</v>
      </c>
      <c r="FM44" s="2">
        <f>STDEV('weekly data for SD computation'!BU186:BU189)</f>
        <v>2.7740933559430225E-3</v>
      </c>
      <c r="FN44" s="2">
        <f>STDEV('weekly data for SD computation'!BV186:BV189)</f>
        <v>6.1695844440204772E-3</v>
      </c>
      <c r="FO44" s="2">
        <f>STDEV('weekly data for SD computation'!BW186:BW189)</f>
        <v>6.1695844440204772E-3</v>
      </c>
      <c r="FP44" s="2">
        <f>STDEV('weekly data for SD computation'!BX186:BX189)</f>
        <v>1.7427012976930382E-2</v>
      </c>
      <c r="FQ44" s="2">
        <f>STDEV('weekly data for SD computation'!BY186:BY189)</f>
        <v>6.3694496062780114E-3</v>
      </c>
      <c r="FR44" s="2">
        <f>STDEV('weekly data for SD computation'!BZ186:BZ189)</f>
        <v>0.17202618037527889</v>
      </c>
      <c r="FS44" s="2">
        <f>STDEV('weekly data for SD computation'!CA186:CA189)</f>
        <v>2.1775744599108388E-2</v>
      </c>
      <c r="FT44" s="2">
        <f>STDEV('weekly data for SD computation'!CB186:CB189)</f>
        <v>8.2941282568845063E-3</v>
      </c>
      <c r="FU44" s="2">
        <f>STDEV('weekly data for SD computation'!CC186:CC189)</f>
        <v>2.2433813403888645E-2</v>
      </c>
    </row>
    <row r="45" spans="1:177" s="2" customFormat="1" x14ac:dyDescent="0.3">
      <c r="A45" s="16" t="s">
        <v>79</v>
      </c>
      <c r="B45" s="10">
        <v>2926.459961</v>
      </c>
      <c r="C45" s="10">
        <v>26403.279299999998</v>
      </c>
      <c r="D45" s="10">
        <v>7962.8798829999996</v>
      </c>
      <c r="E45" s="10">
        <v>1494.839966</v>
      </c>
      <c r="F45" s="10">
        <v>105.0914459</v>
      </c>
      <c r="G45" s="10">
        <v>115.5940933</v>
      </c>
      <c r="H45" s="10">
        <v>275.10018919999999</v>
      </c>
      <c r="I45" s="10">
        <v>252.36352539999999</v>
      </c>
      <c r="J45" s="10">
        <v>57.554309840000002</v>
      </c>
      <c r="K45" s="10">
        <v>141.75028990000001</v>
      </c>
      <c r="L45" s="10">
        <v>3107.060493</v>
      </c>
      <c r="M45" s="10">
        <v>10423.118759999999</v>
      </c>
      <c r="N45" s="10">
        <v>4630.1049929999999</v>
      </c>
      <c r="O45" s="10">
        <v>17404.547569999999</v>
      </c>
      <c r="P45" s="10">
        <v>108.0485992</v>
      </c>
      <c r="Q45" s="10">
        <v>3856</v>
      </c>
      <c r="R45" s="10">
        <v>51.421340379999997</v>
      </c>
      <c r="S45" s="10">
        <v>40.565321349999998</v>
      </c>
      <c r="T45" s="10">
        <v>24.268913269999999</v>
      </c>
      <c r="U45" s="10">
        <v>27.123769759999998</v>
      </c>
      <c r="V45" s="10">
        <v>6181.713557</v>
      </c>
      <c r="W45" s="10">
        <v>15885.65676</v>
      </c>
      <c r="X45" s="10">
        <v>133.88000500000001</v>
      </c>
      <c r="Y45" s="10">
        <v>20.943372589999999</v>
      </c>
      <c r="Z45" s="10">
        <v>130.39999399999999</v>
      </c>
      <c r="AA45" s="10">
        <v>26.889102940000001</v>
      </c>
      <c r="AB45" s="10">
        <v>719.09997599999997</v>
      </c>
      <c r="AC45" s="10">
        <v>110.4953058</v>
      </c>
      <c r="AD45" s="10">
        <v>17407.24467</v>
      </c>
      <c r="AE45" s="10">
        <v>420.48321879999997</v>
      </c>
      <c r="AF45" s="10">
        <v>2336420.1869999999</v>
      </c>
      <c r="AG45" s="10">
        <v>11294.452148</v>
      </c>
      <c r="AH45" s="10">
        <v>50.983104709999999</v>
      </c>
      <c r="AI45" s="10">
        <v>50.983104709999999</v>
      </c>
      <c r="AJ45" s="10">
        <v>2124.5441569999998</v>
      </c>
      <c r="AK45" s="10">
        <v>5913.1732970000003</v>
      </c>
      <c r="AL45" s="10">
        <v>1626.67251895146</v>
      </c>
      <c r="AM45" s="10">
        <v>42.011207579999997</v>
      </c>
      <c r="AN45" s="10">
        <v>64.073097230000002</v>
      </c>
      <c r="AO45" s="10">
        <v>61.327507019999999</v>
      </c>
      <c r="AP45" s="10">
        <v>256.05900000000003</v>
      </c>
      <c r="AQ45" s="10">
        <v>105.06</v>
      </c>
      <c r="AR45" s="10">
        <v>108.3</v>
      </c>
      <c r="AS45" s="10">
        <v>101.807075591754</v>
      </c>
      <c r="AT45" s="10">
        <f t="shared" si="84"/>
        <v>0.14627373526019269</v>
      </c>
      <c r="AU45" s="10">
        <f t="shared" si="1"/>
        <v>0.14297969688304804</v>
      </c>
      <c r="AV45" s="10">
        <f t="shared" si="2"/>
        <v>0.27777777777777513</v>
      </c>
      <c r="AW45" s="10">
        <f t="shared" si="3"/>
        <v>0.20040080160369025</v>
      </c>
      <c r="AX45" s="10">
        <v>2.13</v>
      </c>
      <c r="AY45" s="10">
        <v>-0.36120000000000002</v>
      </c>
      <c r="AZ45" s="10">
        <v>0.5776</v>
      </c>
      <c r="BA45" s="10">
        <v>0.3</v>
      </c>
      <c r="BB45" s="10">
        <v>1.63</v>
      </c>
      <c r="BC45" s="10">
        <v>9.9199999999999997E-2</v>
      </c>
      <c r="BD45" s="10">
        <v>0.5776</v>
      </c>
      <c r="BE45" s="10">
        <v>-0.28000000000000003</v>
      </c>
      <c r="BF45" s="10">
        <f t="shared" si="4"/>
        <v>-3.4391627281326684</v>
      </c>
      <c r="BG45" s="10">
        <f t="shared" si="5"/>
        <v>-3.345997635763756</v>
      </c>
      <c r="BH45" s="10">
        <f t="shared" si="6"/>
        <v>-4.2297446128492631</v>
      </c>
      <c r="BI45" s="10">
        <f t="shared" si="7"/>
        <v>-6.6960176018126827</v>
      </c>
      <c r="BJ45" s="10">
        <f t="shared" si="8"/>
        <v>1.1527317512200894</v>
      </c>
      <c r="BK45" s="10">
        <f t="shared" si="9"/>
        <v>2.2560373660251578</v>
      </c>
      <c r="BL45" s="10">
        <f t="shared" si="10"/>
        <v>-3.3043157634356222</v>
      </c>
      <c r="BM45" s="10">
        <f t="shared" si="11"/>
        <v>-3.2705360416279929</v>
      </c>
      <c r="BN45" s="10">
        <f t="shared" si="12"/>
        <v>-3.5539716161417783</v>
      </c>
      <c r="BO45" s="10">
        <f t="shared" si="13"/>
        <v>-6.5610020100120403</v>
      </c>
      <c r="BP45" s="10">
        <f t="shared" si="14"/>
        <v>-9.9199999999999997E-2</v>
      </c>
      <c r="BQ45" s="10">
        <f t="shared" si="15"/>
        <v>-4.6848848735644406</v>
      </c>
      <c r="BR45" s="10">
        <f t="shared" si="16"/>
        <v>-6.4888914111068763</v>
      </c>
      <c r="BS45" s="10">
        <f t="shared" si="17"/>
        <v>-9.3432912184220385</v>
      </c>
      <c r="BT45" s="10">
        <f t="shared" si="18"/>
        <v>3.8524639142352926</v>
      </c>
      <c r="BU45" s="10">
        <f t="shared" si="19"/>
        <v>-5.1004318305001233</v>
      </c>
      <c r="BV45" s="10">
        <f t="shared" si="20"/>
        <v>-5.9714243979718189</v>
      </c>
      <c r="BW45" s="10">
        <f t="shared" si="21"/>
        <v>-5.4228332677331998</v>
      </c>
      <c r="BX45" s="10">
        <f t="shared" si="22"/>
        <v>-2.2244691159409182</v>
      </c>
      <c r="BY45" s="10">
        <f t="shared" si="23"/>
        <v>-1.1062425105276794</v>
      </c>
      <c r="BZ45" s="10">
        <f t="shared" si="24"/>
        <v>-1.4850333996051639</v>
      </c>
      <c r="CA45" s="10">
        <f t="shared" si="25"/>
        <v>-2.3419954027259333</v>
      </c>
      <c r="CB45" s="10">
        <f t="shared" si="26"/>
        <v>-0.58506433645128164</v>
      </c>
      <c r="CC45" s="10">
        <f t="shared" si="27"/>
        <v>4.5420817808234792</v>
      </c>
      <c r="CD45" s="10">
        <f t="shared" si="28"/>
        <v>-3.9134044478489751</v>
      </c>
      <c r="CE45" s="10">
        <f t="shared" si="29"/>
        <v>-4.3822986725400392</v>
      </c>
      <c r="CF45" s="10">
        <f t="shared" si="30"/>
        <v>-4.6592373896496682</v>
      </c>
      <c r="CG45" s="10">
        <f t="shared" si="31"/>
        <v>-0.5776</v>
      </c>
      <c r="CH45" s="10">
        <f t="shared" si="32"/>
        <v>-0.5776</v>
      </c>
      <c r="CI45" s="10">
        <f t="shared" si="33"/>
        <v>-0.5776</v>
      </c>
      <c r="CJ45" s="10">
        <f t="shared" si="34"/>
        <v>6.5000000000000002E-2</v>
      </c>
      <c r="CK45" s="10">
        <f t="shared" si="35"/>
        <v>1.847850947871259</v>
      </c>
      <c r="CL45" s="10">
        <f t="shared" si="36"/>
        <v>-0.51116670523086216</v>
      </c>
      <c r="CM45" s="10">
        <f t="shared" si="37"/>
        <v>-0.51116670523086216</v>
      </c>
      <c r="CN45" s="10">
        <f t="shared" si="38"/>
        <v>0.28000000000000003</v>
      </c>
      <c r="CO45" s="10">
        <f t="shared" si="39"/>
        <v>0.28000000000000003</v>
      </c>
      <c r="CP45" s="10">
        <f t="shared" si="40"/>
        <v>-1.1426756274030747</v>
      </c>
      <c r="CQ45" s="10">
        <f t="shared" si="41"/>
        <v>-4.139880975499266</v>
      </c>
      <c r="CR45" s="10">
        <f t="shared" si="42"/>
        <v>-0.12644120495405536</v>
      </c>
      <c r="CS45" s="10">
        <f t="shared" si="43"/>
        <v>-3.5219346337183008</v>
      </c>
      <c r="CT45" s="10">
        <f t="shared" si="44"/>
        <v>-3.585436463392861</v>
      </c>
      <c r="CU45" s="10">
        <f t="shared" si="45"/>
        <v>-3.4922713710239486</v>
      </c>
      <c r="CV45" s="10">
        <f t="shared" si="46"/>
        <v>-4.3760183481094561</v>
      </c>
      <c r="CW45" s="10">
        <f t="shared" si="47"/>
        <v>-6.8422913370728757</v>
      </c>
      <c r="CX45" s="10">
        <f t="shared" si="48"/>
        <v>1.0064580159598968</v>
      </c>
      <c r="CY45" s="10">
        <f t="shared" si="49"/>
        <v>2.1097636307649652</v>
      </c>
      <c r="CZ45" s="10">
        <f t="shared" si="50"/>
        <v>-3.4505894986958148</v>
      </c>
      <c r="DA45" s="10">
        <f t="shared" si="51"/>
        <v>-3.4168097768881855</v>
      </c>
      <c r="DB45" s="10">
        <f t="shared" si="52"/>
        <v>-3.7002453514019709</v>
      </c>
      <c r="DC45" s="10">
        <f t="shared" si="53"/>
        <v>-6.7072757452722334</v>
      </c>
      <c r="DD45" s="10">
        <f t="shared" si="54"/>
        <v>-0.24217969688304802</v>
      </c>
      <c r="DE45" s="10">
        <f t="shared" si="55"/>
        <v>-4.8278645704474883</v>
      </c>
      <c r="DF45" s="10">
        <f t="shared" si="56"/>
        <v>-6.631871107989924</v>
      </c>
      <c r="DG45" s="10">
        <f t="shared" si="57"/>
        <v>-9.4862709153050861</v>
      </c>
      <c r="DH45" s="10">
        <f t="shared" si="58"/>
        <v>3.7094842173522444</v>
      </c>
      <c r="DI45" s="10">
        <f t="shared" si="59"/>
        <v>-5.243411527383171</v>
      </c>
      <c r="DJ45" s="10">
        <f t="shared" si="60"/>
        <v>-6.1144040948548666</v>
      </c>
      <c r="DK45" s="10">
        <f t="shared" si="61"/>
        <v>-5.5658129646162475</v>
      </c>
      <c r="DL45" s="10">
        <f t="shared" si="62"/>
        <v>-2.3674488128239664</v>
      </c>
      <c r="DM45" s="10">
        <f t="shared" si="63"/>
        <v>-1.2492222074107275</v>
      </c>
      <c r="DN45" s="10">
        <f t="shared" si="64"/>
        <v>-1.7628111773829391</v>
      </c>
      <c r="DO45" s="10">
        <f t="shared" si="65"/>
        <v>-2.6197731805037083</v>
      </c>
      <c r="DP45" s="10">
        <f t="shared" si="66"/>
        <v>-0.86284211422905677</v>
      </c>
      <c r="DQ45" s="10">
        <f t="shared" si="67"/>
        <v>4.2643040030457042</v>
      </c>
      <c r="DR45" s="10">
        <f t="shared" si="68"/>
        <v>-4.1911822256267506</v>
      </c>
      <c r="DS45" s="10">
        <f t="shared" si="69"/>
        <v>-4.6600764503178143</v>
      </c>
      <c r="DT45" s="10">
        <f t="shared" si="70"/>
        <v>-4.9370151674274432</v>
      </c>
      <c r="DU45" s="10">
        <f t="shared" si="71"/>
        <v>-0.85537777777777513</v>
      </c>
      <c r="DV45" s="10">
        <f t="shared" si="72"/>
        <v>-0.85537777777777513</v>
      </c>
      <c r="DW45" s="10">
        <f t="shared" si="73"/>
        <v>-0.85537777777777513</v>
      </c>
      <c r="DX45" s="10">
        <f t="shared" si="74"/>
        <v>-0.13540080160369025</v>
      </c>
      <c r="DY45" s="10">
        <f t="shared" si="75"/>
        <v>1.6474501462675688</v>
      </c>
      <c r="DZ45" s="10">
        <f t="shared" si="76"/>
        <v>-0.71156750683455239</v>
      </c>
      <c r="EA45" s="10">
        <f t="shared" si="77"/>
        <v>-0.71156750683455239</v>
      </c>
      <c r="EB45" s="10">
        <f t="shared" si="78"/>
        <v>7.9599198396309773E-2</v>
      </c>
      <c r="EC45" s="10">
        <f t="shared" si="79"/>
        <v>7.9599198396309773E-2</v>
      </c>
      <c r="ED45" s="10">
        <f t="shared" si="80"/>
        <v>-1.3430764290067649</v>
      </c>
      <c r="EE45" s="10">
        <f t="shared" si="81"/>
        <v>-4.3402817771029563</v>
      </c>
      <c r="EF45" s="10">
        <f t="shared" si="82"/>
        <v>-0.32684200655774565</v>
      </c>
      <c r="EG45" s="10">
        <f t="shared" si="83"/>
        <v>-3.7223354353219911</v>
      </c>
      <c r="EH45" s="2">
        <f>STDEV('weekly data for SD computation'!AP190:AP194)</f>
        <v>2.2197723629835572E-2</v>
      </c>
      <c r="EI45" s="2">
        <f>STDEV('weekly data for SD computation'!AQ190:AQ194)</f>
        <v>2.1625471870163442E-2</v>
      </c>
      <c r="EJ45" s="2">
        <f>STDEV('weekly data for SD computation'!AR190:AR194)</f>
        <v>2.446200795555253E-2</v>
      </c>
      <c r="EK45" s="2">
        <f>STDEV('weekly data for SD computation'!AS190:AS194)</f>
        <v>2.8228004970823659E-2</v>
      </c>
      <c r="EL45" s="2">
        <f>STDEV('weekly data for SD computation'!AT190:AT194)</f>
        <v>6.418615696546579E-3</v>
      </c>
      <c r="EM45" s="2">
        <f>STDEV('weekly data for SD computation'!AU190:AU194)</f>
        <v>8.213639934659232E-3</v>
      </c>
      <c r="EN45" s="2">
        <f>STDEV('weekly data for SD computation'!AV190:AV194)</f>
        <v>2.2253685739884867E-2</v>
      </c>
      <c r="EO45" s="2">
        <f>STDEV('weekly data for SD computation'!AW190:AW194)</f>
        <v>2.2213812896108697E-2</v>
      </c>
      <c r="EP45" s="2">
        <f>STDEV('weekly data for SD computation'!AX190:AX194)</f>
        <v>2.2025225329604221E-2</v>
      </c>
      <c r="EQ45" s="2">
        <f>STDEV('weekly data for SD computation'!AY190:AY194)</f>
        <v>2.8603958665037666E-2</v>
      </c>
      <c r="ER45" s="2">
        <f>STDEV('weekly data for SD computation'!AZ190:AZ194)</f>
        <v>2.8220322121951351E-2</v>
      </c>
      <c r="ES45" s="2">
        <f>STDEV('weekly data for SD computation'!BA190:BA194)</f>
        <v>3.1379853170878935E-2</v>
      </c>
      <c r="ET45" s="2">
        <f>STDEV('weekly data for SD computation'!BB190:BB194)</f>
        <v>2.8985411445140805E-2</v>
      </c>
      <c r="EU45" s="2">
        <f>STDEV('weekly data for SD computation'!BC190:BC194)</f>
        <v>0.15383089465070759</v>
      </c>
      <c r="EV45" s="2">
        <f>STDEV('weekly data for SD computation'!BD190:BD194)</f>
        <v>1.0384847011083847E-2</v>
      </c>
      <c r="EW45" s="2">
        <f>STDEV('weekly data for SD computation'!BE190:BE194)</f>
        <v>2.668203655211468E-2</v>
      </c>
      <c r="EX45" s="2">
        <f>STDEV('weekly data for SD computation'!BF190:BF194)</f>
        <v>2.975389089739423E-2</v>
      </c>
      <c r="EY45" s="2">
        <f>STDEV('weekly data for SD computation'!BG190:BG194)</f>
        <v>2.4226691373431964E-2</v>
      </c>
      <c r="EZ45" s="2">
        <f>STDEV('weekly data for SD computation'!BH190:BH194)</f>
        <v>2.9878109611047112E-2</v>
      </c>
      <c r="FA45" s="2">
        <f>STDEV('weekly data for SD computation'!BI190:BI194)</f>
        <v>2.3824653362980903E-2</v>
      </c>
      <c r="FB45" s="2">
        <f>STDEV('weekly data for SD computation'!BJ190:BJ194)</f>
        <v>0.15383089465070765</v>
      </c>
      <c r="FC45" s="2">
        <f>STDEV('weekly data for SD computation'!BK190:BK194)</f>
        <v>0.15383089465070765</v>
      </c>
      <c r="FD45" s="2">
        <f>STDEV('weekly data for SD computation'!BL190:BL194)</f>
        <v>1.7142917132769663E-3</v>
      </c>
      <c r="FE45" s="2">
        <f>STDEV('weekly data for SD computation'!BM190:BM194)</f>
        <v>2.2560336020737395E-2</v>
      </c>
      <c r="FF45" s="2">
        <f>STDEV('weekly data for SD computation'!BN190:BN194)</f>
        <v>1.5137000906726854E-2</v>
      </c>
      <c r="FG45" s="2">
        <f>STDEV('weekly data for SD computation'!BO190:BO194)</f>
        <v>2.4963684656119981E-2</v>
      </c>
      <c r="FH45" s="2">
        <f>STDEV('weekly data for SD computation'!BP190:BP194)</f>
        <v>2.2679471324415643E-2</v>
      </c>
      <c r="FI45" s="2">
        <f>STDEV('weekly data for SD computation'!BQ190:BQ194)</f>
        <v>6.1660196002448139E-2</v>
      </c>
      <c r="FJ45" s="2">
        <f>STDEV('weekly data for SD computation'!BR190:BR194)</f>
        <v>2.7962661107393275E-2</v>
      </c>
      <c r="FK45" s="2">
        <f>STDEV('weekly data for SD computation'!BS190:BS194)</f>
        <v>1.9581090983066408E-2</v>
      </c>
      <c r="FL45" s="2">
        <f>STDEV('weekly data for SD computation'!BT190:BT194)</f>
        <v>2.7648369724341499E-2</v>
      </c>
      <c r="FM45" s="2">
        <f>STDEV('weekly data for SD computation'!BU190:BU194)</f>
        <v>3.3696745955364075E-3</v>
      </c>
      <c r="FN45" s="2">
        <f>STDEV('weekly data for SD computation'!BV190:BV194)</f>
        <v>1.5696054290733709E-2</v>
      </c>
      <c r="FO45" s="2">
        <f>STDEV('weekly data for SD computation'!BW190:BW194)</f>
        <v>1.5696054290733709E-2</v>
      </c>
      <c r="FP45" s="2">
        <f>STDEV('weekly data for SD computation'!BX190:BX194)</f>
        <v>4.5352085707876889E-2</v>
      </c>
      <c r="FQ45" s="2">
        <f>STDEV('weekly data for SD computation'!BY190:BY194)</f>
        <v>1.5368025455509816E-2</v>
      </c>
      <c r="FR45" s="2">
        <f>STDEV('weekly data for SD computation'!BZ190:BZ194)</f>
        <v>0.15383089465070765</v>
      </c>
      <c r="FS45" s="2">
        <f>STDEV('weekly data for SD computation'!CA190:CA194)</f>
        <v>2.3841628036613837E-2</v>
      </c>
      <c r="FT45" s="2">
        <f>STDEV('weekly data for SD computation'!CB190:CB194)</f>
        <v>1.4989039449680306E-2</v>
      </c>
      <c r="FU45" s="2">
        <f>STDEV('weekly data for SD computation'!CC190:CC194)</f>
        <v>2.3914402166820403E-2</v>
      </c>
    </row>
    <row r="46" spans="1:177" s="2" customFormat="1" x14ac:dyDescent="0.3">
      <c r="A46" s="16" t="s">
        <v>80</v>
      </c>
      <c r="B46" s="10">
        <v>2976.73999</v>
      </c>
      <c r="C46" s="10">
        <v>26916.83008</v>
      </c>
      <c r="D46" s="10">
        <v>7999.3398440000001</v>
      </c>
      <c r="E46" s="10">
        <v>1523.369995</v>
      </c>
      <c r="F46" s="10">
        <v>104.44821930000001</v>
      </c>
      <c r="G46" s="10">
        <v>114.72028349999999</v>
      </c>
      <c r="H46" s="10">
        <v>280.45297240000002</v>
      </c>
      <c r="I46" s="10">
        <v>257.34082030000002</v>
      </c>
      <c r="J46" s="10">
        <v>59.3753624</v>
      </c>
      <c r="K46" s="10">
        <v>144.63778690000001</v>
      </c>
      <c r="L46" s="10">
        <v>3261.9418719999999</v>
      </c>
      <c r="M46" s="10">
        <v>11357.401099999999</v>
      </c>
      <c r="N46" s="10">
        <v>5188.6484810000002</v>
      </c>
      <c r="O46" s="10">
        <v>20203.39601</v>
      </c>
      <c r="P46" s="10">
        <v>106.7670517</v>
      </c>
      <c r="Q46" s="10">
        <v>4026</v>
      </c>
      <c r="R46" s="10">
        <v>56.658920209999998</v>
      </c>
      <c r="S46" s="10">
        <v>44.065918289999999</v>
      </c>
      <c r="T46" s="10">
        <v>24.879102710000002</v>
      </c>
      <c r="U46" s="10">
        <v>27.721611020000001</v>
      </c>
      <c r="V46" s="10">
        <v>6026.2744750000002</v>
      </c>
      <c r="W46" s="10">
        <v>16217.707200000001</v>
      </c>
      <c r="X46" s="10">
        <v>134.095001</v>
      </c>
      <c r="Y46" s="10">
        <v>20.584605360000001</v>
      </c>
      <c r="Z46" s="10">
        <v>133.699997</v>
      </c>
      <c r="AA46" s="10">
        <v>27.855123519999999</v>
      </c>
      <c r="AB46" s="10">
        <v>731</v>
      </c>
      <c r="AC46" s="10">
        <v>95.093474349999994</v>
      </c>
      <c r="AD46" s="10">
        <v>17489.38984</v>
      </c>
      <c r="AE46" s="10">
        <v>417.40665860000001</v>
      </c>
      <c r="AF46" s="10">
        <v>2348412.3810000001</v>
      </c>
      <c r="AG46" s="10">
        <v>11141.680664</v>
      </c>
      <c r="AH46" s="10">
        <v>53.649513239999997</v>
      </c>
      <c r="AI46" s="10">
        <v>53.649513239999997</v>
      </c>
      <c r="AJ46" s="10">
        <v>2032.9237880000001</v>
      </c>
      <c r="AK46" s="10">
        <v>6175.5585099999998</v>
      </c>
      <c r="AL46" s="10">
        <v>1603.1962543925699</v>
      </c>
      <c r="AM46" s="10">
        <v>45.44268417</v>
      </c>
      <c r="AN46" s="10">
        <v>67.080169679999997</v>
      </c>
      <c r="AO46" s="10">
        <v>62.304538729999997</v>
      </c>
      <c r="AP46" s="10">
        <v>256.51100000000002</v>
      </c>
      <c r="AQ46" s="10">
        <v>105.29</v>
      </c>
      <c r="AR46" s="10">
        <v>108.4</v>
      </c>
      <c r="AS46" s="10">
        <v>101.908882667345</v>
      </c>
      <c r="AT46" s="10">
        <f t="shared" si="84"/>
        <v>0.17652181723743285</v>
      </c>
      <c r="AU46" s="10">
        <f t="shared" si="1"/>
        <v>0.21892252046450028</v>
      </c>
      <c r="AV46" s="10">
        <f t="shared" si="2"/>
        <v>9.2336103416443702E-2</v>
      </c>
      <c r="AW46" s="10">
        <f t="shared" si="3"/>
        <v>9.9999999999256864E-2</v>
      </c>
      <c r="AX46" s="10">
        <v>2.04</v>
      </c>
      <c r="AY46" s="10">
        <v>-0.4032</v>
      </c>
      <c r="AZ46" s="10">
        <v>0.59809999999999997</v>
      </c>
      <c r="BA46" s="10">
        <v>0.3</v>
      </c>
      <c r="BB46" s="10">
        <v>1.7</v>
      </c>
      <c r="BC46" s="10">
        <v>4.7800000000000002E-2</v>
      </c>
      <c r="BD46" s="10">
        <v>0.59809999999999997</v>
      </c>
      <c r="BE46" s="10">
        <v>-0.215</v>
      </c>
      <c r="BF46" s="10">
        <f t="shared" si="4"/>
        <v>1.8117782920865189E-2</v>
      </c>
      <c r="BG46" s="10">
        <f t="shared" si="5"/>
        <v>0.2450265028253571</v>
      </c>
      <c r="BH46" s="10">
        <f t="shared" si="6"/>
        <v>-1.2421259451892641</v>
      </c>
      <c r="BI46" s="10">
        <f t="shared" si="7"/>
        <v>0.20856744861744025</v>
      </c>
      <c r="BJ46" s="10">
        <f t="shared" si="8"/>
        <v>-2.3120637074610766</v>
      </c>
      <c r="BK46" s="10">
        <f t="shared" si="9"/>
        <v>-2.455929455436979</v>
      </c>
      <c r="BL46" s="10">
        <f t="shared" si="10"/>
        <v>0.24575773123460776</v>
      </c>
      <c r="BM46" s="10">
        <f t="shared" si="11"/>
        <v>0.27227190106452381</v>
      </c>
      <c r="BN46" s="10">
        <f t="shared" si="12"/>
        <v>1.4640594163364884</v>
      </c>
      <c r="BO46" s="10">
        <f t="shared" si="13"/>
        <v>0.33703075460164977</v>
      </c>
      <c r="BP46" s="10">
        <f t="shared" si="14"/>
        <v>4.9370201973839052</v>
      </c>
      <c r="BQ46" s="10">
        <f t="shared" si="15"/>
        <v>8.9157584273051089</v>
      </c>
      <c r="BR46" s="10">
        <f t="shared" si="16"/>
        <v>12.01550069932391</v>
      </c>
      <c r="BS46" s="10">
        <f t="shared" si="17"/>
        <v>16.033332984027357</v>
      </c>
      <c r="BT46" s="10">
        <f t="shared" si="18"/>
        <v>-1.2338843263944899</v>
      </c>
      <c r="BU46" s="10">
        <f t="shared" si="19"/>
        <v>4.3609136929460588</v>
      </c>
      <c r="BV46" s="10">
        <f t="shared" si="20"/>
        <v>10.137815138179333</v>
      </c>
      <c r="BW46" s="10">
        <f t="shared" si="21"/>
        <v>8.5817308985639311</v>
      </c>
      <c r="BX46" s="10">
        <f t="shared" si="22"/>
        <v>2.4664841511337388</v>
      </c>
      <c r="BY46" s="10">
        <f t="shared" si="23"/>
        <v>2.1563230451736541</v>
      </c>
      <c r="BZ46" s="10">
        <f t="shared" si="24"/>
        <v>-3.1125982951205335</v>
      </c>
      <c r="CA46" s="10">
        <f t="shared" si="25"/>
        <v>1.4921531448123826</v>
      </c>
      <c r="CB46" s="10">
        <f t="shared" si="26"/>
        <v>-0.43751141920334924</v>
      </c>
      <c r="CC46" s="10">
        <f t="shared" si="27"/>
        <v>-2.3111346531260271</v>
      </c>
      <c r="CD46" s="10">
        <f t="shared" si="28"/>
        <v>1.9325772636814724</v>
      </c>
      <c r="CE46" s="10">
        <f t="shared" si="29"/>
        <v>2.9945099214078077</v>
      </c>
      <c r="CF46" s="10">
        <f t="shared" si="30"/>
        <v>1.0567497284333145</v>
      </c>
      <c r="CG46" s="10">
        <f t="shared" si="31"/>
        <v>-14.537001149228734</v>
      </c>
      <c r="CH46" s="10">
        <f t="shared" si="32"/>
        <v>-0.12619780320046603</v>
      </c>
      <c r="CI46" s="10">
        <f t="shared" si="33"/>
        <v>-1.3297725287587054</v>
      </c>
      <c r="CJ46" s="10">
        <f t="shared" si="34"/>
        <v>0.57827214457080589</v>
      </c>
      <c r="CK46" s="10">
        <f t="shared" si="35"/>
        <v>-1.1376241202151027</v>
      </c>
      <c r="CL46" s="10">
        <f t="shared" si="36"/>
        <v>5.444984609934906</v>
      </c>
      <c r="CM46" s="10">
        <f t="shared" si="37"/>
        <v>5.444984609934906</v>
      </c>
      <c r="CN46" s="10">
        <f t="shared" si="38"/>
        <v>-4.09747186358197</v>
      </c>
      <c r="CO46" s="10">
        <f t="shared" si="39"/>
        <v>4.6522995652455936</v>
      </c>
      <c r="CP46" s="10">
        <f t="shared" si="40"/>
        <v>-1.2282077929258122</v>
      </c>
      <c r="CQ46" s="10">
        <f t="shared" si="41"/>
        <v>8.383002748946458</v>
      </c>
      <c r="CR46" s="10">
        <f t="shared" si="42"/>
        <v>4.9081904028388976</v>
      </c>
      <c r="CS46" s="10">
        <f t="shared" si="43"/>
        <v>1.8081378226109388</v>
      </c>
      <c r="CT46" s="10">
        <f t="shared" si="44"/>
        <v>-0.15840403431656766</v>
      </c>
      <c r="CU46" s="10">
        <f t="shared" si="45"/>
        <v>6.8504685587924247E-2</v>
      </c>
      <c r="CV46" s="10">
        <f t="shared" si="46"/>
        <v>-1.4186477624266969</v>
      </c>
      <c r="CW46" s="10">
        <f t="shared" si="47"/>
        <v>3.2045631380007406E-2</v>
      </c>
      <c r="CX46" s="10">
        <f t="shared" si="48"/>
        <v>-2.4885855246985096</v>
      </c>
      <c r="CY46" s="10">
        <f t="shared" si="49"/>
        <v>-2.632451272674412</v>
      </c>
      <c r="CZ46" s="10">
        <f t="shared" si="50"/>
        <v>6.9235913997174908E-2</v>
      </c>
      <c r="DA46" s="10">
        <f t="shared" si="51"/>
        <v>9.5750083827090965E-2</v>
      </c>
      <c r="DB46" s="10">
        <f t="shared" si="52"/>
        <v>1.2875375990990556</v>
      </c>
      <c r="DC46" s="10">
        <f t="shared" si="53"/>
        <v>0.16050893736421692</v>
      </c>
      <c r="DD46" s="10">
        <f t="shared" si="54"/>
        <v>4.7180976769194052</v>
      </c>
      <c r="DE46" s="10">
        <f t="shared" si="55"/>
        <v>8.696835906840608</v>
      </c>
      <c r="DF46" s="10">
        <f t="shared" si="56"/>
        <v>11.796578178859409</v>
      </c>
      <c r="DG46" s="10">
        <f t="shared" si="57"/>
        <v>15.814410463562856</v>
      </c>
      <c r="DH46" s="10">
        <f t="shared" si="58"/>
        <v>-1.4528068468589901</v>
      </c>
      <c r="DI46" s="10">
        <f t="shared" si="59"/>
        <v>4.1419911724815588</v>
      </c>
      <c r="DJ46" s="10">
        <f t="shared" si="60"/>
        <v>9.9188926177148318</v>
      </c>
      <c r="DK46" s="10">
        <f t="shared" si="61"/>
        <v>8.3628083780994302</v>
      </c>
      <c r="DL46" s="10">
        <f t="shared" si="62"/>
        <v>2.2475616306692383</v>
      </c>
      <c r="DM46" s="10">
        <f t="shared" si="63"/>
        <v>1.9374005247091539</v>
      </c>
      <c r="DN46" s="10">
        <f t="shared" si="64"/>
        <v>-3.2049343985369774</v>
      </c>
      <c r="DO46" s="10">
        <f t="shared" si="65"/>
        <v>1.399817041395939</v>
      </c>
      <c r="DP46" s="10">
        <f t="shared" si="66"/>
        <v>-0.52984752261979295</v>
      </c>
      <c r="DQ46" s="10">
        <f t="shared" si="67"/>
        <v>-2.4034707565424709</v>
      </c>
      <c r="DR46" s="10">
        <f t="shared" si="68"/>
        <v>1.8402411602650288</v>
      </c>
      <c r="DS46" s="10">
        <f t="shared" si="69"/>
        <v>2.9021738179913639</v>
      </c>
      <c r="DT46" s="10">
        <f t="shared" si="70"/>
        <v>0.96441362501687078</v>
      </c>
      <c r="DU46" s="10">
        <f t="shared" si="71"/>
        <v>-14.629337252645177</v>
      </c>
      <c r="DV46" s="10">
        <f t="shared" si="72"/>
        <v>-0.21853390661690975</v>
      </c>
      <c r="DW46" s="10">
        <f t="shared" si="73"/>
        <v>-1.422108632175149</v>
      </c>
      <c r="DX46" s="10">
        <f t="shared" si="74"/>
        <v>0.47827214457154904</v>
      </c>
      <c r="DY46" s="10">
        <f t="shared" si="75"/>
        <v>-1.2376241202143596</v>
      </c>
      <c r="DZ46" s="10">
        <f t="shared" si="76"/>
        <v>5.3449846099356488</v>
      </c>
      <c r="EA46" s="10">
        <f t="shared" si="77"/>
        <v>5.3449846099356488</v>
      </c>
      <c r="EB46" s="10">
        <f t="shared" si="78"/>
        <v>-4.1974718635812271</v>
      </c>
      <c r="EC46" s="10">
        <f t="shared" si="79"/>
        <v>4.5522995652463365</v>
      </c>
      <c r="ED46" s="10">
        <f t="shared" si="80"/>
        <v>-1.3282077929250691</v>
      </c>
      <c r="EE46" s="10">
        <f t="shared" si="81"/>
        <v>8.2830027489472009</v>
      </c>
      <c r="EF46" s="10">
        <f t="shared" si="82"/>
        <v>4.8081904028396405</v>
      </c>
      <c r="EG46" s="10">
        <f t="shared" si="83"/>
        <v>1.7081378226116819</v>
      </c>
      <c r="EH46" s="2">
        <f>STDEV('weekly data for SD computation'!AP195:AP198)</f>
        <v>1.4248866456347207E-2</v>
      </c>
      <c r="EI46" s="2">
        <f>STDEV('weekly data for SD computation'!AQ195:AQ198)</f>
        <v>1.751368182611612E-2</v>
      </c>
      <c r="EJ46" s="2">
        <f>STDEV('weekly data for SD computation'!AR195:AR198)</f>
        <v>1.4153295581394928E-2</v>
      </c>
      <c r="EK46" s="2">
        <f>STDEV('weekly data for SD computation'!AS195:AS198)</f>
        <v>3.212752649983152E-2</v>
      </c>
      <c r="EL46" s="2">
        <f>STDEV('weekly data for SD computation'!AT195:AT198)</f>
        <v>7.0835979553479141E-3</v>
      </c>
      <c r="EM46" s="2">
        <f>STDEV('weekly data for SD computation'!AU195:AU198)</f>
        <v>9.7109941032618857E-3</v>
      </c>
      <c r="EN46" s="2">
        <f>STDEV('weekly data for SD computation'!AV195:AV198)</f>
        <v>1.4804824946537854E-2</v>
      </c>
      <c r="EO46" s="2">
        <f>STDEV('weekly data for SD computation'!AW195:AW198)</f>
        <v>1.4822751816209241E-2</v>
      </c>
      <c r="EP46" s="2">
        <f>STDEV('weekly data for SD computation'!AX195:AX198)</f>
        <v>1.7936861134393443E-2</v>
      </c>
      <c r="EQ46" s="2">
        <f>STDEV('weekly data for SD computation'!AY195:AY198)</f>
        <v>3.2775913916200251E-2</v>
      </c>
      <c r="ER46" s="2">
        <f>STDEV('weekly data for SD computation'!AZ195:AZ198)</f>
        <v>2.0476325744940536E-2</v>
      </c>
      <c r="ES46" s="2">
        <f>STDEV('weekly data for SD computation'!BA195:BA198)</f>
        <v>2.2773234645522979E-2</v>
      </c>
      <c r="ET46" s="2">
        <f>STDEV('weekly data for SD computation'!BB195:BB198)</f>
        <v>1.8175162032182657E-2</v>
      </c>
      <c r="EU46" s="2">
        <f>STDEV('weekly data for SD computation'!BC195:BC198)</f>
        <v>0.10372793407474272</v>
      </c>
      <c r="EV46" s="2">
        <f>STDEV('weekly data for SD computation'!BD195:BD198)</f>
        <v>1.2439436197504879E-2</v>
      </c>
      <c r="EW46" s="2">
        <f>STDEV('weekly data for SD computation'!BE195:BE198)</f>
        <v>2.6078310717983236E-2</v>
      </c>
      <c r="EX46" s="2">
        <f>STDEV('weekly data for SD computation'!BF195:BF198)</f>
        <v>2.0502173351645624E-2</v>
      </c>
      <c r="EY46" s="2">
        <f>STDEV('weekly data for SD computation'!BG195:BG198)</f>
        <v>1.8706314673578014E-2</v>
      </c>
      <c r="EZ46" s="2">
        <f>STDEV('weekly data for SD computation'!BH195:BH198)</f>
        <v>2.1710092528527711E-2</v>
      </c>
      <c r="FA46" s="2">
        <f>STDEV('weekly data for SD computation'!BI195:BI198)</f>
        <v>1.5537772772277412E-2</v>
      </c>
      <c r="FB46" s="2">
        <f>STDEV('weekly data for SD computation'!BJ195:BJ198)</f>
        <v>0.17094032219606697</v>
      </c>
      <c r="FC46" s="2">
        <f>STDEV('weekly data for SD computation'!BK195:BK198)</f>
        <v>0.15384815998257023</v>
      </c>
      <c r="FD46" s="2">
        <f>STDEV('weekly data for SD computation'!BL195:BL198)</f>
        <v>1.8389025741616298E-3</v>
      </c>
      <c r="FE46" s="2">
        <f>STDEV('weekly data for SD computation'!BM195:BM198)</f>
        <v>7.815823876949908E-3</v>
      </c>
      <c r="FF46" s="2">
        <f>STDEV('weekly data for SD computation'!BN195:BN198)</f>
        <v>4.1696612542558766E-3</v>
      </c>
      <c r="FG46" s="2">
        <f>STDEV('weekly data for SD computation'!BO195:BO198)</f>
        <v>2.1795195948402523E-2</v>
      </c>
      <c r="FH46" s="2">
        <f>STDEV('weekly data for SD computation'!BP195:BP198)</f>
        <v>1.809286366840502E-2</v>
      </c>
      <c r="FI46" s="2">
        <f>STDEV('weekly data for SD computation'!BQ195:BQ198)</f>
        <v>4.8890208795641536E-2</v>
      </c>
      <c r="FJ46" s="2">
        <f>STDEV('weekly data for SD computation'!BR195:BR198)</f>
        <v>1.7086806507720407E-2</v>
      </c>
      <c r="FK46" s="2">
        <f>STDEV('weekly data for SD computation'!BS195:BS198)</f>
        <v>2.0111918006233041E-2</v>
      </c>
      <c r="FL46" s="2">
        <f>STDEV('weekly data for SD computation'!BT195:BT198)</f>
        <v>2.6929170278500197E-2</v>
      </c>
      <c r="FM46" s="2">
        <f>STDEV('weekly data for SD computation'!BU195:BU198)</f>
        <v>6.1938439432806421E-3</v>
      </c>
      <c r="FN46" s="2">
        <f>STDEV('weekly data for SD computation'!BV195:BV198)</f>
        <v>2.1322400694356352E-2</v>
      </c>
      <c r="FO46" s="2">
        <f>STDEV('weekly data for SD computation'!BW195:BW198)</f>
        <v>2.1322400694356352E-2</v>
      </c>
      <c r="FP46" s="2">
        <f>STDEV('weekly data for SD computation'!BX195:BX198)</f>
        <v>2.5456217375725201E-2</v>
      </c>
      <c r="FQ46" s="2">
        <f>STDEV('weekly data for SD computation'!BY195:BY198)</f>
        <v>2.179772460695259E-2</v>
      </c>
      <c r="FR46" s="2">
        <f>STDEV('weekly data for SD computation'!BZ195:BZ198)</f>
        <v>0.16694761351849011</v>
      </c>
      <c r="FS46" s="2">
        <f>STDEV('weekly data for SD computation'!CA195:CA198)</f>
        <v>3.6297128986309983E-2</v>
      </c>
      <c r="FT46" s="2">
        <f>STDEV('weekly data for SD computation'!CB195:CB198)</f>
        <v>1.4923898318554301E-2</v>
      </c>
      <c r="FU46" s="2">
        <f>STDEV('weekly data for SD computation'!CC195:CC198)</f>
        <v>1.6854023798891022E-2</v>
      </c>
    </row>
    <row r="47" spans="1:177" s="2" customFormat="1" x14ac:dyDescent="0.3">
      <c r="A47" s="16" t="s">
        <v>81</v>
      </c>
      <c r="B47" s="10">
        <v>3037.5600589999999</v>
      </c>
      <c r="C47" s="10">
        <v>27046.230469999999</v>
      </c>
      <c r="D47" s="10">
        <v>8292.3603519999997</v>
      </c>
      <c r="E47" s="10">
        <v>1562.4499510000001</v>
      </c>
      <c r="F47" s="10">
        <v>104.6655731</v>
      </c>
      <c r="G47" s="10">
        <v>115.2309494</v>
      </c>
      <c r="H47" s="10">
        <v>286.65231319999998</v>
      </c>
      <c r="I47" s="10">
        <v>262.9577026</v>
      </c>
      <c r="J47" s="10">
        <v>61.387622829999998</v>
      </c>
      <c r="K47" s="10">
        <v>148.56579590000001</v>
      </c>
      <c r="L47" s="10">
        <v>3231.3534549999999</v>
      </c>
      <c r="M47" s="10">
        <v>11535.077160000001</v>
      </c>
      <c r="N47" s="10">
        <v>5136.8193179999998</v>
      </c>
      <c r="O47" s="10">
        <v>20345.17081</v>
      </c>
      <c r="P47" s="10">
        <v>106.9676666</v>
      </c>
      <c r="Q47" s="10">
        <v>3906.5</v>
      </c>
      <c r="R47" s="10">
        <v>56.186214309999997</v>
      </c>
      <c r="S47" s="10">
        <v>44.89041838</v>
      </c>
      <c r="T47" s="10">
        <v>26.395330430000001</v>
      </c>
      <c r="U47" s="10">
        <v>28.72415161</v>
      </c>
      <c r="V47" s="10">
        <v>5618.1621290000003</v>
      </c>
      <c r="W47" s="10">
        <v>15518.464019999999</v>
      </c>
      <c r="X47" s="10">
        <v>133.699997</v>
      </c>
      <c r="Y47" s="10">
        <v>19.167006499999999</v>
      </c>
      <c r="Z47" s="10">
        <v>132</v>
      </c>
      <c r="AA47" s="10">
        <v>28.830011370000001</v>
      </c>
      <c r="AB47" s="10">
        <v>717.40002400000003</v>
      </c>
      <c r="AC47" s="10">
        <v>93.747130619999993</v>
      </c>
      <c r="AD47" s="10">
        <v>16896.96155</v>
      </c>
      <c r="AE47" s="10">
        <v>370.37675130000002</v>
      </c>
      <c r="AF47" s="10">
        <v>2494209.6860000002</v>
      </c>
      <c r="AG47" s="10">
        <v>11082.767578000001</v>
      </c>
      <c r="AH47" s="10">
        <v>55.48384094</v>
      </c>
      <c r="AI47" s="10">
        <v>55.48384094</v>
      </c>
      <c r="AJ47" s="10">
        <v>2413.7541030000002</v>
      </c>
      <c r="AK47" s="10">
        <v>6426.5455910000001</v>
      </c>
      <c r="AL47" s="10">
        <v>1579.7199898336801</v>
      </c>
      <c r="AM47" s="10">
        <v>47.432945250000003</v>
      </c>
      <c r="AN47" s="10">
        <v>69.751052860000001</v>
      </c>
      <c r="AO47" s="10">
        <v>65.104110719999994</v>
      </c>
      <c r="AP47" s="10">
        <v>257.24400000000003</v>
      </c>
      <c r="AQ47" s="10">
        <v>105.44</v>
      </c>
      <c r="AR47" s="10">
        <v>108.3</v>
      </c>
      <c r="AS47" s="10">
        <v>102.214303894121</v>
      </c>
      <c r="AT47" s="10">
        <f t="shared" si="84"/>
        <v>0.28575772578953884</v>
      </c>
      <c r="AU47" s="10">
        <f t="shared" si="1"/>
        <v>0.14246367176369215</v>
      </c>
      <c r="AV47" s="10">
        <f t="shared" si="2"/>
        <v>-9.2250922509232947E-2</v>
      </c>
      <c r="AW47" s="10">
        <f t="shared" si="3"/>
        <v>0.29970029970103101</v>
      </c>
      <c r="AX47" s="10">
        <v>1.83</v>
      </c>
      <c r="AY47" s="10">
        <v>-0.4642</v>
      </c>
      <c r="AZ47" s="10">
        <v>0.63729999999999998</v>
      </c>
      <c r="BA47" s="10">
        <v>0.3</v>
      </c>
      <c r="BB47" s="10">
        <v>1.71</v>
      </c>
      <c r="BC47" s="10">
        <v>0.13250000000000001</v>
      </c>
      <c r="BD47" s="10">
        <v>0.63729999999999998</v>
      </c>
      <c r="BE47" s="10">
        <v>-0.15</v>
      </c>
      <c r="BF47" s="10">
        <f t="shared" si="4"/>
        <v>0.33317707305030275</v>
      </c>
      <c r="BG47" s="10">
        <f t="shared" si="5"/>
        <v>-1.2292584356500909</v>
      </c>
      <c r="BH47" s="10">
        <f t="shared" si="6"/>
        <v>1.9530586237660987</v>
      </c>
      <c r="BI47" s="10">
        <f t="shared" si="7"/>
        <v>0.85536206753895261</v>
      </c>
      <c r="BJ47" s="10">
        <f t="shared" si="8"/>
        <v>-1.5019028189693628</v>
      </c>
      <c r="BK47" s="10">
        <f t="shared" si="9"/>
        <v>-1.2648599738249369</v>
      </c>
      <c r="BL47" s="10">
        <f t="shared" si="10"/>
        <v>0.50047427201379824</v>
      </c>
      <c r="BM47" s="10">
        <f t="shared" si="11"/>
        <v>0.472662779053862</v>
      </c>
      <c r="BN47" s="10">
        <f t="shared" si="12"/>
        <v>1.6790495125634766</v>
      </c>
      <c r="BO47" s="10">
        <f t="shared" si="13"/>
        <v>1.0057557400375314</v>
      </c>
      <c r="BP47" s="10">
        <f t="shared" si="14"/>
        <v>-1.0702364220547931</v>
      </c>
      <c r="BQ47" s="10">
        <f t="shared" si="15"/>
        <v>1.4319077235240167</v>
      </c>
      <c r="BR47" s="10">
        <f t="shared" si="16"/>
        <v>-1.1313952458388814</v>
      </c>
      <c r="BS47" s="10">
        <f t="shared" si="17"/>
        <v>0.56923746992745916</v>
      </c>
      <c r="BT47" s="10">
        <f t="shared" si="18"/>
        <v>5.5399634583620377E-2</v>
      </c>
      <c r="BU47" s="10">
        <f t="shared" si="19"/>
        <v>-3.1007066567312465</v>
      </c>
      <c r="BV47" s="10">
        <f t="shared" si="20"/>
        <v>-0.96680093310633031</v>
      </c>
      <c r="BW47" s="10">
        <f t="shared" si="21"/>
        <v>1.7385607244672054</v>
      </c>
      <c r="BX47" s="10">
        <f t="shared" si="22"/>
        <v>5.961882653883098</v>
      </c>
      <c r="BY47" s="10">
        <f t="shared" si="23"/>
        <v>3.4839586151818778</v>
      </c>
      <c r="BZ47" s="10">
        <f t="shared" si="24"/>
        <v>-7.4095163617514261</v>
      </c>
      <c r="CA47" s="10">
        <f t="shared" si="25"/>
        <v>-4.9489031839568618</v>
      </c>
      <c r="CB47" s="10">
        <f t="shared" si="26"/>
        <v>-0.93187026515104776</v>
      </c>
      <c r="CC47" s="10">
        <f t="shared" si="27"/>
        <v>-7.5239943777055807</v>
      </c>
      <c r="CD47" s="10">
        <f t="shared" si="28"/>
        <v>-1.9088011504450491</v>
      </c>
      <c r="CE47" s="10">
        <f t="shared" si="29"/>
        <v>2.862551111053345</v>
      </c>
      <c r="CF47" s="10">
        <f t="shared" si="30"/>
        <v>-2.4977618331053311</v>
      </c>
      <c r="CG47" s="10">
        <f t="shared" si="31"/>
        <v>-2.0531108526402804</v>
      </c>
      <c r="CH47" s="10">
        <f t="shared" si="32"/>
        <v>-4.0246582521733067</v>
      </c>
      <c r="CI47" s="10">
        <f t="shared" si="33"/>
        <v>-11.904467480686661</v>
      </c>
      <c r="CJ47" s="10">
        <f t="shared" si="34"/>
        <v>6.2733348810278731</v>
      </c>
      <c r="CK47" s="10">
        <f t="shared" si="35"/>
        <v>-0.37876300960907394</v>
      </c>
      <c r="CL47" s="10">
        <f t="shared" si="36"/>
        <v>3.5690947675409013</v>
      </c>
      <c r="CM47" s="10">
        <f t="shared" si="37"/>
        <v>3.5690947675409013</v>
      </c>
      <c r="CN47" s="10">
        <f t="shared" si="38"/>
        <v>18.883132901881325</v>
      </c>
      <c r="CO47" s="10">
        <f t="shared" si="39"/>
        <v>4.2142005187640956</v>
      </c>
      <c r="CP47" s="10">
        <f t="shared" si="40"/>
        <v>-1.3143412803995542</v>
      </c>
      <c r="CQ47" s="10">
        <f t="shared" si="41"/>
        <v>4.5297172555971477</v>
      </c>
      <c r="CR47" s="10">
        <f t="shared" si="42"/>
        <v>4.1316285390171421</v>
      </c>
      <c r="CS47" s="10">
        <f t="shared" si="43"/>
        <v>4.6433676535702952</v>
      </c>
      <c r="CT47" s="10">
        <f t="shared" si="44"/>
        <v>4.7419347260763911E-2</v>
      </c>
      <c r="CU47" s="10">
        <f t="shared" si="45"/>
        <v>-1.5150161614396298</v>
      </c>
      <c r="CV47" s="10">
        <f t="shared" si="46"/>
        <v>1.6673008979765598</v>
      </c>
      <c r="CW47" s="10">
        <f t="shared" si="47"/>
        <v>0.56960434174941377</v>
      </c>
      <c r="CX47" s="10">
        <f t="shared" si="48"/>
        <v>-1.7876605447589018</v>
      </c>
      <c r="CY47" s="10">
        <f t="shared" si="49"/>
        <v>-1.5506176996144756</v>
      </c>
      <c r="CZ47" s="10">
        <f t="shared" si="50"/>
        <v>0.2147165462242594</v>
      </c>
      <c r="DA47" s="10">
        <f t="shared" si="51"/>
        <v>0.18690505326432316</v>
      </c>
      <c r="DB47" s="10">
        <f t="shared" si="52"/>
        <v>1.3932917867739376</v>
      </c>
      <c r="DC47" s="10">
        <f t="shared" si="53"/>
        <v>0.71999801424799259</v>
      </c>
      <c r="DD47" s="10">
        <f t="shared" si="54"/>
        <v>-1.2127000938184853</v>
      </c>
      <c r="DE47" s="10">
        <f t="shared" si="55"/>
        <v>1.2894440517603245</v>
      </c>
      <c r="DF47" s="10">
        <f t="shared" si="56"/>
        <v>-1.2738589176025736</v>
      </c>
      <c r="DG47" s="10">
        <f t="shared" si="57"/>
        <v>0.42677379816376704</v>
      </c>
      <c r="DH47" s="10">
        <f t="shared" si="58"/>
        <v>-8.7064037180071774E-2</v>
      </c>
      <c r="DI47" s="10">
        <f t="shared" si="59"/>
        <v>-3.2431703284949385</v>
      </c>
      <c r="DJ47" s="10">
        <f t="shared" si="60"/>
        <v>-1.1092646048700225</v>
      </c>
      <c r="DK47" s="10">
        <f t="shared" si="61"/>
        <v>1.5960970527035132</v>
      </c>
      <c r="DL47" s="10">
        <f t="shared" si="62"/>
        <v>5.819418982119406</v>
      </c>
      <c r="DM47" s="10">
        <f t="shared" si="63"/>
        <v>3.3414949434181858</v>
      </c>
      <c r="DN47" s="10">
        <f t="shared" si="64"/>
        <v>-7.3172654392421936</v>
      </c>
      <c r="DO47" s="10">
        <f t="shared" si="65"/>
        <v>-4.8566522614476284</v>
      </c>
      <c r="DP47" s="10">
        <f t="shared" si="66"/>
        <v>-0.83961934264181481</v>
      </c>
      <c r="DQ47" s="10">
        <f t="shared" si="67"/>
        <v>-7.4317434551963473</v>
      </c>
      <c r="DR47" s="10">
        <f t="shared" si="68"/>
        <v>-1.8165502279358161</v>
      </c>
      <c r="DS47" s="10">
        <f t="shared" si="69"/>
        <v>2.954802033562578</v>
      </c>
      <c r="DT47" s="10">
        <f t="shared" si="70"/>
        <v>-2.4055109105960981</v>
      </c>
      <c r="DU47" s="10">
        <f t="shared" si="71"/>
        <v>-1.9608599301310474</v>
      </c>
      <c r="DV47" s="10">
        <f t="shared" si="72"/>
        <v>-3.9324073296640738</v>
      </c>
      <c r="DW47" s="10">
        <f t="shared" si="73"/>
        <v>-11.812216558177427</v>
      </c>
      <c r="DX47" s="10">
        <f t="shared" si="74"/>
        <v>5.9736345813268423</v>
      </c>
      <c r="DY47" s="10">
        <f t="shared" si="75"/>
        <v>-0.6784633093101049</v>
      </c>
      <c r="DZ47" s="10">
        <f t="shared" si="76"/>
        <v>3.2693944678398701</v>
      </c>
      <c r="EA47" s="10">
        <f t="shared" si="77"/>
        <v>3.2693944678398701</v>
      </c>
      <c r="EB47" s="10">
        <f t="shared" si="78"/>
        <v>18.583432602180295</v>
      </c>
      <c r="EC47" s="10">
        <f t="shared" si="79"/>
        <v>3.9145002190630644</v>
      </c>
      <c r="ED47" s="10">
        <f t="shared" si="80"/>
        <v>-1.6140415801005852</v>
      </c>
      <c r="EE47" s="10">
        <f t="shared" si="81"/>
        <v>4.2300169558961169</v>
      </c>
      <c r="EF47" s="10">
        <f t="shared" si="82"/>
        <v>3.8319282393161109</v>
      </c>
      <c r="EG47" s="10">
        <f t="shared" si="83"/>
        <v>4.3436673538692645</v>
      </c>
      <c r="EH47" s="2">
        <f>STDEV('weekly data for SD computation'!AP199:AP202)</f>
        <v>6.8535272939520293E-3</v>
      </c>
      <c r="EI47" s="2">
        <f>STDEV('weekly data for SD computation'!AQ199:AQ202)</f>
        <v>1.1775839780566164E-2</v>
      </c>
      <c r="EJ47" s="2">
        <f>STDEV('weekly data for SD computation'!AR199:AR202)</f>
        <v>9.4039500062216546E-3</v>
      </c>
      <c r="EK47" s="2">
        <f>STDEV('weekly data for SD computation'!AS199:AS202)</f>
        <v>1.7357939272588919E-2</v>
      </c>
      <c r="EL47" s="2">
        <f>STDEV('weekly data for SD computation'!AT199:AT202)</f>
        <v>3.6649522154886182E-3</v>
      </c>
      <c r="EM47" s="2">
        <f>STDEV('weekly data for SD computation'!AU199:AU202)</f>
        <v>4.898247531859223E-3</v>
      </c>
      <c r="EN47" s="2">
        <f>STDEV('weekly data for SD computation'!AV199:AV202)</f>
        <v>7.0526088634428642E-3</v>
      </c>
      <c r="EO47" s="2">
        <f>STDEV('weekly data for SD computation'!AW199:AW202)</f>
        <v>6.8858559119291595E-3</v>
      </c>
      <c r="EP47" s="2">
        <f>STDEV('weekly data for SD computation'!AX199:AX202)</f>
        <v>1.0202829426018859E-2</v>
      </c>
      <c r="EQ47" s="2">
        <f>STDEV('weekly data for SD computation'!AY199:AY202)</f>
        <v>1.7117403242804176E-2</v>
      </c>
      <c r="ER47" s="2">
        <f>STDEV('weekly data for SD computation'!AZ199:AZ202)</f>
        <v>1.430552596733049E-2</v>
      </c>
      <c r="ES47" s="2">
        <f>STDEV('weekly data for SD computation'!BA199:BA202)</f>
        <v>1.669878864299125E-2</v>
      </c>
      <c r="ET47" s="2">
        <f>STDEV('weekly data for SD computation'!BB199:BB202)</f>
        <v>9.9727727204382156E-3</v>
      </c>
      <c r="EU47" s="2">
        <f>STDEV('weekly data for SD computation'!BC199:BC202)</f>
        <v>0.15898201344157803</v>
      </c>
      <c r="EV47" s="2">
        <f>STDEV('weekly data for SD computation'!BD199:BD202)</f>
        <v>6.6901016765036399E-3</v>
      </c>
      <c r="EW47" s="2">
        <f>STDEV('weekly data for SD computation'!BE199:BE202)</f>
        <v>1.8261842492329292E-2</v>
      </c>
      <c r="EX47" s="2">
        <f>STDEV('weekly data for SD computation'!BF199:BF202)</f>
        <v>1.3531212106786563E-2</v>
      </c>
      <c r="EY47" s="2">
        <f>STDEV('weekly data for SD computation'!BG199:BG202)</f>
        <v>1.3932489368648543E-2</v>
      </c>
      <c r="EZ47" s="2">
        <f>STDEV('weekly data for SD computation'!BH199:BH202)</f>
        <v>2.1976110725262205E-2</v>
      </c>
      <c r="FA47" s="2">
        <f>STDEV('weekly data for SD computation'!BI199:BI202)</f>
        <v>1.2437277783151325E-2</v>
      </c>
      <c r="FB47" s="2">
        <f>STDEV('weekly data for SD computation'!BJ199:BJ202)</f>
        <v>0.18688898223238756</v>
      </c>
      <c r="FC47" s="2">
        <f>STDEV('weekly data for SD computation'!BK199:BK202)</f>
        <v>0.17765728982596146</v>
      </c>
      <c r="FD47" s="2">
        <f>STDEV('weekly data for SD computation'!BL199:BL202)</f>
        <v>1.578481392913078E-3</v>
      </c>
      <c r="FE47" s="2">
        <f>STDEV('weekly data for SD computation'!BM199:BM202)</f>
        <v>9.3243867548247327E-3</v>
      </c>
      <c r="FF47" s="2">
        <f>STDEV('weekly data for SD computation'!BN199:BN202)</f>
        <v>2.589334354499111E-2</v>
      </c>
      <c r="FG47" s="2">
        <f>STDEV('weekly data for SD computation'!BO199:BO202)</f>
        <v>1.7412974533919018E-2</v>
      </c>
      <c r="FH47" s="2">
        <f>STDEV('weekly data for SD computation'!BP199:BP202)</f>
        <v>1.5141365064617723E-2</v>
      </c>
      <c r="FI47" s="2">
        <f>STDEV('weekly data for SD computation'!BQ199:BQ202)</f>
        <v>3.0961306176382666E-2</v>
      </c>
      <c r="FJ47" s="2">
        <f>STDEV('weekly data for SD computation'!BR199:BR202)</f>
        <v>2.9340929082598353E-2</v>
      </c>
      <c r="FK47" s="2">
        <f>STDEV('weekly data for SD computation'!BS199:BS202)</f>
        <v>3.7472713377482439E-2</v>
      </c>
      <c r="FL47" s="2">
        <f>STDEV('weekly data for SD computation'!BT199:BT202)</f>
        <v>1.5890541150386291E-2</v>
      </c>
      <c r="FM47" s="2">
        <f>STDEV('weekly data for SD computation'!BU199:BU202)</f>
        <v>1.4657291631314296E-3</v>
      </c>
      <c r="FN47" s="2">
        <f>STDEV('weekly data for SD computation'!BV199:BV202)</f>
        <v>4.8790718948262092E-3</v>
      </c>
      <c r="FO47" s="2">
        <f>STDEV('weekly data for SD computation'!BW199:BW202)</f>
        <v>4.8790718948262092E-3</v>
      </c>
      <c r="FP47" s="2">
        <f>STDEV('weekly data for SD computation'!BX199:BX202)</f>
        <v>7.3232957904605239E-2</v>
      </c>
      <c r="FQ47" s="2">
        <f>STDEV('weekly data for SD computation'!BY199:BY202)</f>
        <v>3.2962850192115043E-3</v>
      </c>
      <c r="FR47" s="2">
        <f>STDEV('weekly data for SD computation'!BZ199:BZ202)</f>
        <v>0.1670262905457372</v>
      </c>
      <c r="FS47" s="2">
        <f>STDEV('weekly data for SD computation'!CA199:CA202)</f>
        <v>1.2366852678815949E-2</v>
      </c>
      <c r="FT47" s="2">
        <f>STDEV('weekly data for SD computation'!CB199:CB202)</f>
        <v>1.8942761208804921E-3</v>
      </c>
      <c r="FU47" s="2">
        <f>STDEV('weekly data for SD computation'!CC199:CC202)</f>
        <v>1.3352177453940553E-2</v>
      </c>
    </row>
    <row r="48" spans="1:177" s="2" customFormat="1" x14ac:dyDescent="0.3">
      <c r="A48" s="16" t="s">
        <v>82</v>
      </c>
      <c r="B48" s="10">
        <v>3140.9799800000001</v>
      </c>
      <c r="C48" s="10">
        <v>28051.410159999999</v>
      </c>
      <c r="D48" s="10">
        <v>8665.4697269999997</v>
      </c>
      <c r="E48" s="10">
        <v>1624.5</v>
      </c>
      <c r="F48" s="10">
        <v>104.62941739999999</v>
      </c>
      <c r="G48" s="10">
        <v>115.77832789999999</v>
      </c>
      <c r="H48" s="10">
        <v>297.02868649999999</v>
      </c>
      <c r="I48" s="10">
        <v>272.49243159999997</v>
      </c>
      <c r="J48" s="10">
        <v>62.079627989999999</v>
      </c>
      <c r="K48" s="10">
        <v>154.6059113</v>
      </c>
      <c r="L48" s="10">
        <v>3200.765038</v>
      </c>
      <c r="M48" s="10">
        <v>11712.753220000001</v>
      </c>
      <c r="N48" s="10">
        <v>5084.9901550000004</v>
      </c>
      <c r="O48" s="10">
        <v>20486.945609999999</v>
      </c>
      <c r="P48" s="10">
        <v>106.23258970000001</v>
      </c>
      <c r="Q48" s="10">
        <v>3956</v>
      </c>
      <c r="R48" s="10">
        <v>55.877598118571399</v>
      </c>
      <c r="S48" s="10">
        <v>43.826279058571401</v>
      </c>
      <c r="T48" s="10">
        <v>26.755899429999999</v>
      </c>
      <c r="U48" s="10">
        <v>29.11964798</v>
      </c>
      <c r="V48" s="10">
        <v>5210.0497830000004</v>
      </c>
      <c r="W48" s="10">
        <v>14819.22084</v>
      </c>
      <c r="X48" s="10">
        <v>133.50500500000001</v>
      </c>
      <c r="Y48" s="10">
        <v>20.840126248571401</v>
      </c>
      <c r="Z48" s="10">
        <v>135.699997</v>
      </c>
      <c r="AA48" s="10">
        <v>29.184513089999999</v>
      </c>
      <c r="AB48" s="10">
        <v>729.29998799999998</v>
      </c>
      <c r="AC48" s="10">
        <v>92.400786890000006</v>
      </c>
      <c r="AD48" s="10">
        <v>16304.53326</v>
      </c>
      <c r="AE48" s="10">
        <v>323.34684399999998</v>
      </c>
      <c r="AF48" s="10">
        <v>2640006.9909999999</v>
      </c>
      <c r="AG48" s="10">
        <v>11055.051758</v>
      </c>
      <c r="AH48" s="10">
        <v>56.192989349999998</v>
      </c>
      <c r="AI48" s="10">
        <v>56.192989349999998</v>
      </c>
      <c r="AJ48" s="10">
        <v>2794.5844179999999</v>
      </c>
      <c r="AK48" s="10">
        <v>6677.5326720000003</v>
      </c>
      <c r="AL48" s="10">
        <v>1556.24372527479</v>
      </c>
      <c r="AM48" s="10">
        <v>48.855838779999999</v>
      </c>
      <c r="AN48" s="10">
        <v>70.824996949999999</v>
      </c>
      <c r="AO48" s="10">
        <v>65.432907099999994</v>
      </c>
      <c r="AP48" s="10">
        <v>257.803</v>
      </c>
      <c r="AQ48" s="10">
        <v>105.1</v>
      </c>
      <c r="AR48" s="10">
        <v>108.5</v>
      </c>
      <c r="AS48" s="10">
        <v>102.316110969712</v>
      </c>
      <c r="AT48" s="10">
        <f t="shared" si="84"/>
        <v>0.21730341621183352</v>
      </c>
      <c r="AU48" s="10">
        <f t="shared" si="1"/>
        <v>-0.3224582701062248</v>
      </c>
      <c r="AV48" s="10">
        <f t="shared" si="2"/>
        <v>0.1846722068328743</v>
      </c>
      <c r="AW48" s="10">
        <f t="shared" si="3"/>
        <v>9.9601593624757845E-2</v>
      </c>
      <c r="AX48" s="10">
        <v>1.55</v>
      </c>
      <c r="AY48" s="10">
        <v>-0.45129999999999998</v>
      </c>
      <c r="AZ48" s="10">
        <v>0.76500000000000001</v>
      </c>
      <c r="BA48" s="10">
        <v>0.3</v>
      </c>
      <c r="BB48" s="10">
        <v>1.81</v>
      </c>
      <c r="BC48" s="10">
        <v>0.30159999999999998</v>
      </c>
      <c r="BD48" s="10">
        <v>0.76500000000000001</v>
      </c>
      <c r="BE48" s="10">
        <v>-0.08</v>
      </c>
      <c r="BF48" s="10">
        <f t="shared" si="4"/>
        <v>1.5947037421886296</v>
      </c>
      <c r="BG48" s="10">
        <f t="shared" si="5"/>
        <v>1.9065241607881664</v>
      </c>
      <c r="BH48" s="10">
        <f t="shared" si="6"/>
        <v>2.689435132603847</v>
      </c>
      <c r="BI48" s="10">
        <f t="shared" si="7"/>
        <v>2.1613303431118953</v>
      </c>
      <c r="BJ48" s="10">
        <f t="shared" si="8"/>
        <v>-1.844544023339427</v>
      </c>
      <c r="BK48" s="10">
        <f t="shared" si="9"/>
        <v>-1.3349726719686357</v>
      </c>
      <c r="BL48" s="10">
        <f t="shared" si="10"/>
        <v>1.8098463511997966</v>
      </c>
      <c r="BM48" s="10">
        <f t="shared" si="11"/>
        <v>1.8159553934815862</v>
      </c>
      <c r="BN48" s="10">
        <f t="shared" si="12"/>
        <v>-0.68272852718802568</v>
      </c>
      <c r="BO48" s="10">
        <f t="shared" si="13"/>
        <v>2.2556164249714699</v>
      </c>
      <c r="BP48" s="10">
        <f t="shared" si="14"/>
        <v>-1.2482131584172347</v>
      </c>
      <c r="BQ48" s="10">
        <f t="shared" si="15"/>
        <v>1.2387109795929598</v>
      </c>
      <c r="BR48" s="10">
        <f t="shared" si="16"/>
        <v>-1.3105738375337466</v>
      </c>
      <c r="BS48" s="10">
        <f t="shared" si="17"/>
        <v>0.3952474304001149</v>
      </c>
      <c r="BT48" s="10">
        <f t="shared" si="18"/>
        <v>-0.98879541461886544</v>
      </c>
      <c r="BU48" s="10">
        <f t="shared" si="19"/>
        <v>0.96551890439011923</v>
      </c>
      <c r="BV48" s="10">
        <f t="shared" si="20"/>
        <v>-0.85087386587366276</v>
      </c>
      <c r="BW48" s="10">
        <f t="shared" si="21"/>
        <v>-2.6721266286907759</v>
      </c>
      <c r="BX48" s="10">
        <f t="shared" si="22"/>
        <v>1.0644332874264313</v>
      </c>
      <c r="BY48" s="10">
        <f t="shared" si="23"/>
        <v>1.0752774631530362</v>
      </c>
      <c r="BZ48" s="10">
        <f t="shared" si="24"/>
        <v>-8.0291610660075694</v>
      </c>
      <c r="CA48" s="10">
        <f t="shared" si="25"/>
        <v>-5.2708787976620863</v>
      </c>
      <c r="CB48" s="10">
        <f t="shared" si="26"/>
        <v>-0.91084293520962833</v>
      </c>
      <c r="CC48" s="10">
        <f t="shared" si="27"/>
        <v>7.9641656554266946</v>
      </c>
      <c r="CD48" s="10">
        <f t="shared" si="28"/>
        <v>2.0380280303030274</v>
      </c>
      <c r="CE48" s="10">
        <f t="shared" si="29"/>
        <v>0.46462740267555513</v>
      </c>
      <c r="CF48" s="10">
        <f t="shared" si="30"/>
        <v>0.8937626988983699</v>
      </c>
      <c r="CG48" s="10">
        <f t="shared" si="31"/>
        <v>-2.2011439343219301</v>
      </c>
      <c r="CH48" s="10">
        <f t="shared" si="32"/>
        <v>-4.2711232059204143</v>
      </c>
      <c r="CI48" s="10">
        <f t="shared" si="33"/>
        <v>-13.462856205857392</v>
      </c>
      <c r="CJ48" s="10">
        <f t="shared" si="34"/>
        <v>5.910430952271577</v>
      </c>
      <c r="CK48" s="10">
        <f t="shared" si="35"/>
        <v>-0.17008031437038273</v>
      </c>
      <c r="CL48" s="10">
        <f t="shared" si="36"/>
        <v>1.358117012062787</v>
      </c>
      <c r="CM48" s="10">
        <f t="shared" si="37"/>
        <v>1.358117012062787</v>
      </c>
      <c r="CN48" s="10">
        <f t="shared" si="38"/>
        <v>15.857510829569355</v>
      </c>
      <c r="CO48" s="10">
        <f t="shared" si="39"/>
        <v>3.9854742154399849</v>
      </c>
      <c r="CP48" s="10">
        <f t="shared" si="40"/>
        <v>-1.4061028986131754</v>
      </c>
      <c r="CQ48" s="10">
        <f t="shared" si="41"/>
        <v>3.0798000809363528</v>
      </c>
      <c r="CR48" s="10">
        <f t="shared" si="42"/>
        <v>1.6196815473962121</v>
      </c>
      <c r="CS48" s="10">
        <f t="shared" si="43"/>
        <v>0.58503167367432252</v>
      </c>
      <c r="CT48" s="10">
        <f t="shared" si="44"/>
        <v>1.3774003259767962</v>
      </c>
      <c r="CU48" s="10">
        <f t="shared" si="45"/>
        <v>1.689220744576333</v>
      </c>
      <c r="CV48" s="10">
        <f t="shared" si="46"/>
        <v>2.4721317163920133</v>
      </c>
      <c r="CW48" s="10">
        <f t="shared" si="47"/>
        <v>1.9440269269000618</v>
      </c>
      <c r="CX48" s="10">
        <f t="shared" si="48"/>
        <v>-2.0618474395512605</v>
      </c>
      <c r="CY48" s="10">
        <f t="shared" si="49"/>
        <v>-1.5522760881804691</v>
      </c>
      <c r="CZ48" s="10">
        <f t="shared" si="50"/>
        <v>1.5925429349879632</v>
      </c>
      <c r="DA48" s="10">
        <f t="shared" si="51"/>
        <v>1.5986519772697527</v>
      </c>
      <c r="DB48" s="10">
        <f t="shared" si="52"/>
        <v>-0.90003194339985915</v>
      </c>
      <c r="DC48" s="10">
        <f t="shared" si="53"/>
        <v>2.0383130087596362</v>
      </c>
      <c r="DD48" s="10">
        <f t="shared" si="54"/>
        <v>-0.92575488831100983</v>
      </c>
      <c r="DE48" s="10">
        <f t="shared" si="55"/>
        <v>1.5611692496991847</v>
      </c>
      <c r="DF48" s="10">
        <f t="shared" si="56"/>
        <v>-0.98811556742752171</v>
      </c>
      <c r="DG48" s="10">
        <f t="shared" si="57"/>
        <v>0.71770570050633964</v>
      </c>
      <c r="DH48" s="10">
        <f t="shared" si="58"/>
        <v>-0.6663371445126407</v>
      </c>
      <c r="DI48" s="10">
        <f t="shared" si="59"/>
        <v>1.287977174496344</v>
      </c>
      <c r="DJ48" s="10">
        <f t="shared" si="60"/>
        <v>-0.52841559576743791</v>
      </c>
      <c r="DK48" s="10">
        <f t="shared" si="61"/>
        <v>-2.3496683585845513</v>
      </c>
      <c r="DL48" s="10">
        <f t="shared" si="62"/>
        <v>1.3868915575326561</v>
      </c>
      <c r="DM48" s="10">
        <f t="shared" si="63"/>
        <v>1.397735733259261</v>
      </c>
      <c r="DN48" s="10">
        <f t="shared" si="64"/>
        <v>-8.2138332728404428</v>
      </c>
      <c r="DO48" s="10">
        <f t="shared" si="65"/>
        <v>-5.4555510044949607</v>
      </c>
      <c r="DP48" s="10">
        <f t="shared" si="66"/>
        <v>-1.0955151420425027</v>
      </c>
      <c r="DQ48" s="10">
        <f t="shared" si="67"/>
        <v>7.7794934485938203</v>
      </c>
      <c r="DR48" s="10">
        <f t="shared" si="68"/>
        <v>1.853355823470153</v>
      </c>
      <c r="DS48" s="10">
        <f t="shared" si="69"/>
        <v>0.2799551958426808</v>
      </c>
      <c r="DT48" s="10">
        <f t="shared" si="70"/>
        <v>0.70909049206549557</v>
      </c>
      <c r="DU48" s="10">
        <f t="shared" si="71"/>
        <v>-2.3858161411548044</v>
      </c>
      <c r="DV48" s="10">
        <f t="shared" si="72"/>
        <v>-4.4557954127532886</v>
      </c>
      <c r="DW48" s="10">
        <f t="shared" si="73"/>
        <v>-13.647528412690265</v>
      </c>
      <c r="DX48" s="10">
        <f t="shared" si="74"/>
        <v>5.8108293586468189</v>
      </c>
      <c r="DY48" s="10">
        <f t="shared" si="75"/>
        <v>-0.26968190799514058</v>
      </c>
      <c r="DZ48" s="10">
        <f t="shared" si="76"/>
        <v>1.2585154184380292</v>
      </c>
      <c r="EA48" s="10">
        <f t="shared" si="77"/>
        <v>1.2585154184380292</v>
      </c>
      <c r="EB48" s="10">
        <f t="shared" si="78"/>
        <v>15.757909235944597</v>
      </c>
      <c r="EC48" s="10">
        <f t="shared" si="79"/>
        <v>3.8858726218152269</v>
      </c>
      <c r="ED48" s="10">
        <f t="shared" si="80"/>
        <v>-1.5057044922379332</v>
      </c>
      <c r="EE48" s="10">
        <f t="shared" si="81"/>
        <v>2.9801984873115952</v>
      </c>
      <c r="EF48" s="10">
        <f t="shared" si="82"/>
        <v>1.5200799537714542</v>
      </c>
      <c r="EG48" s="10">
        <f t="shared" si="83"/>
        <v>0.48543008004956467</v>
      </c>
      <c r="EH48" s="2">
        <f>STDEV('weekly data for SD computation'!AP203:AP207)</f>
        <v>1.1386841212366909E-2</v>
      </c>
      <c r="EI48" s="2">
        <f>STDEV('weekly data for SD computation'!AQ203:AQ207)</f>
        <v>1.5387934422651239E-2</v>
      </c>
      <c r="EJ48" s="2">
        <f>STDEV('weekly data for SD computation'!AR203:AR207)</f>
        <v>1.493678920813944E-2</v>
      </c>
      <c r="EK48" s="2">
        <f>STDEV('weekly data for SD computation'!AS203:AS207)</f>
        <v>1.8307768362390568E-2</v>
      </c>
      <c r="EL48" s="2">
        <f>STDEV('weekly data for SD computation'!AT203:AT207)</f>
        <v>6.5842974313769518E-3</v>
      </c>
      <c r="EM48" s="2">
        <f>STDEV('weekly data for SD computation'!AU203:AU207)</f>
        <v>9.4647669646986659E-3</v>
      </c>
      <c r="EN48" s="2">
        <f>STDEV('weekly data for SD computation'!AV203:AV207)</f>
        <v>1.1398022136783922E-2</v>
      </c>
      <c r="EO48" s="2">
        <f>STDEV('weekly data for SD computation'!AW203:AW207)</f>
        <v>1.1367307714732868E-2</v>
      </c>
      <c r="EP48" s="2">
        <f>STDEV('weekly data for SD computation'!AX203:AX207)</f>
        <v>1.1194891412252037E-2</v>
      </c>
      <c r="EQ48" s="2">
        <f>STDEV('weekly data for SD computation'!AY203:AY207)</f>
        <v>1.8502249262022388E-2</v>
      </c>
      <c r="ER48" s="2">
        <f>STDEV('weekly data for SD computation'!AZ203:AZ207)</f>
        <v>1.6428296605762806E-2</v>
      </c>
      <c r="ES48" s="2">
        <f>STDEV('weekly data for SD computation'!BA203:BA207)</f>
        <v>1.8612323148339098E-2</v>
      </c>
      <c r="ET48" s="2">
        <f>STDEV('weekly data for SD computation'!BB203:BB207)</f>
        <v>1.698066337620014E-2</v>
      </c>
      <c r="EU48" s="2">
        <f>STDEV('weekly data for SD computation'!BC203:BC207)</f>
        <v>0.15161275039167194</v>
      </c>
      <c r="EV48" s="2">
        <f>STDEV('weekly data for SD computation'!BD203:BD207)</f>
        <v>1.0273959692057116E-2</v>
      </c>
      <c r="EW48" s="2">
        <f>STDEV('weekly data for SD computation'!BE203:BE207)</f>
        <v>3.0880759320111299E-2</v>
      </c>
      <c r="EX48" s="2">
        <f>STDEV('weekly data for SD computation'!BF203:BF207)</f>
        <v>1.9588931103264772E-2</v>
      </c>
      <c r="EY48" s="2">
        <f>STDEV('weekly data for SD computation'!BG203:BG207)</f>
        <v>9.4817209551843421E-3</v>
      </c>
      <c r="EZ48" s="2">
        <f>STDEV('weekly data for SD computation'!BH203:BH207)</f>
        <v>1.1787890950728779E-2</v>
      </c>
      <c r="FA48" s="2">
        <f>STDEV('weekly data for SD computation'!BI203:BI207)</f>
        <v>8.5517433955469759E-3</v>
      </c>
      <c r="FB48" s="2">
        <f>STDEV('weekly data for SD computation'!BJ203:BJ207)</f>
        <v>0.17713022769586204</v>
      </c>
      <c r="FC48" s="2">
        <f>STDEV('weekly data for SD computation'!BK203:BK207)</f>
        <v>0.16824900109372332</v>
      </c>
      <c r="FD48" s="2">
        <f>STDEV('weekly data for SD computation'!BL203:BL207)</f>
        <v>1.1559043204226551E-3</v>
      </c>
      <c r="FE48" s="2">
        <f>STDEV('weekly data for SD computation'!BM203:BM207)</f>
        <v>1.3869020269017263E-2</v>
      </c>
      <c r="FF48" s="2">
        <f>STDEV('weekly data for SD computation'!BN203:BN207)</f>
        <v>1.36374151699053E-2</v>
      </c>
      <c r="FG48" s="2">
        <f>STDEV('weekly data for SD computation'!BO203:BO207)</f>
        <v>1.6740688945621002E-2</v>
      </c>
      <c r="FH48" s="2">
        <f>STDEV('weekly data for SD computation'!BP203:BP207)</f>
        <v>2.6806108814434151E-2</v>
      </c>
      <c r="FI48" s="2">
        <f>STDEV('weekly data for SD computation'!BQ203:BQ207)</f>
        <v>1.9213404760875373E-2</v>
      </c>
      <c r="FJ48" s="2">
        <f>STDEV('weekly data for SD computation'!BR203:BR207)</f>
        <v>1.932235841416112E-2</v>
      </c>
      <c r="FK48" s="2">
        <f>STDEV('weekly data for SD computation'!BS203:BS207)</f>
        <v>1.9302928849862254E-2</v>
      </c>
      <c r="FL48" s="2">
        <f>STDEV('weekly data for SD computation'!BT203:BT207)</f>
        <v>1.2457820137855215E-2</v>
      </c>
      <c r="FM48" s="2">
        <f>STDEV('weekly data for SD computation'!BU203:BU207)</f>
        <v>6.5286793733172303E-3</v>
      </c>
      <c r="FN48" s="2">
        <f>STDEV('weekly data for SD computation'!BV203:BV207)</f>
        <v>1.1387083222386751E-2</v>
      </c>
      <c r="FO48" s="2">
        <f>STDEV('weekly data for SD computation'!BW203:BW207)</f>
        <v>1.1387083222386751E-2</v>
      </c>
      <c r="FP48" s="2">
        <f>STDEV('weekly data for SD computation'!BX203:BX207)</f>
        <v>3.3359270847295237E-2</v>
      </c>
      <c r="FQ48" s="2">
        <f>STDEV('weekly data for SD computation'!BY203:BY207)</f>
        <v>1.1761302246942761E-2</v>
      </c>
      <c r="FR48" s="2">
        <f>STDEV('weekly data for SD computation'!BZ203:BZ207)</f>
        <v>0.15857239477855936</v>
      </c>
      <c r="FS48" s="2">
        <f>STDEV('weekly data for SD computation'!CA203:CA207)</f>
        <v>2.0865684514123954E-2</v>
      </c>
      <c r="FT48" s="2">
        <f>STDEV('weekly data for SD computation'!CB203:CB207)</f>
        <v>1.1907642476086359E-2</v>
      </c>
      <c r="FU48" s="2">
        <f>STDEV('weekly data for SD computation'!CC203:CC207)</f>
        <v>2.7756615398795845E-2</v>
      </c>
    </row>
    <row r="49" spans="1:177" s="2" customFormat="1" x14ac:dyDescent="0.3">
      <c r="A49" s="16" t="s">
        <v>83</v>
      </c>
      <c r="B49" s="10">
        <v>3230.780029</v>
      </c>
      <c r="C49" s="10">
        <v>28538.439450000002</v>
      </c>
      <c r="D49" s="10">
        <v>8972.5996090000008</v>
      </c>
      <c r="E49" s="10">
        <v>1668.469971</v>
      </c>
      <c r="F49" s="10">
        <v>104.58049010000001</v>
      </c>
      <c r="G49" s="10">
        <v>116.3889236</v>
      </c>
      <c r="H49" s="10">
        <v>305.65896609999999</v>
      </c>
      <c r="I49" s="10">
        <v>280.59536739999999</v>
      </c>
      <c r="J49" s="10">
        <v>63.939155579999998</v>
      </c>
      <c r="K49" s="10">
        <v>158.91403199999999</v>
      </c>
      <c r="L49" s="10">
        <v>3346.161791</v>
      </c>
      <c r="M49" s="10">
        <v>11827.04693</v>
      </c>
      <c r="N49" s="10">
        <v>5336.4589569999998</v>
      </c>
      <c r="O49" s="10">
        <v>20983.19572</v>
      </c>
      <c r="P49" s="10">
        <v>105.24665830000001</v>
      </c>
      <c r="Q49" s="10">
        <v>4034.5</v>
      </c>
      <c r="R49" s="10">
        <v>58.168134500000001</v>
      </c>
      <c r="S49" s="10">
        <v>47.3203423</v>
      </c>
      <c r="T49" s="10">
        <v>27.181179050000001</v>
      </c>
      <c r="U49" s="10">
        <v>30.15016747</v>
      </c>
      <c r="V49" s="10">
        <v>5751.8342009999997</v>
      </c>
      <c r="W49" s="10">
        <v>16688.28124</v>
      </c>
      <c r="X49" s="10">
        <v>133.49499499999999</v>
      </c>
      <c r="Y49" s="10">
        <v>18.365314959999999</v>
      </c>
      <c r="Z49" s="10">
        <v>138.5</v>
      </c>
      <c r="AA49" s="10">
        <v>30.761796950000001</v>
      </c>
      <c r="AB49" s="10">
        <v>744.20001200000002</v>
      </c>
      <c r="AC49" s="10">
        <v>83.519949949999997</v>
      </c>
      <c r="AD49" s="10">
        <v>18214.701110000002</v>
      </c>
      <c r="AE49" s="10">
        <v>390.3558774</v>
      </c>
      <c r="AF49" s="10">
        <v>2575567.122</v>
      </c>
      <c r="AG49" s="10">
        <v>11007.086914</v>
      </c>
      <c r="AH49" s="10">
        <v>56.681610110000001</v>
      </c>
      <c r="AI49" s="10">
        <v>56.681610110000001</v>
      </c>
      <c r="AJ49" s="10">
        <v>2312.2999220000002</v>
      </c>
      <c r="AK49" s="10">
        <v>6578.3087869999999</v>
      </c>
      <c r="AL49" s="10">
        <v>1532.7674607158999</v>
      </c>
      <c r="AM49" s="10">
        <v>49.019248959999999</v>
      </c>
      <c r="AN49" s="10">
        <v>71.355293270000004</v>
      </c>
      <c r="AO49" s="10">
        <v>69.951011660000006</v>
      </c>
      <c r="AP49" s="10">
        <v>258.61599999999999</v>
      </c>
      <c r="AQ49" s="10">
        <v>105.43</v>
      </c>
      <c r="AR49" s="10">
        <v>108.5</v>
      </c>
      <c r="AS49" s="10">
        <v>102.316110969712</v>
      </c>
      <c r="AT49" s="10">
        <f t="shared" si="84"/>
        <v>0.31535707497584908</v>
      </c>
      <c r="AU49" s="10">
        <f t="shared" si="1"/>
        <v>0.31398667935300906</v>
      </c>
      <c r="AV49" s="10">
        <f t="shared" si="2"/>
        <v>0</v>
      </c>
      <c r="AW49" s="10">
        <f t="shared" si="3"/>
        <v>0</v>
      </c>
      <c r="AX49" s="10">
        <v>1.55</v>
      </c>
      <c r="AY49" s="10">
        <v>-0.45619999999999999</v>
      </c>
      <c r="AZ49" s="10">
        <v>0.83079999999999998</v>
      </c>
      <c r="BA49" s="10">
        <v>0.3</v>
      </c>
      <c r="BB49" s="10">
        <v>1.86</v>
      </c>
      <c r="BC49" s="10">
        <v>0.36620000000000003</v>
      </c>
      <c r="BD49" s="10">
        <v>0.83079999999999998</v>
      </c>
      <c r="BE49" s="10">
        <v>-2.5000000000000001E-2</v>
      </c>
      <c r="BF49" s="10">
        <f t="shared" si="4"/>
        <v>0.99898189647168478</v>
      </c>
      <c r="BG49" s="10">
        <f t="shared" si="5"/>
        <v>-0.12379748033315208</v>
      </c>
      <c r="BH49" s="10">
        <f t="shared" si="6"/>
        <v>1.6842958278769495</v>
      </c>
      <c r="BI49" s="10">
        <f t="shared" si="7"/>
        <v>0.84667719298245525</v>
      </c>
      <c r="BJ49" s="10">
        <f t="shared" si="8"/>
        <v>-1.9067624700737256</v>
      </c>
      <c r="BK49" s="10">
        <f t="shared" si="9"/>
        <v>-1.3326165845758386</v>
      </c>
      <c r="BL49" s="10">
        <f t="shared" si="10"/>
        <v>1.0455374084213223</v>
      </c>
      <c r="BM49" s="10">
        <f t="shared" si="11"/>
        <v>1.113637011649028</v>
      </c>
      <c r="BN49" s="10">
        <f t="shared" si="12"/>
        <v>1.1353910005703287</v>
      </c>
      <c r="BO49" s="10">
        <f t="shared" si="13"/>
        <v>0.92651745187183487</v>
      </c>
      <c r="BP49" s="10">
        <f t="shared" si="14"/>
        <v>4.1763625209544042</v>
      </c>
      <c r="BQ49" s="10">
        <f t="shared" si="15"/>
        <v>0.60960566971084784</v>
      </c>
      <c r="BR49" s="10">
        <f t="shared" si="16"/>
        <v>4.5791154152665099</v>
      </c>
      <c r="BS49" s="10">
        <f t="shared" si="17"/>
        <v>2.0560747472799137</v>
      </c>
      <c r="BT49" s="10">
        <f t="shared" si="18"/>
        <v>-1.2942875132426506</v>
      </c>
      <c r="BU49" s="10">
        <f t="shared" si="19"/>
        <v>1.6181276036400403</v>
      </c>
      <c r="BV49" s="10">
        <f t="shared" si="20"/>
        <v>3.7330033633373416</v>
      </c>
      <c r="BW49" s="10">
        <f t="shared" si="21"/>
        <v>7.6063299899609911</v>
      </c>
      <c r="BX49" s="10">
        <f t="shared" si="22"/>
        <v>1.2232798121537163</v>
      </c>
      <c r="BY49" s="10">
        <f t="shared" si="23"/>
        <v>3.1727146555198145</v>
      </c>
      <c r="BZ49" s="10">
        <f t="shared" si="24"/>
        <v>9.5680338032354513</v>
      </c>
      <c r="CA49" s="10">
        <f t="shared" si="25"/>
        <v>11.781606685748537</v>
      </c>
      <c r="CB49" s="10">
        <f t="shared" si="26"/>
        <v>-0.83829784624181125</v>
      </c>
      <c r="CC49" s="10">
        <f t="shared" si="27"/>
        <v>-12.706022151022484</v>
      </c>
      <c r="CD49" s="10">
        <f t="shared" si="28"/>
        <v>1.2325773484902909</v>
      </c>
      <c r="CE49" s="10">
        <f t="shared" si="29"/>
        <v>4.5737234715272796</v>
      </c>
      <c r="CF49" s="10">
        <f t="shared" si="30"/>
        <v>1.2122583086750347</v>
      </c>
      <c r="CG49" s="10">
        <f t="shared" si="31"/>
        <v>-10.442013539309295</v>
      </c>
      <c r="CH49" s="10">
        <f t="shared" si="32"/>
        <v>10.884762902289431</v>
      </c>
      <c r="CI49" s="10">
        <f t="shared" si="33"/>
        <v>19.892777373156619</v>
      </c>
      <c r="CJ49" s="10">
        <f t="shared" si="34"/>
        <v>-2.3758976650319767</v>
      </c>
      <c r="CK49" s="10">
        <f t="shared" si="35"/>
        <v>-0.40887263171599608</v>
      </c>
      <c r="CL49" s="10">
        <f t="shared" si="36"/>
        <v>0.89454042782207577</v>
      </c>
      <c r="CM49" s="10">
        <f t="shared" si="37"/>
        <v>0.89454042782207577</v>
      </c>
      <c r="CN49" s="10">
        <f t="shared" si="38"/>
        <v>-17.232825274255134</v>
      </c>
      <c r="CO49" s="10">
        <f t="shared" si="39"/>
        <v>-1.4609363461606486</v>
      </c>
      <c r="CP49" s="10">
        <f t="shared" si="40"/>
        <v>-1.483521074020383</v>
      </c>
      <c r="CQ49" s="10">
        <f t="shared" si="41"/>
        <v>0.35947420836605198</v>
      </c>
      <c r="CR49" s="10">
        <f t="shared" si="42"/>
        <v>0.77374174773967996</v>
      </c>
      <c r="CS49" s="10">
        <f t="shared" si="43"/>
        <v>6.929942421548029</v>
      </c>
      <c r="CT49" s="10">
        <f t="shared" si="44"/>
        <v>0.6836248214958357</v>
      </c>
      <c r="CU49" s="10">
        <f t="shared" si="45"/>
        <v>-0.43915455530900116</v>
      </c>
      <c r="CV49" s="10">
        <f t="shared" si="46"/>
        <v>1.3689387529011006</v>
      </c>
      <c r="CW49" s="10">
        <f t="shared" si="47"/>
        <v>0.53132011800660617</v>
      </c>
      <c r="CX49" s="10">
        <f t="shared" si="48"/>
        <v>-2.2221195450495745</v>
      </c>
      <c r="CY49" s="10">
        <f t="shared" si="49"/>
        <v>-1.6479736595516878</v>
      </c>
      <c r="CZ49" s="10">
        <f t="shared" si="50"/>
        <v>0.73018033344547317</v>
      </c>
      <c r="DA49" s="10">
        <f t="shared" si="51"/>
        <v>0.79827993667317887</v>
      </c>
      <c r="DB49" s="10">
        <f t="shared" si="52"/>
        <v>0.82003392559447963</v>
      </c>
      <c r="DC49" s="10">
        <f t="shared" si="53"/>
        <v>0.61116037689598579</v>
      </c>
      <c r="DD49" s="10">
        <f t="shared" si="54"/>
        <v>3.8623758416013949</v>
      </c>
      <c r="DE49" s="10">
        <f t="shared" si="55"/>
        <v>0.29561899035783878</v>
      </c>
      <c r="DF49" s="10">
        <f t="shared" si="56"/>
        <v>4.2651287359135006</v>
      </c>
      <c r="DG49" s="10">
        <f t="shared" si="57"/>
        <v>1.7420880679269046</v>
      </c>
      <c r="DH49" s="10">
        <f t="shared" si="58"/>
        <v>-1.6082741925956596</v>
      </c>
      <c r="DI49" s="10">
        <f t="shared" si="59"/>
        <v>1.3041409242870312</v>
      </c>
      <c r="DJ49" s="10">
        <f t="shared" si="60"/>
        <v>3.4190166839843323</v>
      </c>
      <c r="DK49" s="10">
        <f t="shared" si="61"/>
        <v>7.2923433106079818</v>
      </c>
      <c r="DL49" s="10">
        <f t="shared" si="62"/>
        <v>0.90929313280070723</v>
      </c>
      <c r="DM49" s="10">
        <f t="shared" si="63"/>
        <v>2.8587279761668052</v>
      </c>
      <c r="DN49" s="10">
        <f t="shared" si="64"/>
        <v>9.5680338032354513</v>
      </c>
      <c r="DO49" s="10">
        <f t="shared" si="65"/>
        <v>11.781606685748537</v>
      </c>
      <c r="DP49" s="10">
        <f t="shared" si="66"/>
        <v>-0.83829784624181125</v>
      </c>
      <c r="DQ49" s="10">
        <f t="shared" si="67"/>
        <v>-12.706022151022484</v>
      </c>
      <c r="DR49" s="10">
        <f t="shared" si="68"/>
        <v>1.2325773484902909</v>
      </c>
      <c r="DS49" s="10">
        <f t="shared" si="69"/>
        <v>4.5737234715272796</v>
      </c>
      <c r="DT49" s="10">
        <f t="shared" si="70"/>
        <v>1.2122583086750347</v>
      </c>
      <c r="DU49" s="10">
        <f t="shared" si="71"/>
        <v>-10.442013539309295</v>
      </c>
      <c r="DV49" s="10">
        <f t="shared" si="72"/>
        <v>10.884762902289431</v>
      </c>
      <c r="DW49" s="10">
        <f t="shared" si="73"/>
        <v>19.892777373156619</v>
      </c>
      <c r="DX49" s="10">
        <f t="shared" si="74"/>
        <v>-2.3758976650319767</v>
      </c>
      <c r="DY49" s="10">
        <f t="shared" si="75"/>
        <v>-0.40887263171599608</v>
      </c>
      <c r="DZ49" s="10">
        <f t="shared" si="76"/>
        <v>0.89454042782207577</v>
      </c>
      <c r="EA49" s="10">
        <f t="shared" si="77"/>
        <v>0.89454042782207577</v>
      </c>
      <c r="EB49" s="10">
        <f t="shared" si="78"/>
        <v>-17.232825274255134</v>
      </c>
      <c r="EC49" s="10">
        <f t="shared" si="79"/>
        <v>-1.4609363461606486</v>
      </c>
      <c r="ED49" s="10">
        <f t="shared" si="80"/>
        <v>-1.483521074020383</v>
      </c>
      <c r="EE49" s="10">
        <f t="shared" si="81"/>
        <v>0.35947420836605198</v>
      </c>
      <c r="EF49" s="10">
        <f t="shared" si="82"/>
        <v>0.77374174773967996</v>
      </c>
      <c r="EG49" s="10">
        <f t="shared" si="83"/>
        <v>6.929942421548029</v>
      </c>
      <c r="EH49" s="2">
        <f>STDEV('weekly data for SD computation'!AP208:AP211)</f>
        <v>4.4516386676626317E-3</v>
      </c>
      <c r="EI49" s="2">
        <f>STDEV('weekly data for SD computation'!AQ208:AQ211)</f>
        <v>3.8791341182299538E-3</v>
      </c>
      <c r="EJ49" s="2">
        <f>STDEV('weekly data for SD computation'!AR208:AR211)</f>
        <v>5.0777454186611915E-3</v>
      </c>
      <c r="EK49" s="2">
        <f>STDEV('weekly data for SD computation'!AS208:AS211)</f>
        <v>1.0882452820118883E-2</v>
      </c>
      <c r="EL49" s="2">
        <f>STDEV('weekly data for SD computation'!AT208:AT211)</f>
        <v>2.1664684461374225E-3</v>
      </c>
      <c r="EM49" s="2">
        <f>STDEV('weekly data for SD computation'!AU208:AU211)</f>
        <v>1.8018011486637369E-3</v>
      </c>
      <c r="EN49" s="2">
        <f>STDEV('weekly data for SD computation'!AV208:AV211)</f>
        <v>4.953231963731459E-3</v>
      </c>
      <c r="EO49" s="2">
        <f>STDEV('weekly data for SD computation'!AW208:AW211)</f>
        <v>4.9749226064744008E-3</v>
      </c>
      <c r="EP49" s="2">
        <f>STDEV('weekly data for SD computation'!AX208:AX211)</f>
        <v>7.0859820088017295E-3</v>
      </c>
      <c r="EQ49" s="2">
        <f>STDEV('weekly data for SD computation'!AY208:AY211)</f>
        <v>1.0120512001782317E-2</v>
      </c>
      <c r="ER49" s="2">
        <f>STDEV('weekly data for SD computation'!AZ208:AZ211)</f>
        <v>4.5484693136305238E-3</v>
      </c>
      <c r="ES49" s="2">
        <f>STDEV('weekly data for SD computation'!BA208:BA211)</f>
        <v>5.5268895854770966E-3</v>
      </c>
      <c r="ET49" s="2">
        <f>STDEV('weekly data for SD computation'!BB208:BB211)</f>
        <v>5.9724005061679748E-3</v>
      </c>
      <c r="EU49" s="2">
        <f>STDEV('weekly data for SD computation'!BC208:BC211)</f>
        <v>0.15262343500011999</v>
      </c>
      <c r="EV49" s="2">
        <f>STDEV('weekly data for SD computation'!BD208:BD211)</f>
        <v>4.3840810331249687E-3</v>
      </c>
      <c r="EW49" s="2">
        <f>STDEV('weekly data for SD computation'!BE208:BE211)</f>
        <v>1.296309422361188E-2</v>
      </c>
      <c r="EX49" s="2">
        <f>STDEV('weekly data for SD computation'!BF208:BF211)</f>
        <v>4.7292786593229174E-3</v>
      </c>
      <c r="EY49" s="2">
        <f>STDEV('weekly data for SD computation'!BG208:BG211)</f>
        <v>6.2100080022612324E-3</v>
      </c>
      <c r="EZ49" s="2">
        <f>STDEV('weekly data for SD computation'!BH208:BH211)</f>
        <v>8.7772461472842393E-3</v>
      </c>
      <c r="FA49" s="2">
        <f>STDEV('weekly data for SD computation'!BI208:BI211)</f>
        <v>3.4806426129174776E-3</v>
      </c>
      <c r="FB49" s="2">
        <f>STDEV('weekly data for SD computation'!BJ208:BJ211)</f>
        <v>0.12363093025385107</v>
      </c>
      <c r="FC49" s="2">
        <f>STDEV('weekly data for SD computation'!BK208:BK211)</f>
        <v>0.11578010329847734</v>
      </c>
      <c r="FD49" s="2">
        <f>STDEV('weekly data for SD computation'!BL208:BL211)</f>
        <v>5.0984305074322164E-4</v>
      </c>
      <c r="FE49" s="2">
        <f>STDEV('weekly data for SD computation'!BM208:BM211)</f>
        <v>4.2249157083247219E-3</v>
      </c>
      <c r="FF49" s="2">
        <f>STDEV('weekly data for SD computation'!BN208:BN211)</f>
        <v>3.5502850153551181E-2</v>
      </c>
      <c r="FG49" s="2">
        <f>STDEV('weekly data for SD computation'!BO208:BO211)</f>
        <v>5.7717817978938761E-3</v>
      </c>
      <c r="FH49" s="2">
        <f>STDEV('weekly data for SD computation'!BP208:BP211)</f>
        <v>1.9460914299107946E-2</v>
      </c>
      <c r="FI49" s="2">
        <f>STDEV('weekly data for SD computation'!BQ208:BQ211)</f>
        <v>1.5238000702091173E-2</v>
      </c>
      <c r="FJ49" s="2">
        <f>STDEV('weekly data for SD computation'!BR208:BR211)</f>
        <v>2.0287114911696835E-2</v>
      </c>
      <c r="FK49" s="2">
        <f>STDEV('weekly data for SD computation'!BS208:BS211)</f>
        <v>1.7093950820567493E-2</v>
      </c>
      <c r="FL49" s="2">
        <f>STDEV('weekly data for SD computation'!BT208:BT211)</f>
        <v>1.2302120288973312E-2</v>
      </c>
      <c r="FM49" s="2">
        <f>STDEV('weekly data for SD computation'!BU208:BU211)</f>
        <v>3.3569687700802965E-3</v>
      </c>
      <c r="FN49" s="2">
        <f>STDEV('weekly data for SD computation'!BV208:BV211)</f>
        <v>9.1824306810326956E-3</v>
      </c>
      <c r="FO49" s="2">
        <f>STDEV('weekly data for SD computation'!BW208:BW211)</f>
        <v>9.1824306810326956E-3</v>
      </c>
      <c r="FP49" s="2">
        <f>STDEV('weekly data for SD computation'!BX208:BX211)</f>
        <v>2.7393631143675316E-2</v>
      </c>
      <c r="FQ49" s="2">
        <f>STDEV('weekly data for SD computation'!BY208:BY211)</f>
        <v>9.8888649577392913E-3</v>
      </c>
      <c r="FR49" s="2">
        <f>STDEV('weekly data for SD computation'!BZ208:BZ211)</f>
        <v>0.16719077740986935</v>
      </c>
      <c r="FS49" s="2">
        <f>STDEV('weekly data for SD computation'!CA208:CA211)</f>
        <v>1.3853764768519912E-2</v>
      </c>
      <c r="FT49" s="2">
        <f>STDEV('weekly data for SD computation'!CB208:CB211)</f>
        <v>2.1662845127325418E-2</v>
      </c>
      <c r="FU49" s="2">
        <f>STDEV('weekly data for SD computation'!CC208:CC211)</f>
        <v>1.56757085763558E-2</v>
      </c>
    </row>
    <row r="50" spans="1:177" s="2" customFormat="1" x14ac:dyDescent="0.3">
      <c r="A50" s="16" t="s">
        <v>84</v>
      </c>
      <c r="B50" s="10">
        <v>3225.5200199999999</v>
      </c>
      <c r="C50" s="10">
        <v>28256.029299999998</v>
      </c>
      <c r="D50" s="10">
        <v>9150.9404300000006</v>
      </c>
      <c r="E50" s="10">
        <v>1614.0600589999999</v>
      </c>
      <c r="F50" s="10">
        <v>106.7024765</v>
      </c>
      <c r="G50" s="10">
        <v>119.23585509999999</v>
      </c>
      <c r="H50" s="10">
        <v>305.53552250000001</v>
      </c>
      <c r="I50" s="10">
        <v>280.4911194</v>
      </c>
      <c r="J50" s="10">
        <v>62.134426120000001</v>
      </c>
      <c r="K50" s="10">
        <v>153.98362729999999</v>
      </c>
      <c r="L50" s="10">
        <v>3301.176614</v>
      </c>
      <c r="M50" s="10">
        <v>11770.622149999999</v>
      </c>
      <c r="N50" s="10">
        <v>5264.5502820000002</v>
      </c>
      <c r="O50" s="10">
        <v>21068.755560000001</v>
      </c>
      <c r="P50" s="10">
        <v>108.8943024</v>
      </c>
      <c r="Q50" s="10">
        <v>3795</v>
      </c>
      <c r="R50" s="10">
        <v>56.813250689999997</v>
      </c>
      <c r="S50" s="10">
        <v>46.57878462</v>
      </c>
      <c r="T50" s="10">
        <v>26.376842499999999</v>
      </c>
      <c r="U50" s="10">
        <v>28.94268799</v>
      </c>
      <c r="V50" s="10">
        <v>5566.5039900000002</v>
      </c>
      <c r="W50" s="10">
        <v>16153.633970000001</v>
      </c>
      <c r="X50" s="10">
        <v>133.44000199999999</v>
      </c>
      <c r="Y50" s="10">
        <v>19.12769432</v>
      </c>
      <c r="Z50" s="10">
        <v>133.59327725691699</v>
      </c>
      <c r="AA50" s="10">
        <v>29.444725040000002</v>
      </c>
      <c r="AB50" s="10">
        <v>718.70001200000002</v>
      </c>
      <c r="AC50" s="10">
        <v>85.690242639999994</v>
      </c>
      <c r="AD50" s="10">
        <v>17606.379970000002</v>
      </c>
      <c r="AE50" s="10">
        <v>407.59399919999998</v>
      </c>
      <c r="AF50" s="10">
        <v>2526510.3229999999</v>
      </c>
      <c r="AG50" s="10">
        <v>11061.583008</v>
      </c>
      <c r="AH50" s="10">
        <v>55.255950929999997</v>
      </c>
      <c r="AI50" s="10">
        <v>55.255950929999997</v>
      </c>
      <c r="AJ50" s="10">
        <v>2433.5018930000001</v>
      </c>
      <c r="AK50" s="10">
        <v>6400.1104990000003</v>
      </c>
      <c r="AL50" s="10">
        <v>1509.2911961570101</v>
      </c>
      <c r="AM50" s="10">
        <v>47.004879000000003</v>
      </c>
      <c r="AN50" s="10">
        <v>67.983947749999999</v>
      </c>
      <c r="AO50" s="10">
        <v>65.54455566</v>
      </c>
      <c r="AP50" s="10">
        <v>259.03699999999998</v>
      </c>
      <c r="AQ50" s="10">
        <v>104.37</v>
      </c>
      <c r="AR50" s="10">
        <v>108.3</v>
      </c>
      <c r="AS50" s="10">
        <v>102.316110969712</v>
      </c>
      <c r="AT50" s="10">
        <f t="shared" si="84"/>
        <v>0.1627896185850807</v>
      </c>
      <c r="AU50" s="10">
        <f t="shared" si="1"/>
        <v>-1.0054064308071728</v>
      </c>
      <c r="AV50" s="10">
        <f t="shared" si="2"/>
        <v>-0.18433179723502566</v>
      </c>
      <c r="AW50" s="10">
        <f t="shared" si="3"/>
        <v>0</v>
      </c>
      <c r="AX50" s="10">
        <v>1.55</v>
      </c>
      <c r="AY50" s="10">
        <v>-0.45269999999999999</v>
      </c>
      <c r="AZ50" s="10">
        <v>0.72350000000000003</v>
      </c>
      <c r="BA50" s="10">
        <v>0.3</v>
      </c>
      <c r="BB50" s="10">
        <v>1.76</v>
      </c>
      <c r="BC50" s="10">
        <v>0.31619999999999998</v>
      </c>
      <c r="BD50" s="10">
        <v>0.72350000000000003</v>
      </c>
      <c r="BE50" s="10">
        <v>-6.5000000000000002E-2</v>
      </c>
      <c r="BF50" s="10">
        <f t="shared" si="4"/>
        <v>-1.9228092582220206</v>
      </c>
      <c r="BG50" s="10">
        <f t="shared" si="5"/>
        <v>-2.7495781109362776</v>
      </c>
      <c r="BH50" s="10">
        <f t="shared" si="6"/>
        <v>0.22761595046673366</v>
      </c>
      <c r="BI50" s="10">
        <f t="shared" si="7"/>
        <v>-5.0210663030027094</v>
      </c>
      <c r="BJ50" s="10">
        <f t="shared" si="8"/>
        <v>0.26904614232630863</v>
      </c>
      <c r="BK50" s="10">
        <f t="shared" si="9"/>
        <v>0.68605020129251959</v>
      </c>
      <c r="BL50" s="10">
        <f t="shared" si="10"/>
        <v>-1.8003860556014533</v>
      </c>
      <c r="BM50" s="10">
        <f t="shared" si="11"/>
        <v>-1.7971524309064499</v>
      </c>
      <c r="BN50" s="10">
        <f t="shared" si="12"/>
        <v>-4.5825731848177735</v>
      </c>
      <c r="BO50" s="10">
        <f t="shared" si="13"/>
        <v>-4.8625609494320781</v>
      </c>
      <c r="BP50" s="10">
        <f t="shared" si="14"/>
        <v>-1.6605814080058636</v>
      </c>
      <c r="BQ50" s="10">
        <f t="shared" si="15"/>
        <v>-0.79328257466093599</v>
      </c>
      <c r="BR50" s="10">
        <f t="shared" si="16"/>
        <v>-1.6636979490974033</v>
      </c>
      <c r="BS50" s="10">
        <f t="shared" si="17"/>
        <v>9.1554095904709532E-2</v>
      </c>
      <c r="BT50" s="10">
        <f t="shared" si="18"/>
        <v>3.1496051466133759</v>
      </c>
      <c r="BU50" s="10">
        <f t="shared" si="19"/>
        <v>-6.2524994175238575</v>
      </c>
      <c r="BV50" s="10">
        <f t="shared" si="20"/>
        <v>-2.6454543617674449</v>
      </c>
      <c r="BW50" s="10">
        <f t="shared" si="21"/>
        <v>-1.8833012591132496</v>
      </c>
      <c r="BX50" s="10">
        <f t="shared" si="22"/>
        <v>-3.2753672551084647</v>
      </c>
      <c r="BY50" s="10">
        <f t="shared" si="23"/>
        <v>-4.3210848193014693</v>
      </c>
      <c r="BZ50" s="10">
        <f t="shared" si="24"/>
        <v>-3.9456062799024778</v>
      </c>
      <c r="CA50" s="10">
        <f t="shared" si="25"/>
        <v>-3.9272287861526922</v>
      </c>
      <c r="CB50" s="10">
        <f t="shared" si="26"/>
        <v>-0.76469480284635094</v>
      </c>
      <c r="CC50" s="10">
        <f t="shared" si="27"/>
        <v>3.4276913172220413</v>
      </c>
      <c r="CD50" s="10">
        <f t="shared" si="28"/>
        <v>-4.2662601033090315</v>
      </c>
      <c r="CE50" s="10">
        <f t="shared" si="29"/>
        <v>-5.0050181185311065</v>
      </c>
      <c r="CF50" s="10">
        <f t="shared" si="30"/>
        <v>-4.1499981979065055</v>
      </c>
      <c r="CG50" s="10">
        <f t="shared" si="31"/>
        <v>1.8750320768262707</v>
      </c>
      <c r="CH50" s="10">
        <f t="shared" si="32"/>
        <v>-4.0632261713288695</v>
      </c>
      <c r="CI50" s="10">
        <f t="shared" si="33"/>
        <v>3.6925016021318879</v>
      </c>
      <c r="CJ50" s="10">
        <f t="shared" si="34"/>
        <v>-1.8396989139194375</v>
      </c>
      <c r="CK50" s="10">
        <f t="shared" si="35"/>
        <v>0.56010006076799557</v>
      </c>
      <c r="CL50" s="10">
        <f t="shared" si="36"/>
        <v>-2.4502058617129565</v>
      </c>
      <c r="CM50" s="10">
        <f t="shared" si="37"/>
        <v>-2.4502058617129565</v>
      </c>
      <c r="CN50" s="10">
        <f t="shared" si="38"/>
        <v>5.3066198195936263</v>
      </c>
      <c r="CO50" s="10">
        <f t="shared" si="39"/>
        <v>-2.6438769130472193</v>
      </c>
      <c r="CP50" s="10">
        <f t="shared" si="40"/>
        <v>-1.4666259746227222</v>
      </c>
      <c r="CQ50" s="10">
        <f t="shared" si="41"/>
        <v>-4.0443448038009198</v>
      </c>
      <c r="CR50" s="10">
        <f t="shared" si="42"/>
        <v>-4.6597308020208565</v>
      </c>
      <c r="CS50" s="10">
        <f t="shared" si="43"/>
        <v>-6.2343456355110067</v>
      </c>
      <c r="CT50" s="10">
        <f t="shared" si="44"/>
        <v>-2.0855988768071012</v>
      </c>
      <c r="CU50" s="10">
        <f t="shared" si="45"/>
        <v>-2.9123677295213581</v>
      </c>
      <c r="CV50" s="10">
        <f t="shared" si="46"/>
        <v>6.482633188165296E-2</v>
      </c>
      <c r="CW50" s="10">
        <f t="shared" si="47"/>
        <v>-5.1838559215877904</v>
      </c>
      <c r="CX50" s="10">
        <f t="shared" si="48"/>
        <v>0.10625652374122793</v>
      </c>
      <c r="CY50" s="10">
        <f t="shared" si="49"/>
        <v>0.52326058270743891</v>
      </c>
      <c r="CZ50" s="10">
        <f t="shared" si="50"/>
        <v>-1.963175674186534</v>
      </c>
      <c r="DA50" s="10">
        <f t="shared" si="51"/>
        <v>-1.9599420494915307</v>
      </c>
      <c r="DB50" s="10">
        <f t="shared" si="52"/>
        <v>-4.7453628034028545</v>
      </c>
      <c r="DC50" s="10">
        <f t="shared" si="53"/>
        <v>-5.0253505680171591</v>
      </c>
      <c r="DD50" s="10">
        <f t="shared" si="54"/>
        <v>-0.65517497719869078</v>
      </c>
      <c r="DE50" s="10">
        <f t="shared" si="55"/>
        <v>0.21212385614623686</v>
      </c>
      <c r="DF50" s="10">
        <f t="shared" si="56"/>
        <v>-0.65829151829023047</v>
      </c>
      <c r="DG50" s="10">
        <f t="shared" si="57"/>
        <v>1.0969605267118823</v>
      </c>
      <c r="DH50" s="10">
        <f t="shared" si="58"/>
        <v>4.1550115774205487</v>
      </c>
      <c r="DI50" s="10">
        <f t="shared" si="59"/>
        <v>-5.2470929867166847</v>
      </c>
      <c r="DJ50" s="10">
        <f t="shared" si="60"/>
        <v>-1.640047930960272</v>
      </c>
      <c r="DK50" s="10">
        <f t="shared" si="61"/>
        <v>-0.87789482830607679</v>
      </c>
      <c r="DL50" s="10">
        <f t="shared" si="62"/>
        <v>-2.2699608243012919</v>
      </c>
      <c r="DM50" s="10">
        <f t="shared" si="63"/>
        <v>-3.3156783884942964</v>
      </c>
      <c r="DN50" s="10">
        <f t="shared" si="64"/>
        <v>-3.761274482667452</v>
      </c>
      <c r="DO50" s="10">
        <f t="shared" si="65"/>
        <v>-3.7428969889176664</v>
      </c>
      <c r="DP50" s="10">
        <f t="shared" si="66"/>
        <v>-0.58036300561132526</v>
      </c>
      <c r="DQ50" s="10">
        <f t="shared" si="67"/>
        <v>3.6120231144570671</v>
      </c>
      <c r="DR50" s="10">
        <f t="shared" si="68"/>
        <v>-4.0819283060740057</v>
      </c>
      <c r="DS50" s="10">
        <f t="shared" si="69"/>
        <v>-4.8206863212960807</v>
      </c>
      <c r="DT50" s="10">
        <f t="shared" si="70"/>
        <v>-3.9656664006714797</v>
      </c>
      <c r="DU50" s="10">
        <f t="shared" si="71"/>
        <v>2.0593638740612965</v>
      </c>
      <c r="DV50" s="10">
        <f t="shared" si="72"/>
        <v>-3.8788943740938437</v>
      </c>
      <c r="DW50" s="10">
        <f t="shared" si="73"/>
        <v>3.8768333993669137</v>
      </c>
      <c r="DX50" s="10">
        <f t="shared" si="74"/>
        <v>-1.8396989139194375</v>
      </c>
      <c r="DY50" s="10">
        <f t="shared" si="75"/>
        <v>0.56010006076799557</v>
      </c>
      <c r="DZ50" s="10">
        <f t="shared" si="76"/>
        <v>-2.4502058617129565</v>
      </c>
      <c r="EA50" s="10">
        <f t="shared" si="77"/>
        <v>-2.4502058617129565</v>
      </c>
      <c r="EB50" s="10">
        <f t="shared" si="78"/>
        <v>5.3066198195936263</v>
      </c>
      <c r="EC50" s="10">
        <f t="shared" si="79"/>
        <v>-2.6438769130472193</v>
      </c>
      <c r="ED50" s="10">
        <f t="shared" si="80"/>
        <v>-1.4666259746227222</v>
      </c>
      <c r="EE50" s="10">
        <f t="shared" si="81"/>
        <v>-4.0443448038009198</v>
      </c>
      <c r="EF50" s="10">
        <f t="shared" si="82"/>
        <v>-4.6597308020208565</v>
      </c>
      <c r="EG50" s="10">
        <f t="shared" si="83"/>
        <v>-6.2343456355110067</v>
      </c>
      <c r="EH50" s="2">
        <f>STDEV('weekly data for SD computation'!AP212:AP216)</f>
        <v>1.1935776606744443E-2</v>
      </c>
      <c r="EI50" s="2">
        <f>STDEV('weekly data for SD computation'!AQ212:AQ216)</f>
        <v>1.1592237837515422E-2</v>
      </c>
      <c r="EJ50" s="2">
        <f>STDEV('weekly data for SD computation'!AR212:AR216)</f>
        <v>1.4939309690310178E-2</v>
      </c>
      <c r="EK50" s="2">
        <f>STDEV('weekly data for SD computation'!AS212:AS216)</f>
        <v>1.9407678033892848E-2</v>
      </c>
      <c r="EL50" s="2">
        <f>STDEV('weekly data for SD computation'!AT212:AT216)</f>
        <v>3.782171324454305E-3</v>
      </c>
      <c r="EM50" s="2">
        <f>STDEV('weekly data for SD computation'!AU212:AU216)</f>
        <v>4.752141340506973E-3</v>
      </c>
      <c r="EN50" s="2">
        <f>STDEV('weekly data for SD computation'!AV212:AV216)</f>
        <v>1.1913640873957146E-2</v>
      </c>
      <c r="EO50" s="2">
        <f>STDEV('weekly data for SD computation'!AW212:AW216)</f>
        <v>1.1916931030438097E-2</v>
      </c>
      <c r="EP50" s="2">
        <f>STDEV('weekly data for SD computation'!AX212:AX216)</f>
        <v>1.1995904831366441E-2</v>
      </c>
      <c r="EQ50" s="2">
        <f>STDEV('weekly data for SD computation'!AY212:AY216)</f>
        <v>1.9417494886306542E-2</v>
      </c>
      <c r="ER50" s="2">
        <f>STDEV('weekly data for SD computation'!AZ212:AZ216)</f>
        <v>1.7652340233441713E-2</v>
      </c>
      <c r="ES50" s="2">
        <f>STDEV('weekly data for SD computation'!BA212:BA216)</f>
        <v>1.8456202361915666E-2</v>
      </c>
      <c r="ET50" s="2">
        <f>STDEV('weekly data for SD computation'!BB212:BB216)</f>
        <v>1.7378550826038345E-2</v>
      </c>
      <c r="EU50" s="2">
        <f>STDEV('weekly data for SD computation'!BC212:BC216)</f>
        <v>0.15253254918194012</v>
      </c>
      <c r="EV50" s="2">
        <f>STDEV('weekly data for SD computation'!BD212:BD216)</f>
        <v>6.9709894971796554E-3</v>
      </c>
      <c r="EW50" s="2">
        <f>STDEV('weekly data for SD computation'!BE212:BE216)</f>
        <v>2.684100262806401E-2</v>
      </c>
      <c r="EX50" s="2">
        <f>STDEV('weekly data for SD computation'!BF212:BF216)</f>
        <v>1.5203820574030868E-2</v>
      </c>
      <c r="EY50" s="2">
        <f>STDEV('weekly data for SD computation'!BG212:BG216)</f>
        <v>1.1221098131067123E-2</v>
      </c>
      <c r="EZ50" s="2">
        <f>STDEV('weekly data for SD computation'!BH212:BH216)</f>
        <v>1.3502299580316492E-2</v>
      </c>
      <c r="FA50" s="2">
        <f>STDEV('weekly data for SD computation'!BI212:BI216)</f>
        <v>1.429989555769483E-2</v>
      </c>
      <c r="FB50" s="2">
        <f>STDEV('weekly data for SD computation'!BJ212:BJ216)</f>
        <v>0.16412884396659416</v>
      </c>
      <c r="FC50" s="2">
        <f>STDEV('weekly data for SD computation'!BK212:BK216)</f>
        <v>0.16406992961893604</v>
      </c>
      <c r="FD50" s="2">
        <f>STDEV('weekly data for SD computation'!BL212:BL216)</f>
        <v>6.9471953411040142E-4</v>
      </c>
      <c r="FE50" s="2">
        <f>STDEV('weekly data for SD computation'!BM212:BM216)</f>
        <v>1.0435568639809316E-2</v>
      </c>
      <c r="FF50" s="2">
        <f>STDEV('weekly data for SD computation'!BN212:BN216)</f>
        <v>4.5329684416094277E-7</v>
      </c>
      <c r="FG50" s="2">
        <f>STDEV('weekly data for SD computation'!BO212:BO216)</f>
        <v>7.2064705076079136E-3</v>
      </c>
      <c r="FH50" s="2">
        <f>STDEV('weekly data for SD computation'!BP212:BP216)</f>
        <v>1.3503643551147405E-2</v>
      </c>
      <c r="FI50" s="2">
        <f>STDEV('weekly data for SD computation'!BQ212:BQ216)</f>
        <v>1.419113983626606E-2</v>
      </c>
      <c r="FJ50" s="2">
        <f>STDEV('weekly data for SD computation'!BR212:BR216)</f>
        <v>1.4067990641687579E-2</v>
      </c>
      <c r="FK50" s="2">
        <f>STDEV('weekly data for SD computation'!BS212:BS216)</f>
        <v>2.9371420662698627E-2</v>
      </c>
      <c r="FL50" s="2">
        <f>STDEV('weekly data for SD computation'!BT212:BT216)</f>
        <v>2.6412210429419561E-2</v>
      </c>
      <c r="FM50" s="2">
        <f>STDEV('weekly data for SD computation'!BU212:BU216)</f>
        <v>2.2056831498418602E-3</v>
      </c>
      <c r="FN50" s="2">
        <f>STDEV('weekly data for SD computation'!BV212:BV216)</f>
        <v>1.4542179349780467E-2</v>
      </c>
      <c r="FO50" s="2">
        <f>STDEV('weekly data for SD computation'!BW212:BW216)</f>
        <v>1.4542179349780467E-2</v>
      </c>
      <c r="FP50" s="2">
        <f>STDEV('weekly data for SD computation'!BX212:BX216)</f>
        <v>3.0137855132821138E-2</v>
      </c>
      <c r="FQ50" s="2">
        <f>STDEV('weekly data for SD computation'!BY212:BY216)</f>
        <v>1.4822251153695936E-2</v>
      </c>
      <c r="FR50" s="2">
        <f>STDEV('weekly data for SD computation'!BZ212:BZ216)</f>
        <v>0.15871786606894492</v>
      </c>
      <c r="FS50" s="2">
        <f>STDEV('weekly data for SD computation'!CA212:CA216)</f>
        <v>2.0563774362148918E-2</v>
      </c>
      <c r="FT50" s="2">
        <f>STDEV('weekly data for SD computation'!CB212:CB216)</f>
        <v>1.7795082963577687E-2</v>
      </c>
      <c r="FU50" s="2">
        <f>STDEV('weekly data for SD computation'!CC212:CC216)</f>
        <v>3.1114759215040897E-2</v>
      </c>
    </row>
    <row r="51" spans="1:177" s="2" customFormat="1" x14ac:dyDescent="0.3">
      <c r="A51" s="16" t="s">
        <v>85</v>
      </c>
      <c r="B51" s="10">
        <v>2954.219971</v>
      </c>
      <c r="C51" s="10">
        <v>25409.359380000002</v>
      </c>
      <c r="D51" s="10">
        <v>8567.3701170000004</v>
      </c>
      <c r="E51" s="10">
        <v>1476.4300539999999</v>
      </c>
      <c r="F51" s="10">
        <v>108.3933258</v>
      </c>
      <c r="G51" s="10">
        <v>120.537178</v>
      </c>
      <c r="H51" s="10">
        <v>281.34753419999998</v>
      </c>
      <c r="I51" s="10">
        <v>257.7721252</v>
      </c>
      <c r="J51" s="10">
        <v>57.309516909999999</v>
      </c>
      <c r="K51" s="10">
        <v>140.3627319</v>
      </c>
      <c r="L51" s="10">
        <v>3256.191437</v>
      </c>
      <c r="M51" s="10">
        <v>11714.19737</v>
      </c>
      <c r="N51" s="10">
        <v>5192.6416069999996</v>
      </c>
      <c r="O51" s="10">
        <v>21154.315399999999</v>
      </c>
      <c r="P51" s="10">
        <v>112.11943049999999</v>
      </c>
      <c r="Q51" s="10">
        <v>3596</v>
      </c>
      <c r="R51" s="10">
        <v>58.189565898952402</v>
      </c>
      <c r="S51" s="10">
        <v>46.760338030952397</v>
      </c>
      <c r="T51" s="10">
        <v>24.24117661</v>
      </c>
      <c r="U51" s="10">
        <v>26.665985110000001</v>
      </c>
      <c r="V51" s="10">
        <v>5381.1737789999997</v>
      </c>
      <c r="W51" s="10">
        <v>15618.986699999999</v>
      </c>
      <c r="X51" s="10">
        <v>133.63999899999999</v>
      </c>
      <c r="Y51" s="10">
        <v>19.9216464202857</v>
      </c>
      <c r="Z51" s="10">
        <v>133.99634031818201</v>
      </c>
      <c r="AA51" s="10">
        <v>26.431692120000001</v>
      </c>
      <c r="AB51" s="10">
        <v>653.79998799999998</v>
      </c>
      <c r="AC51" s="10">
        <v>87.860535330000005</v>
      </c>
      <c r="AD51" s="10">
        <v>16998.058830000002</v>
      </c>
      <c r="AE51" s="10">
        <v>424.83212099999997</v>
      </c>
      <c r="AF51" s="10">
        <v>2477453.5240000002</v>
      </c>
      <c r="AG51" s="10">
        <v>11158.895508</v>
      </c>
      <c r="AH51" s="10">
        <v>50.672821040000002</v>
      </c>
      <c r="AI51" s="10">
        <v>50.672821040000002</v>
      </c>
      <c r="AJ51" s="10">
        <v>2554.7038640000001</v>
      </c>
      <c r="AK51" s="10">
        <v>6221.9122109999998</v>
      </c>
      <c r="AL51" s="10">
        <v>1485.81493159813</v>
      </c>
      <c r="AM51" s="10">
        <v>42.87588882</v>
      </c>
      <c r="AN51" s="10">
        <v>60.348003390000002</v>
      </c>
      <c r="AO51" s="10">
        <v>65.040153500000002</v>
      </c>
      <c r="AP51" s="10">
        <v>259.24799999999999</v>
      </c>
      <c r="AQ51" s="10">
        <v>104.56</v>
      </c>
      <c r="AR51" s="10">
        <v>108.6</v>
      </c>
      <c r="AS51" s="10">
        <v>102.112496818529</v>
      </c>
      <c r="AT51" s="10">
        <f t="shared" si="84"/>
        <v>8.1455544960763418E-2</v>
      </c>
      <c r="AU51" s="10">
        <f t="shared" si="1"/>
        <v>0.18204464884545149</v>
      </c>
      <c r="AV51" s="10">
        <f t="shared" si="2"/>
        <v>0.27700831024930489</v>
      </c>
      <c r="AW51" s="10">
        <f t="shared" si="3"/>
        <v>-0.19900497512388687</v>
      </c>
      <c r="AX51" s="10">
        <v>1.58</v>
      </c>
      <c r="AY51" s="10">
        <v>-0.45329999999999998</v>
      </c>
      <c r="AZ51" s="10">
        <v>0.63300000000000001</v>
      </c>
      <c r="BA51" s="10">
        <v>0.3</v>
      </c>
      <c r="BB51" s="10">
        <v>1.5</v>
      </c>
      <c r="BC51" s="10">
        <v>0.1333</v>
      </c>
      <c r="BD51" s="10">
        <v>0.63300000000000001</v>
      </c>
      <c r="BE51" s="10">
        <v>-0.155</v>
      </c>
      <c r="BF51" s="10">
        <f t="shared" si="4"/>
        <v>-9.911048367946572</v>
      </c>
      <c r="BG51" s="10">
        <f t="shared" si="5"/>
        <v>-11.574557503378569</v>
      </c>
      <c r="BH51" s="10">
        <f t="shared" si="6"/>
        <v>-7.877162188564264</v>
      </c>
      <c r="BI51" s="10">
        <f t="shared" si="7"/>
        <v>-10.026944473507971</v>
      </c>
      <c r="BJ51" s="10">
        <f t="shared" si="8"/>
        <v>8.4639228125128252E-2</v>
      </c>
      <c r="BK51" s="10">
        <f t="shared" si="9"/>
        <v>-0.4086144441127908</v>
      </c>
      <c r="BL51" s="10">
        <f t="shared" si="10"/>
        <v>-9.4165879312772969</v>
      </c>
      <c r="BM51" s="10">
        <f t="shared" si="11"/>
        <v>-9.5997196091620705</v>
      </c>
      <c r="BN51" s="10">
        <f t="shared" si="12"/>
        <v>-9.2652752448082012</v>
      </c>
      <c r="BO51" s="10">
        <f t="shared" si="13"/>
        <v>-10.345677711866704</v>
      </c>
      <c r="BP51" s="10">
        <f t="shared" si="14"/>
        <v>-1.4960013110786572</v>
      </c>
      <c r="BQ51" s="10">
        <f t="shared" si="15"/>
        <v>-0.61266956331572819</v>
      </c>
      <c r="BR51" s="10">
        <f t="shared" si="16"/>
        <v>-1.4992034703469963</v>
      </c>
      <c r="BS51" s="10">
        <f t="shared" si="17"/>
        <v>0.27279821380450853</v>
      </c>
      <c r="BT51" s="10">
        <f t="shared" si="18"/>
        <v>2.828405092846062</v>
      </c>
      <c r="BU51" s="10">
        <f t="shared" si="19"/>
        <v>-5.3770417654808957</v>
      </c>
      <c r="BV51" s="10">
        <f t="shared" si="20"/>
        <v>2.2892250135082626</v>
      </c>
      <c r="BW51" s="10">
        <f t="shared" si="21"/>
        <v>0.25647704642478208</v>
      </c>
      <c r="BX51" s="10">
        <f t="shared" si="22"/>
        <v>-8.2300458102689831</v>
      </c>
      <c r="BY51" s="10">
        <f t="shared" si="23"/>
        <v>-7.9995454599469928</v>
      </c>
      <c r="BZ51" s="10">
        <f t="shared" si="24"/>
        <v>-3.9623825232666441</v>
      </c>
      <c r="CA51" s="10">
        <f t="shared" si="25"/>
        <v>-3.9427646696274699</v>
      </c>
      <c r="CB51" s="10">
        <f t="shared" si="26"/>
        <v>-0.48312215452455087</v>
      </c>
      <c r="CC51" s="10">
        <f t="shared" si="27"/>
        <v>3.5177987685454637</v>
      </c>
      <c r="CD51" s="10">
        <f t="shared" si="28"/>
        <v>-0.33129090988622595</v>
      </c>
      <c r="CE51" s="10">
        <f t="shared" si="29"/>
        <v>-10.865844476920273</v>
      </c>
      <c r="CF51" s="10">
        <f t="shared" si="30"/>
        <v>-9.6631965933458233</v>
      </c>
      <c r="CG51" s="10">
        <f t="shared" si="31"/>
        <v>1.8997185723090992</v>
      </c>
      <c r="CH51" s="10">
        <f t="shared" si="32"/>
        <v>-4.0881176393814922</v>
      </c>
      <c r="CI51" s="10">
        <f t="shared" si="33"/>
        <v>3.5962383680412113</v>
      </c>
      <c r="CJ51" s="10">
        <f t="shared" si="34"/>
        <v>-1.8766821120188097</v>
      </c>
      <c r="CK51" s="10">
        <f t="shared" si="35"/>
        <v>1.0347339397952471</v>
      </c>
      <c r="CL51" s="10">
        <f t="shared" si="36"/>
        <v>-8.1393643406047804</v>
      </c>
      <c r="CM51" s="10">
        <f t="shared" si="37"/>
        <v>-8.1393643406047804</v>
      </c>
      <c r="CN51" s="10">
        <f t="shared" si="38"/>
        <v>5.1355579091037082</v>
      </c>
      <c r="CO51" s="10">
        <f t="shared" si="39"/>
        <v>-2.6293001777522984</v>
      </c>
      <c r="CP51" s="10">
        <f t="shared" si="40"/>
        <v>-1.4004496454134132</v>
      </c>
      <c r="CQ51" s="10">
        <f t="shared" si="41"/>
        <v>-8.6291736173812996</v>
      </c>
      <c r="CR51" s="10">
        <f t="shared" si="42"/>
        <v>-11.076981390783528</v>
      </c>
      <c r="CS51" s="10">
        <f t="shared" si="43"/>
        <v>-0.61455615141628062</v>
      </c>
      <c r="CT51" s="10">
        <f t="shared" si="44"/>
        <v>-9.9925039129073348</v>
      </c>
      <c r="CU51" s="10">
        <f t="shared" si="45"/>
        <v>-11.656013048339332</v>
      </c>
      <c r="CV51" s="10">
        <f t="shared" si="46"/>
        <v>-7.9586177335250277</v>
      </c>
      <c r="CW51" s="10">
        <f t="shared" si="47"/>
        <v>-10.108400018468734</v>
      </c>
      <c r="CX51" s="10">
        <f t="shared" si="48"/>
        <v>3.1836831643648339E-3</v>
      </c>
      <c r="CY51" s="10">
        <f t="shared" si="49"/>
        <v>-0.4900699890735542</v>
      </c>
      <c r="CZ51" s="10">
        <f t="shared" si="50"/>
        <v>-9.4980434762380597</v>
      </c>
      <c r="DA51" s="10">
        <f t="shared" si="51"/>
        <v>-9.6811751541228332</v>
      </c>
      <c r="DB51" s="10">
        <f t="shared" si="52"/>
        <v>-9.346730789768964</v>
      </c>
      <c r="DC51" s="10">
        <f t="shared" si="53"/>
        <v>-10.427133256827467</v>
      </c>
      <c r="DD51" s="10">
        <f t="shared" si="54"/>
        <v>-1.6780459599241087</v>
      </c>
      <c r="DE51" s="10">
        <f t="shared" si="55"/>
        <v>-0.79471421216117966</v>
      </c>
      <c r="DF51" s="10">
        <f t="shared" si="56"/>
        <v>-1.6812481191924478</v>
      </c>
      <c r="DG51" s="10">
        <f t="shared" si="57"/>
        <v>9.0753564959057037E-2</v>
      </c>
      <c r="DH51" s="10">
        <f t="shared" si="58"/>
        <v>2.6463604440006105</v>
      </c>
      <c r="DI51" s="10">
        <f t="shared" si="59"/>
        <v>-5.5590864143263472</v>
      </c>
      <c r="DJ51" s="10">
        <f t="shared" si="60"/>
        <v>2.1071803646628111</v>
      </c>
      <c r="DK51" s="10">
        <f t="shared" si="61"/>
        <v>7.4432397579330595E-2</v>
      </c>
      <c r="DL51" s="10">
        <f t="shared" si="62"/>
        <v>-8.4120904591144345</v>
      </c>
      <c r="DM51" s="10">
        <f t="shared" si="63"/>
        <v>-8.1815901087924452</v>
      </c>
      <c r="DN51" s="10">
        <f t="shared" si="64"/>
        <v>-4.2393908335159489</v>
      </c>
      <c r="DO51" s="10">
        <f t="shared" si="65"/>
        <v>-4.2197729798767751</v>
      </c>
      <c r="DP51" s="10">
        <f t="shared" si="66"/>
        <v>-0.76013046477385582</v>
      </c>
      <c r="DQ51" s="10">
        <f t="shared" si="67"/>
        <v>3.2407904582961589</v>
      </c>
      <c r="DR51" s="10">
        <f t="shared" si="68"/>
        <v>-0.60829922013553084</v>
      </c>
      <c r="DS51" s="10">
        <f t="shared" si="69"/>
        <v>-11.142852787169579</v>
      </c>
      <c r="DT51" s="10">
        <f t="shared" si="70"/>
        <v>-9.940204903595129</v>
      </c>
      <c r="DU51" s="10">
        <f t="shared" si="71"/>
        <v>1.6227102620597944</v>
      </c>
      <c r="DV51" s="10">
        <f t="shared" si="72"/>
        <v>-4.365125949630797</v>
      </c>
      <c r="DW51" s="10">
        <f t="shared" si="73"/>
        <v>3.3192300577919065</v>
      </c>
      <c r="DX51" s="10">
        <f t="shared" si="74"/>
        <v>-1.6776771368949228</v>
      </c>
      <c r="DY51" s="10">
        <f t="shared" si="75"/>
        <v>1.233738914919134</v>
      </c>
      <c r="DZ51" s="10">
        <f t="shared" si="76"/>
        <v>-7.9403593654808935</v>
      </c>
      <c r="EA51" s="10">
        <f t="shared" si="77"/>
        <v>-7.9403593654808935</v>
      </c>
      <c r="EB51" s="10">
        <f t="shared" si="78"/>
        <v>5.3345628842275952</v>
      </c>
      <c r="EC51" s="10">
        <f t="shared" si="79"/>
        <v>-2.4302952026284115</v>
      </c>
      <c r="ED51" s="10">
        <f t="shared" si="80"/>
        <v>-1.2014446702895263</v>
      </c>
      <c r="EE51" s="10">
        <f t="shared" si="81"/>
        <v>-8.4301686422574136</v>
      </c>
      <c r="EF51" s="10">
        <f t="shared" si="82"/>
        <v>-10.877976415659642</v>
      </c>
      <c r="EG51" s="10">
        <f t="shared" si="83"/>
        <v>-0.41555117629239374</v>
      </c>
      <c r="EH51" s="2">
        <f>STDEV('weekly data for SD computation'!AP217:AP220)</f>
        <v>6.2682994374776188E-2</v>
      </c>
      <c r="EI51" s="2">
        <f>STDEV('weekly data for SD computation'!AQ217:AQ220)</f>
        <v>6.107421649767493E-2</v>
      </c>
      <c r="EJ51" s="2">
        <f>STDEV('weekly data for SD computation'!AR217:AR220)</f>
        <v>6.7519740391847785E-2</v>
      </c>
      <c r="EK51" s="2">
        <f>STDEV('weekly data for SD computation'!AS217:AS220)</f>
        <v>5.8888039090383891E-2</v>
      </c>
      <c r="EL51" s="2">
        <f>STDEV('weekly data for SD computation'!AT217:AT220)</f>
        <v>5.1281296335174888E-3</v>
      </c>
      <c r="EM51" s="2">
        <f>STDEV('weekly data for SD computation'!AU217:AU220)</f>
        <v>1.0764126291007528E-2</v>
      </c>
      <c r="EN51" s="2">
        <f>STDEV('weekly data for SD computation'!AV217:AV220)</f>
        <v>6.316348441852207E-2</v>
      </c>
      <c r="EO51" s="2">
        <f>STDEV('weekly data for SD computation'!AW217:AW220)</f>
        <v>6.3229651066388226E-2</v>
      </c>
      <c r="EP51" s="2">
        <f>STDEV('weekly data for SD computation'!AX217:AX220)</f>
        <v>4.1423185229644416E-2</v>
      </c>
      <c r="EQ51" s="2">
        <f>STDEV('weekly data for SD computation'!AY217:AY220)</f>
        <v>5.9086989036097139E-2</v>
      </c>
      <c r="ER51" s="2">
        <f>STDEV('weekly data for SD computation'!AZ217:AZ220)</f>
        <v>4.6912958239485249E-2</v>
      </c>
      <c r="ES51" s="2">
        <f>STDEV('weekly data for SD computation'!BA217:BA220)</f>
        <v>4.6968309198013515E-2</v>
      </c>
      <c r="ET51" s="2">
        <f>STDEV('weekly data for SD computation'!BB217:BB220)</f>
        <v>4.5467199579286466E-2</v>
      </c>
      <c r="EU51" s="2">
        <f>STDEV('weekly data for SD computation'!BC217:BC220)</f>
        <v>0.16007749476224106</v>
      </c>
      <c r="EV51" s="2">
        <f>STDEV('weekly data for SD computation'!BD217:BD220)</f>
        <v>1.1515634395760723E-2</v>
      </c>
      <c r="EW51" s="2">
        <f>STDEV('weekly data for SD computation'!BE217:BE220)</f>
        <v>3.1002329514536717E-2</v>
      </c>
      <c r="EX51" s="2">
        <f>STDEV('weekly data for SD computation'!BF217:BF220)</f>
        <v>5.5374507605437745E-2</v>
      </c>
      <c r="EY51" s="2">
        <f>STDEV('weekly data for SD computation'!BG217:BG220)</f>
        <v>4.7549166812005925E-2</v>
      </c>
      <c r="EZ51" s="2">
        <f>STDEV('weekly data for SD computation'!BH217:BH220)</f>
        <v>4.6240544034949121E-2</v>
      </c>
      <c r="FA51" s="2">
        <f>STDEV('weekly data for SD computation'!BI217:BI220)</f>
        <v>4.6363037279132095E-2</v>
      </c>
      <c r="FB51" s="2">
        <f>STDEV('weekly data for SD computation'!BJ217:BJ220)</f>
        <v>0.17398323064220891</v>
      </c>
      <c r="FC51" s="2">
        <f>STDEV('weekly data for SD computation'!BK217:BK220)</f>
        <v>0.1739099176409418</v>
      </c>
      <c r="FD51" s="2">
        <f>STDEV('weekly data for SD computation'!BL217:BL220)</f>
        <v>2.1136338411686675E-3</v>
      </c>
      <c r="FE51" s="2">
        <f>STDEV('weekly data for SD computation'!BM217:BM220)</f>
        <v>9.0404794104527141E-3</v>
      </c>
      <c r="FF51" s="2">
        <f>STDEV('weekly data for SD computation'!BN217:BN220)</f>
        <v>3.6833802286693208E-7</v>
      </c>
      <c r="FG51" s="2">
        <f>STDEV('weekly data for SD computation'!BO217:BO220)</f>
        <v>4.8730754872449843E-2</v>
      </c>
      <c r="FH51" s="2">
        <f>STDEV('weekly data for SD computation'!BP217:BP220)</f>
        <v>3.7508262504176347E-2</v>
      </c>
      <c r="FI51" s="2">
        <f>STDEV('weekly data for SD computation'!BQ217:BQ220)</f>
        <v>5.4683313694796003E-2</v>
      </c>
      <c r="FJ51" s="2">
        <f>STDEV('weekly data for SD computation'!BR217:BR220)</f>
        <v>4.5837106575335587E-2</v>
      </c>
      <c r="FK51" s="2">
        <f>STDEV('weekly data for SD computation'!BS217:BS220)</f>
        <v>7.3401121395907154E-2</v>
      </c>
      <c r="FL51" s="2">
        <f>STDEV('weekly data for SD computation'!BT217:BT220)</f>
        <v>2.733735238589886E-2</v>
      </c>
      <c r="FM51" s="2">
        <f>STDEV('weekly data for SD computation'!BU217:BU220)</f>
        <v>4.3451688223129573E-3</v>
      </c>
      <c r="FN51" s="2">
        <f>STDEV('weekly data for SD computation'!BV217:BV220)</f>
        <v>3.0826064250013864E-2</v>
      </c>
      <c r="FO51" s="2">
        <f>STDEV('weekly data for SD computation'!BW217:BW220)</f>
        <v>3.0826064250013864E-2</v>
      </c>
      <c r="FP51" s="2">
        <f>STDEV('weekly data for SD computation'!BX217:BX220)</f>
        <v>8.775121327683845E-2</v>
      </c>
      <c r="FQ51" s="2">
        <f>STDEV('weekly data for SD computation'!BY217:BY220)</f>
        <v>3.1117732131208716E-2</v>
      </c>
      <c r="FR51" s="2">
        <f>STDEV('weekly data for SD computation'!BZ217:BZ220)</f>
        <v>0.16736551553805951</v>
      </c>
      <c r="FS51" s="2">
        <f>STDEV('weekly data for SD computation'!CA217:CA220)</f>
        <v>3.3253150329645695E-2</v>
      </c>
      <c r="FT51" s="2">
        <f>STDEV('weekly data for SD computation'!CB217:CB220)</f>
        <v>3.4062258993687249E-2</v>
      </c>
      <c r="FU51" s="2">
        <f>STDEV('weekly data for SD computation'!CC217:CC220)</f>
        <v>2.8115681816245363E-2</v>
      </c>
    </row>
    <row r="52" spans="1:177" s="2" customFormat="1" x14ac:dyDescent="0.3">
      <c r="A52" s="16" t="s">
        <v>86</v>
      </c>
      <c r="B52" s="10">
        <v>2584.5900879999999</v>
      </c>
      <c r="C52" s="10">
        <v>21917.160159999999</v>
      </c>
      <c r="D52" s="10">
        <v>7700.1000979999999</v>
      </c>
      <c r="E52" s="10">
        <v>1153.099976</v>
      </c>
      <c r="F52" s="10">
        <v>107.8222961</v>
      </c>
      <c r="G52" s="10">
        <v>112.9290237</v>
      </c>
      <c r="H52" s="10">
        <v>246.21533199999999</v>
      </c>
      <c r="I52" s="10">
        <v>225.7016907</v>
      </c>
      <c r="J52" s="10">
        <v>49.22504807</v>
      </c>
      <c r="K52" s="10">
        <v>110.2168961</v>
      </c>
      <c r="L52" s="10">
        <v>2526.547634</v>
      </c>
      <c r="M52" s="10">
        <v>9007.6334009999991</v>
      </c>
      <c r="N52" s="10">
        <v>3985.4344500000002</v>
      </c>
      <c r="O52" s="10">
        <v>15458.095090000001</v>
      </c>
      <c r="P52" s="10">
        <v>116.2932892</v>
      </c>
      <c r="Q52" s="10">
        <v>3110</v>
      </c>
      <c r="R52" s="10">
        <v>42.973161230000002</v>
      </c>
      <c r="S52" s="10">
        <v>35.727787409999998</v>
      </c>
      <c r="T52" s="10">
        <v>19.858900070000001</v>
      </c>
      <c r="U52" s="10">
        <v>21.605625150000002</v>
      </c>
      <c r="V52" s="10">
        <v>4584.6777039999997</v>
      </c>
      <c r="W52" s="10">
        <v>12206.219090000001</v>
      </c>
      <c r="X52" s="10">
        <v>133.96000699999999</v>
      </c>
      <c r="Y52" s="10">
        <v>20.991550920000002</v>
      </c>
      <c r="Z52" s="10">
        <v>134.39940337944699</v>
      </c>
      <c r="AA52" s="10">
        <v>21.5422802</v>
      </c>
      <c r="AB52" s="10">
        <v>558</v>
      </c>
      <c r="AC52" s="10">
        <v>45.9761059</v>
      </c>
      <c r="AD52" s="10">
        <v>12943.30819</v>
      </c>
      <c r="AE52" s="10">
        <v>364.50290310000003</v>
      </c>
      <c r="AF52" s="10">
        <v>2043699.219</v>
      </c>
      <c r="AG52" s="10">
        <v>10963.794921999999</v>
      </c>
      <c r="AH52" s="10">
        <v>47.256996149999999</v>
      </c>
      <c r="AI52" s="10">
        <v>47.256996149999999</v>
      </c>
      <c r="AJ52" s="10">
        <v>1151.9950799999999</v>
      </c>
      <c r="AK52" s="10">
        <v>5420.2836690000004</v>
      </c>
      <c r="AL52" s="10">
        <v>1462.3386670392399</v>
      </c>
      <c r="AM52" s="10">
        <v>38.418762209999997</v>
      </c>
      <c r="AN52" s="10">
        <v>56.698116300000002</v>
      </c>
      <c r="AO52" s="10">
        <v>56.836379999999998</v>
      </c>
      <c r="AP52" s="10">
        <v>258.12400000000002</v>
      </c>
      <c r="AQ52" s="10">
        <v>105.13</v>
      </c>
      <c r="AR52" s="10">
        <v>108.6</v>
      </c>
      <c r="AS52" s="10">
        <v>102.112496818529</v>
      </c>
      <c r="AT52" s="10">
        <f t="shared" si="84"/>
        <v>-0.43356168610749818</v>
      </c>
      <c r="AU52" s="10">
        <f t="shared" si="1"/>
        <v>0.54514154552409455</v>
      </c>
      <c r="AV52" s="10">
        <f t="shared" si="2"/>
        <v>0</v>
      </c>
      <c r="AW52" s="10">
        <f t="shared" si="3"/>
        <v>0</v>
      </c>
      <c r="AX52" s="10">
        <v>0.65</v>
      </c>
      <c r="AY52" s="10">
        <v>-0.44879999999999998</v>
      </c>
      <c r="AZ52" s="10">
        <v>0.46089999999999998</v>
      </c>
      <c r="BA52" s="10">
        <v>0.3</v>
      </c>
      <c r="BB52" s="10">
        <v>0.87</v>
      </c>
      <c r="BC52" s="10">
        <v>0.36820000000000003</v>
      </c>
      <c r="BD52" s="10">
        <v>0.46089999999999998</v>
      </c>
      <c r="BE52" s="10">
        <v>5.0000000000000001E-3</v>
      </c>
      <c r="BF52" s="10">
        <f t="shared" si="4"/>
        <v>-13.381928245982332</v>
      </c>
      <c r="BG52" s="10">
        <f t="shared" si="5"/>
        <v>-14.613751535698897</v>
      </c>
      <c r="BH52" s="10">
        <f t="shared" si="6"/>
        <v>-10.992943297139691</v>
      </c>
      <c r="BI52" s="10">
        <f t="shared" si="7"/>
        <v>-22.769451120222183</v>
      </c>
      <c r="BJ52" s="10">
        <f t="shared" si="8"/>
        <v>-1.3968126019618792</v>
      </c>
      <c r="BK52" s="10">
        <f t="shared" si="9"/>
        <v>-7.1818735864216068</v>
      </c>
      <c r="BL52" s="10">
        <f t="shared" si="10"/>
        <v>-13.357119284658722</v>
      </c>
      <c r="BM52" s="10">
        <f t="shared" si="11"/>
        <v>-13.311389647975792</v>
      </c>
      <c r="BN52" s="10">
        <f t="shared" si="12"/>
        <v>-14.976677696648549</v>
      </c>
      <c r="BO52" s="10">
        <f t="shared" si="13"/>
        <v>-22.347093949323455</v>
      </c>
      <c r="BP52" s="10">
        <f t="shared" si="14"/>
        <v>-22.77609023363555</v>
      </c>
      <c r="BQ52" s="10">
        <f t="shared" si="15"/>
        <v>-23.473188617756239</v>
      </c>
      <c r="BR52" s="10">
        <f t="shared" si="16"/>
        <v>-23.61662052208283</v>
      </c>
      <c r="BS52" s="10">
        <f t="shared" si="17"/>
        <v>-27.295189610829002</v>
      </c>
      <c r="BT52" s="10">
        <f t="shared" si="18"/>
        <v>3.354489886477805</v>
      </c>
      <c r="BU52" s="10">
        <f t="shared" si="19"/>
        <v>-13.883216685205783</v>
      </c>
      <c r="BV52" s="10">
        <f t="shared" si="20"/>
        <v>-26.517913327258807</v>
      </c>
      <c r="BW52" s="10">
        <f t="shared" si="21"/>
        <v>-23.962021357000342</v>
      </c>
      <c r="BX52" s="10">
        <f t="shared" si="22"/>
        <v>-18.446021099625245</v>
      </c>
      <c r="BY52" s="10">
        <f t="shared" si="23"/>
        <v>-19.345034867061845</v>
      </c>
      <c r="BZ52" s="10">
        <f t="shared" si="24"/>
        <v>-15.26243044133831</v>
      </c>
      <c r="CA52" s="10">
        <f t="shared" si="25"/>
        <v>-22.311021749575463</v>
      </c>
      <c r="CB52" s="10">
        <f t="shared" si="26"/>
        <v>-0.2214447452899177</v>
      </c>
      <c r="CC52" s="10">
        <f t="shared" si="27"/>
        <v>4.9096626389636402</v>
      </c>
      <c r="CD52" s="10">
        <f t="shared" si="28"/>
        <v>-0.16009845548923884</v>
      </c>
      <c r="CE52" s="10">
        <f t="shared" si="29"/>
        <v>-18.959193252668229</v>
      </c>
      <c r="CF52" s="10">
        <f t="shared" si="30"/>
        <v>-15.113697454624608</v>
      </c>
      <c r="CG52" s="10">
        <f t="shared" si="31"/>
        <v>-48.132393546771681</v>
      </c>
      <c r="CH52" s="10">
        <f t="shared" si="32"/>
        <v>-24.315098179640032</v>
      </c>
      <c r="CI52" s="10">
        <f t="shared" si="33"/>
        <v>-14.661619511978699</v>
      </c>
      <c r="CJ52" s="10">
        <f t="shared" si="34"/>
        <v>-17.443070314864162</v>
      </c>
      <c r="CK52" s="10">
        <f t="shared" si="35"/>
        <v>-1.7533861719121715</v>
      </c>
      <c r="CL52" s="10">
        <f t="shared" si="36"/>
        <v>-6.745940843422999</v>
      </c>
      <c r="CM52" s="10">
        <f t="shared" si="37"/>
        <v>-6.745940843422999</v>
      </c>
      <c r="CN52" s="10">
        <f t="shared" si="38"/>
        <v>-54.91190344843821</v>
      </c>
      <c r="CO52" s="10">
        <f t="shared" si="39"/>
        <v>-12.888957773990512</v>
      </c>
      <c r="CP52" s="10">
        <f t="shared" si="40"/>
        <v>-1.5850261566653667</v>
      </c>
      <c r="CQ52" s="10">
        <f t="shared" si="41"/>
        <v>-10.400415075152729</v>
      </c>
      <c r="CR52" s="10">
        <f t="shared" si="42"/>
        <v>-6.053066025337313</v>
      </c>
      <c r="CS52" s="10">
        <f t="shared" si="43"/>
        <v>-12.61839812182332</v>
      </c>
      <c r="CT52" s="10">
        <f t="shared" si="44"/>
        <v>-12.948366559874833</v>
      </c>
      <c r="CU52" s="10">
        <f t="shared" si="45"/>
        <v>-14.180189849591398</v>
      </c>
      <c r="CV52" s="10">
        <f t="shared" si="46"/>
        <v>-10.559381611032192</v>
      </c>
      <c r="CW52" s="10">
        <f t="shared" si="47"/>
        <v>-22.335889434114684</v>
      </c>
      <c r="CX52" s="10">
        <f t="shared" si="48"/>
        <v>-0.96325091585438094</v>
      </c>
      <c r="CY52" s="10">
        <f t="shared" si="49"/>
        <v>-6.7483119003141088</v>
      </c>
      <c r="CZ52" s="10">
        <f t="shared" si="50"/>
        <v>-12.923557598551223</v>
      </c>
      <c r="DA52" s="10">
        <f t="shared" si="51"/>
        <v>-12.877827961868293</v>
      </c>
      <c r="DB52" s="10">
        <f t="shared" si="52"/>
        <v>-14.54311601054105</v>
      </c>
      <c r="DC52" s="10">
        <f t="shared" si="53"/>
        <v>-21.913532263215956</v>
      </c>
      <c r="DD52" s="10">
        <f t="shared" si="54"/>
        <v>-23.321231779159646</v>
      </c>
      <c r="DE52" s="10">
        <f t="shared" si="55"/>
        <v>-24.018330163280336</v>
      </c>
      <c r="DF52" s="10">
        <f t="shared" si="56"/>
        <v>-24.161762067606926</v>
      </c>
      <c r="DG52" s="10">
        <f t="shared" si="57"/>
        <v>-27.840331156353098</v>
      </c>
      <c r="DH52" s="10">
        <f t="shared" si="58"/>
        <v>2.8093483409537106</v>
      </c>
      <c r="DI52" s="10">
        <f t="shared" si="59"/>
        <v>-14.428358230729877</v>
      </c>
      <c r="DJ52" s="10">
        <f t="shared" si="60"/>
        <v>-27.063054872782903</v>
      </c>
      <c r="DK52" s="10">
        <f t="shared" si="61"/>
        <v>-24.507162902524438</v>
      </c>
      <c r="DL52" s="10">
        <f t="shared" si="62"/>
        <v>-18.991162645149341</v>
      </c>
      <c r="DM52" s="10">
        <f t="shared" si="63"/>
        <v>-19.890176412585941</v>
      </c>
      <c r="DN52" s="10">
        <f t="shared" si="64"/>
        <v>-15.26243044133831</v>
      </c>
      <c r="DO52" s="10">
        <f t="shared" si="65"/>
        <v>-22.311021749575463</v>
      </c>
      <c r="DP52" s="10">
        <f t="shared" si="66"/>
        <v>-0.2214447452899177</v>
      </c>
      <c r="DQ52" s="10">
        <f t="shared" si="67"/>
        <v>4.9096626389636402</v>
      </c>
      <c r="DR52" s="10">
        <f t="shared" si="68"/>
        <v>-0.16009845548923884</v>
      </c>
      <c r="DS52" s="10">
        <f t="shared" si="69"/>
        <v>-18.959193252668229</v>
      </c>
      <c r="DT52" s="10">
        <f t="shared" si="70"/>
        <v>-15.113697454624608</v>
      </c>
      <c r="DU52" s="10">
        <f t="shared" si="71"/>
        <v>-48.132393546771681</v>
      </c>
      <c r="DV52" s="10">
        <f t="shared" si="72"/>
        <v>-24.315098179640032</v>
      </c>
      <c r="DW52" s="10">
        <f t="shared" si="73"/>
        <v>-14.661619511978699</v>
      </c>
      <c r="DX52" s="10">
        <f t="shared" si="74"/>
        <v>-17.443070314864162</v>
      </c>
      <c r="DY52" s="10">
        <f t="shared" si="75"/>
        <v>-1.7533861719121715</v>
      </c>
      <c r="DZ52" s="10">
        <f t="shared" si="76"/>
        <v>-6.745940843422999</v>
      </c>
      <c r="EA52" s="10">
        <f t="shared" si="77"/>
        <v>-6.745940843422999</v>
      </c>
      <c r="EB52" s="10">
        <f t="shared" si="78"/>
        <v>-54.91190344843821</v>
      </c>
      <c r="EC52" s="10">
        <f t="shared" si="79"/>
        <v>-12.888957773990512</v>
      </c>
      <c r="ED52" s="10">
        <f t="shared" si="80"/>
        <v>-1.5850261566653667</v>
      </c>
      <c r="EE52" s="10">
        <f t="shared" si="81"/>
        <v>-10.400415075152729</v>
      </c>
      <c r="EF52" s="10">
        <f t="shared" si="82"/>
        <v>-6.053066025337313</v>
      </c>
      <c r="EG52" s="10">
        <f t="shared" si="83"/>
        <v>-12.61839812182332</v>
      </c>
      <c r="EH52" s="2">
        <f>STDEV('weekly data for SD computation'!AP221:AP224)</f>
        <v>0.11097575710441028</v>
      </c>
      <c r="EI52" s="2">
        <f>STDEV('weekly data for SD computation'!AQ221:AQ224)</f>
        <v>0.12746206126896045</v>
      </c>
      <c r="EJ52" s="2">
        <f>STDEV('weekly data for SD computation'!AR221:AR224)</f>
        <v>0.11010958105500786</v>
      </c>
      <c r="EK52" s="2">
        <f>STDEV('weekly data for SD computation'!AS221:AS224)</f>
        <v>0.14546338779987147</v>
      </c>
      <c r="EL52" s="2">
        <f>STDEV('weekly data for SD computation'!AT221:AT224)</f>
        <v>4.7175102872470197E-2</v>
      </c>
      <c r="EM52" s="2">
        <f>STDEV('weekly data for SD computation'!AU221:AU224)</f>
        <v>0.13223999894372077</v>
      </c>
      <c r="EN52" s="2">
        <f>STDEV('weekly data for SD computation'!AV221:AV224)</f>
        <v>0.10878330447567421</v>
      </c>
      <c r="EO52" s="2">
        <f>STDEV('weekly data for SD computation'!AW221:AW224)</f>
        <v>0.1127684119243674</v>
      </c>
      <c r="EP52" s="2">
        <f>STDEV('weekly data for SD computation'!AX221:AX224)</f>
        <v>0.14156858412576881</v>
      </c>
      <c r="EQ52" s="2">
        <f>STDEV('weekly data for SD computation'!AY221:AY224)</f>
        <v>0.14918605129734008</v>
      </c>
      <c r="ER52" s="2">
        <f>STDEV('weekly data for SD computation'!AZ221:AZ224)</f>
        <v>0.16504414396948114</v>
      </c>
      <c r="ES52" s="2">
        <f>STDEV('weekly data for SD computation'!BA221:BA224)</f>
        <v>0.16147621319806685</v>
      </c>
      <c r="ET52" s="2">
        <f>STDEV('weekly data for SD computation'!BB221:BB224)</f>
        <v>0.17403321755409973</v>
      </c>
      <c r="EU52" s="2">
        <f>STDEV('weekly data for SD computation'!BC221:BC224)</f>
        <v>0.26348814294474271</v>
      </c>
      <c r="EV52" s="2">
        <f>STDEV('weekly data for SD computation'!BD221:BD224)</f>
        <v>2.2851378614260089E-2</v>
      </c>
      <c r="EW52" s="2">
        <f>STDEV('weekly data for SD computation'!BE221:BE224)</f>
        <v>0.11456478900409292</v>
      </c>
      <c r="EX52" s="2">
        <f>STDEV('weekly data for SD computation'!BF221:BF224)</f>
        <v>0.14148398029262901</v>
      </c>
      <c r="EY52" s="2">
        <f>STDEV('weekly data for SD computation'!BG221:BG224)</f>
        <v>0.15536979424803554</v>
      </c>
      <c r="EZ52" s="2">
        <f>STDEV('weekly data for SD computation'!BH221:BH224)</f>
        <v>0.18549445005880549</v>
      </c>
      <c r="FA52" s="2">
        <f>STDEV('weekly data for SD computation'!BI221:BI224)</f>
        <v>0.19821487687939346</v>
      </c>
      <c r="FB52" s="2">
        <f>STDEV('weekly data for SD computation'!BJ221:BJ224)</f>
        <v>0.21723321756851999</v>
      </c>
      <c r="FC52" s="2">
        <f>STDEV('weekly data for SD computation'!BK221:BK224)</f>
        <v>0.24407320263557841</v>
      </c>
      <c r="FD52" s="2">
        <f>STDEV('weekly data for SD computation'!BL221:BL224)</f>
        <v>7.0883713696371833E-3</v>
      </c>
      <c r="FE52" s="2">
        <f>STDEV('weekly data for SD computation'!BM221:BM224)</f>
        <v>6.0472043387306794E-2</v>
      </c>
      <c r="FF52" s="2">
        <f>STDEV('weekly data for SD computation'!BN221:BN224)</f>
        <v>3.6676907513381863E-7</v>
      </c>
      <c r="FG52" s="2">
        <f>STDEV('weekly data for SD computation'!BO221:BO224)</f>
        <v>0.16612376138235588</v>
      </c>
      <c r="FH52" s="2">
        <f>STDEV('weekly data for SD computation'!BP221:BP224)</f>
        <v>0.14522514659175889</v>
      </c>
      <c r="FI52" s="2">
        <f>STDEV('weekly data for SD computation'!BQ221:BQ224)</f>
        <v>0.23746976196040731</v>
      </c>
      <c r="FJ52" s="2">
        <f>STDEV('weekly data for SD computation'!BR221:BR224)</f>
        <v>0.16904247923291368</v>
      </c>
      <c r="FK52" s="2">
        <f>STDEV('weekly data for SD computation'!BS221:BS224)</f>
        <v>0.17353148520306913</v>
      </c>
      <c r="FL52" s="2">
        <f>STDEV('weekly data for SD computation'!BT221:BT224)</f>
        <v>0.11664684600145503</v>
      </c>
      <c r="FM52" s="2">
        <f>STDEV('weekly data for SD computation'!BU221:BU224)</f>
        <v>6.9229578339762687E-3</v>
      </c>
      <c r="FN52" s="2">
        <f>STDEV('weekly data for SD computation'!BV221:BV224)</f>
        <v>0.11377441414197755</v>
      </c>
      <c r="FO52" s="2">
        <f>STDEV('weekly data for SD computation'!BW221:BW224)</f>
        <v>0.11377441414197755</v>
      </c>
      <c r="FP52" s="2">
        <f>STDEV('weekly data for SD computation'!BX221:BX224)</f>
        <v>0.37158576025503476</v>
      </c>
      <c r="FQ52" s="2">
        <f>STDEV('weekly data for SD computation'!BY221:BY224)</f>
        <v>0.11464982655300521</v>
      </c>
      <c r="FR52" s="2">
        <f>STDEV('weekly data for SD computation'!BZ221:BZ224)</f>
        <v>0.16745703302498971</v>
      </c>
      <c r="FS52" s="2">
        <f>STDEV('weekly data for SD computation'!CA221:CA224)</f>
        <v>0.13354970582024864</v>
      </c>
      <c r="FT52" s="2">
        <f>STDEV('weekly data for SD computation'!CB221:CB224)</f>
        <v>0.13396918707594574</v>
      </c>
      <c r="FU52" s="2">
        <f>STDEV('weekly data for SD computation'!CC221:CC224)</f>
        <v>0.12114973968661123</v>
      </c>
    </row>
    <row r="53" spans="1:177" s="2" customFormat="1" x14ac:dyDescent="0.3">
      <c r="A53" s="16" t="s">
        <v>87</v>
      </c>
      <c r="B53" s="10">
        <v>2912.429932</v>
      </c>
      <c r="C53" s="10">
        <v>24345.720700000002</v>
      </c>
      <c r="D53" s="10">
        <v>8889.5498050000006</v>
      </c>
      <c r="E53" s="10">
        <v>1310.660034</v>
      </c>
      <c r="F53" s="10">
        <v>109.6758652</v>
      </c>
      <c r="G53" s="10">
        <v>118.40130619999999</v>
      </c>
      <c r="H53" s="10">
        <v>277.4806213</v>
      </c>
      <c r="I53" s="10">
        <v>254.5600891</v>
      </c>
      <c r="J53" s="10">
        <v>52.088672639999999</v>
      </c>
      <c r="K53" s="10">
        <v>125.4793167</v>
      </c>
      <c r="L53" s="10">
        <v>2691.792465</v>
      </c>
      <c r="M53" s="10">
        <v>9985.6487149999994</v>
      </c>
      <c r="N53" s="10">
        <v>4203.4339730000002</v>
      </c>
      <c r="O53" s="10">
        <v>16263.302</v>
      </c>
      <c r="P53" s="10">
        <v>116.6133804</v>
      </c>
      <c r="Q53" s="10">
        <v>3282</v>
      </c>
      <c r="R53" s="10">
        <v>47.490679900000003</v>
      </c>
      <c r="S53" s="10">
        <v>38.566636180000003</v>
      </c>
      <c r="T53" s="10">
        <v>21.800416949999999</v>
      </c>
      <c r="U53" s="10">
        <v>22.564239499999999</v>
      </c>
      <c r="V53" s="10">
        <v>4731.7593159999997</v>
      </c>
      <c r="W53" s="10">
        <v>13193.71163</v>
      </c>
      <c r="X53" s="10">
        <v>134.570007</v>
      </c>
      <c r="Y53" s="10">
        <v>21.363757280000002</v>
      </c>
      <c r="Z53" s="10">
        <v>134.80246644071099</v>
      </c>
      <c r="AA53" s="10">
        <v>22.778165820000002</v>
      </c>
      <c r="AB53" s="10">
        <v>581.79998799999998</v>
      </c>
      <c r="AC53" s="10">
        <v>44.60580341</v>
      </c>
      <c r="AD53" s="10">
        <v>14203.61651</v>
      </c>
      <c r="AE53" s="10">
        <v>397.1063044</v>
      </c>
      <c r="AF53" s="10">
        <v>2152849.2450000001</v>
      </c>
      <c r="AG53" s="10">
        <v>11003.606444999999</v>
      </c>
      <c r="AH53" s="10">
        <v>49.524646760000003</v>
      </c>
      <c r="AI53" s="10">
        <v>49.524646760000003</v>
      </c>
      <c r="AJ53" s="10">
        <v>1397.9180610000001</v>
      </c>
      <c r="AK53" s="10">
        <v>5619.4598029999997</v>
      </c>
      <c r="AL53" s="10">
        <v>1438.8624024803501</v>
      </c>
      <c r="AM53" s="10">
        <v>40.606307979999997</v>
      </c>
      <c r="AN53" s="10">
        <v>60.059856410000002</v>
      </c>
      <c r="AO53" s="10">
        <v>60.900199890000003</v>
      </c>
      <c r="AP53" s="10">
        <v>256.09199999999998</v>
      </c>
      <c r="AQ53" s="10">
        <v>105.43</v>
      </c>
      <c r="AR53" s="10">
        <v>108.6</v>
      </c>
      <c r="AS53" s="10">
        <v>102.010689742937</v>
      </c>
      <c r="AT53" s="10">
        <f t="shared" si="84"/>
        <v>-0.78721854612513331</v>
      </c>
      <c r="AU53" s="10">
        <f t="shared" si="1"/>
        <v>0.28536098164178769</v>
      </c>
      <c r="AV53" s="10">
        <f t="shared" si="2"/>
        <v>0</v>
      </c>
      <c r="AW53" s="10">
        <f t="shared" si="3"/>
        <v>-9.9700897308309305E-2</v>
      </c>
      <c r="AX53" s="10">
        <v>0.05</v>
      </c>
      <c r="AY53" s="10">
        <v>-0.4516</v>
      </c>
      <c r="AZ53" s="10">
        <v>0.35770000000000002</v>
      </c>
      <c r="BA53" s="10">
        <v>0.3</v>
      </c>
      <c r="BB53" s="10">
        <v>0.66</v>
      </c>
      <c r="BC53" s="10">
        <v>0.55379999999999996</v>
      </c>
      <c r="BD53" s="10">
        <v>0.35770000000000002</v>
      </c>
      <c r="BE53" s="10">
        <v>-0.04</v>
      </c>
      <c r="BF53" s="10">
        <f t="shared" si="4"/>
        <v>12.024403825663828</v>
      </c>
      <c r="BG53" s="10">
        <f t="shared" si="5"/>
        <v>10.42063509264424</v>
      </c>
      <c r="BH53" s="10">
        <f t="shared" si="6"/>
        <v>14.787197982646285</v>
      </c>
      <c r="BI53" s="10">
        <f t="shared" si="7"/>
        <v>13.004041390978228</v>
      </c>
      <c r="BJ53" s="10">
        <f t="shared" si="8"/>
        <v>1.0590962973751785</v>
      </c>
      <c r="BK53" s="10">
        <f t="shared" si="9"/>
        <v>4.1857715480984821</v>
      </c>
      <c r="BL53" s="10">
        <f t="shared" si="10"/>
        <v>12.038351904421617</v>
      </c>
      <c r="BM53" s="10">
        <f t="shared" si="11"/>
        <v>12.126079851904272</v>
      </c>
      <c r="BN53" s="10">
        <f t="shared" si="12"/>
        <v>5.1574134557020841</v>
      </c>
      <c r="BO53" s="10">
        <f t="shared" si="13"/>
        <v>13.187623313718049</v>
      </c>
      <c r="BP53" s="10">
        <f t="shared" si="14"/>
        <v>5.9865410082708923</v>
      </c>
      <c r="BQ53" s="10">
        <f t="shared" si="15"/>
        <v>10.303827863623136</v>
      </c>
      <c r="BR53" s="10">
        <f t="shared" si="16"/>
        <v>4.9161061227816694</v>
      </c>
      <c r="BS53" s="10">
        <f t="shared" si="17"/>
        <v>4.6551659515737844</v>
      </c>
      <c r="BT53" s="10">
        <f t="shared" si="18"/>
        <v>-0.27855522689060447</v>
      </c>
      <c r="BU53" s="10">
        <f t="shared" si="19"/>
        <v>4.9767466237942122</v>
      </c>
      <c r="BV53" s="10">
        <f t="shared" si="20"/>
        <v>9.9586187765043341</v>
      </c>
      <c r="BW53" s="10">
        <f t="shared" si="21"/>
        <v>7.3919726766629505</v>
      </c>
      <c r="BX53" s="10">
        <f t="shared" si="22"/>
        <v>9.2227579823474972</v>
      </c>
      <c r="BY53" s="10">
        <f t="shared" si="23"/>
        <v>3.883073931416873</v>
      </c>
      <c r="BZ53" s="10">
        <f t="shared" si="24"/>
        <v>2.8504123580764573</v>
      </c>
      <c r="CA53" s="10">
        <f t="shared" si="25"/>
        <v>7.7323771378829909</v>
      </c>
      <c r="CB53" s="10">
        <f t="shared" si="26"/>
        <v>9.7659785103634489E-2</v>
      </c>
      <c r="CC53" s="10">
        <f t="shared" si="27"/>
        <v>1.415424631993603</v>
      </c>
      <c r="CD53" s="10">
        <f t="shared" si="28"/>
        <v>-5.7800557644565542E-2</v>
      </c>
      <c r="CE53" s="10">
        <f t="shared" si="29"/>
        <v>5.379323233037332</v>
      </c>
      <c r="CF53" s="10">
        <f t="shared" si="30"/>
        <v>3.9075308243727576</v>
      </c>
      <c r="CG53" s="10">
        <f t="shared" si="31"/>
        <v>-3.3381666210323835</v>
      </c>
      <c r="CH53" s="10">
        <f t="shared" si="32"/>
        <v>9.3794421702970361</v>
      </c>
      <c r="CI53" s="10">
        <f t="shared" si="33"/>
        <v>8.5869204742724232</v>
      </c>
      <c r="CJ53" s="10">
        <f t="shared" si="34"/>
        <v>5.4058067579243945</v>
      </c>
      <c r="CK53" s="10">
        <f t="shared" si="35"/>
        <v>0.40311809262424569</v>
      </c>
      <c r="CL53" s="10">
        <f t="shared" si="36"/>
        <v>4.8385500449545695</v>
      </c>
      <c r="CM53" s="10">
        <f t="shared" si="37"/>
        <v>4.8385500449545695</v>
      </c>
      <c r="CN53" s="10">
        <f t="shared" si="38"/>
        <v>21.387572161506121</v>
      </c>
      <c r="CO53" s="10">
        <f t="shared" si="39"/>
        <v>3.71464409914815</v>
      </c>
      <c r="CP53" s="10">
        <f t="shared" si="40"/>
        <v>-1.5653917664928911</v>
      </c>
      <c r="CQ53" s="10">
        <f t="shared" si="41"/>
        <v>5.7339517156817843</v>
      </c>
      <c r="CR53" s="10">
        <f t="shared" si="42"/>
        <v>5.9691918839286018</v>
      </c>
      <c r="CS53" s="10">
        <f t="shared" si="43"/>
        <v>7.1900329366507947</v>
      </c>
      <c r="CT53" s="10">
        <f t="shared" si="44"/>
        <v>12.811622371788962</v>
      </c>
      <c r="CU53" s="10">
        <f t="shared" si="45"/>
        <v>11.207853638769373</v>
      </c>
      <c r="CV53" s="10">
        <f t="shared" si="46"/>
        <v>15.574416528771419</v>
      </c>
      <c r="CW53" s="10">
        <f t="shared" si="47"/>
        <v>13.791259937103362</v>
      </c>
      <c r="CX53" s="10">
        <f t="shared" si="48"/>
        <v>1.8463148435003118</v>
      </c>
      <c r="CY53" s="10">
        <f t="shared" si="49"/>
        <v>4.9729900942236149</v>
      </c>
      <c r="CZ53" s="10">
        <f t="shared" si="50"/>
        <v>12.825570450546751</v>
      </c>
      <c r="DA53" s="10">
        <f t="shared" si="51"/>
        <v>12.913298398029406</v>
      </c>
      <c r="DB53" s="10">
        <f t="shared" si="52"/>
        <v>5.9446320018272178</v>
      </c>
      <c r="DC53" s="10">
        <f t="shared" si="53"/>
        <v>13.974841859843183</v>
      </c>
      <c r="DD53" s="10">
        <f t="shared" si="54"/>
        <v>5.7011800266291051</v>
      </c>
      <c r="DE53" s="10">
        <f t="shared" si="55"/>
        <v>10.018466881981348</v>
      </c>
      <c r="DF53" s="10">
        <f t="shared" si="56"/>
        <v>4.6307451411398812</v>
      </c>
      <c r="DG53" s="10">
        <f t="shared" si="57"/>
        <v>4.3698049699319963</v>
      </c>
      <c r="DH53" s="10">
        <f t="shared" si="58"/>
        <v>-0.5639162085323921</v>
      </c>
      <c r="DI53" s="10">
        <f t="shared" si="59"/>
        <v>4.691385642152424</v>
      </c>
      <c r="DJ53" s="10">
        <f t="shared" si="60"/>
        <v>9.6732577948625469</v>
      </c>
      <c r="DK53" s="10">
        <f t="shared" si="61"/>
        <v>7.1066116950211633</v>
      </c>
      <c r="DL53" s="10">
        <f t="shared" si="62"/>
        <v>8.93739700070571</v>
      </c>
      <c r="DM53" s="10">
        <f t="shared" si="63"/>
        <v>3.5977129497750853</v>
      </c>
      <c r="DN53" s="10">
        <f t="shared" si="64"/>
        <v>2.8504123580764573</v>
      </c>
      <c r="DO53" s="10">
        <f t="shared" si="65"/>
        <v>7.7323771378829909</v>
      </c>
      <c r="DP53" s="10">
        <f t="shared" si="66"/>
        <v>9.7659785103634489E-2</v>
      </c>
      <c r="DQ53" s="10">
        <f t="shared" si="67"/>
        <v>1.415424631993603</v>
      </c>
      <c r="DR53" s="10">
        <f t="shared" si="68"/>
        <v>-5.7800557644565542E-2</v>
      </c>
      <c r="DS53" s="10">
        <f t="shared" si="69"/>
        <v>5.379323233037332</v>
      </c>
      <c r="DT53" s="10">
        <f t="shared" si="70"/>
        <v>3.9075308243727576</v>
      </c>
      <c r="DU53" s="10">
        <f t="shared" si="71"/>
        <v>-3.3381666210323835</v>
      </c>
      <c r="DV53" s="10">
        <f t="shared" si="72"/>
        <v>9.3794421702970361</v>
      </c>
      <c r="DW53" s="10">
        <f t="shared" si="73"/>
        <v>8.5869204742724232</v>
      </c>
      <c r="DX53" s="10">
        <f t="shared" si="74"/>
        <v>5.5055076552327034</v>
      </c>
      <c r="DY53" s="10">
        <f t="shared" si="75"/>
        <v>0.50281898993255503</v>
      </c>
      <c r="DZ53" s="10">
        <f t="shared" si="76"/>
        <v>4.9382509422628784</v>
      </c>
      <c r="EA53" s="10">
        <f t="shared" si="77"/>
        <v>4.9382509422628784</v>
      </c>
      <c r="EB53" s="10">
        <f t="shared" si="78"/>
        <v>21.487273058814431</v>
      </c>
      <c r="EC53" s="10">
        <f t="shared" si="79"/>
        <v>3.8143449964564593</v>
      </c>
      <c r="ED53" s="10">
        <f t="shared" si="80"/>
        <v>-1.4656908691845818</v>
      </c>
      <c r="EE53" s="10">
        <f t="shared" si="81"/>
        <v>5.8336526129900932</v>
      </c>
      <c r="EF53" s="10">
        <f t="shared" si="82"/>
        <v>6.0688927812369107</v>
      </c>
      <c r="EG53" s="10">
        <f t="shared" si="83"/>
        <v>7.2897338339591036</v>
      </c>
      <c r="EH53" s="2">
        <f>STDEV('weekly data for SD computation'!AP225:AP228)</f>
        <v>4.847675075189381E-2</v>
      </c>
      <c r="EI53" s="2">
        <f>STDEV('weekly data for SD computation'!AQ225:AQ228)</f>
        <v>5.2877083355240502E-2</v>
      </c>
      <c r="EJ53" s="2">
        <f>STDEV('weekly data for SD computation'!AR225:AR228)</f>
        <v>3.8204328152469623E-2</v>
      </c>
      <c r="EK53" s="2">
        <f>STDEV('weekly data for SD computation'!AS225:AS228)</f>
        <v>8.5500732430516674E-2</v>
      </c>
      <c r="EL53" s="2">
        <f>STDEV('weekly data for SD computation'!AT225:AT228)</f>
        <v>1.057176778063465E-2</v>
      </c>
      <c r="EM53" s="2">
        <f>STDEV('weekly data for SD computation'!AU225:AU228)</f>
        <v>4.5125024800883304E-2</v>
      </c>
      <c r="EN53" s="2">
        <f>STDEV('weekly data for SD computation'!AV225:AV228)</f>
        <v>4.8696978311495318E-2</v>
      </c>
      <c r="EO53" s="2">
        <f>STDEV('weekly data for SD computation'!AW225:AW228)</f>
        <v>4.8770831008846653E-2</v>
      </c>
      <c r="EP53" s="2">
        <f>STDEV('weekly data for SD computation'!AX225:AX228)</f>
        <v>3.8776786078802347E-2</v>
      </c>
      <c r="EQ53" s="2">
        <f>STDEV('weekly data for SD computation'!AY225:AY228)</f>
        <v>8.6303023299107384E-2</v>
      </c>
      <c r="ER53" s="2">
        <f>STDEV('weekly data for SD computation'!AZ225:AZ228)</f>
        <v>4.2721088399295996E-2</v>
      </c>
      <c r="ES53" s="2">
        <f>STDEV('weekly data for SD computation'!BA225:BA228)</f>
        <v>5.3313788075149464E-2</v>
      </c>
      <c r="ET53" s="2">
        <f>STDEV('weekly data for SD computation'!BB225:BB228)</f>
        <v>4.2178865251714243E-2</v>
      </c>
      <c r="EU53" s="2">
        <f>STDEV('weekly data for SD computation'!BC225:BC228)</f>
        <v>0.14239313786147093</v>
      </c>
      <c r="EV53" s="2">
        <f>STDEV('weekly data for SD computation'!BD225:BD228)</f>
        <v>7.0747987344457796E-3</v>
      </c>
      <c r="EW53" s="2">
        <f>STDEV('weekly data for SD computation'!BE225:BE228)</f>
        <v>5.4843256808275787E-2</v>
      </c>
      <c r="EX53" s="2">
        <f>STDEV('weekly data for SD computation'!BF225:BF228)</f>
        <v>4.3969505898025014E-2</v>
      </c>
      <c r="EY53" s="2">
        <f>STDEV('weekly data for SD computation'!BG225:BG228)</f>
        <v>4.7665742066165542E-2</v>
      </c>
      <c r="EZ53" s="2">
        <f>STDEV('weekly data for SD computation'!BH225:BH228)</f>
        <v>6.57794303058436E-2</v>
      </c>
      <c r="FA53" s="2">
        <f>STDEV('weekly data for SD computation'!BI225:BI228)</f>
        <v>5.8248580887776735E-2</v>
      </c>
      <c r="FB53" s="2">
        <f>STDEV('weekly data for SD computation'!BJ225:BJ228)</f>
        <v>0.14972942723316859</v>
      </c>
      <c r="FC53" s="2">
        <f>STDEV('weekly data for SD computation'!BK225:BK228)</f>
        <v>0.13192350178674428</v>
      </c>
      <c r="FD53" s="2">
        <f>STDEV('weekly data for SD computation'!BL225:BL228)</f>
        <v>1.8346682155057738E-3</v>
      </c>
      <c r="FE53" s="2">
        <f>STDEV('weekly data for SD computation'!BM225:BM228)</f>
        <v>7.7991567096586329E-3</v>
      </c>
      <c r="FF53" s="2">
        <f>STDEV('weekly data for SD computation'!BN225:BN228)</f>
        <v>3.6521013350654246E-7</v>
      </c>
      <c r="FG53" s="2">
        <f>STDEV('weekly data for SD computation'!BO225:BO228)</f>
        <v>4.7623247637251426E-2</v>
      </c>
      <c r="FH53" s="2">
        <f>STDEV('weekly data for SD computation'!BP225:BP228)</f>
        <v>4.1971588895652903E-2</v>
      </c>
      <c r="FI53" s="2">
        <f>STDEV('weekly data for SD computation'!BQ225:BQ228)</f>
        <v>0.11649135848053703</v>
      </c>
      <c r="FJ53" s="2">
        <f>STDEV('weekly data for SD computation'!BR225:BR228)</f>
        <v>8.0411930043557719E-2</v>
      </c>
      <c r="FK53" s="2">
        <f>STDEV('weekly data for SD computation'!BS225:BS228)</f>
        <v>5.6941255848060153E-2</v>
      </c>
      <c r="FL53" s="2">
        <f>STDEV('weekly data for SD computation'!BT225:BT228)</f>
        <v>3.9862871908003861E-2</v>
      </c>
      <c r="FM53" s="2">
        <f>STDEV('weekly data for SD computation'!BU225:BU228)</f>
        <v>5.2916829320171933E-3</v>
      </c>
      <c r="FN53" s="2">
        <f>STDEV('weekly data for SD computation'!BV225:BV228)</f>
        <v>2.7073421809135838E-2</v>
      </c>
      <c r="FO53" s="2">
        <f>STDEV('weekly data for SD computation'!BW225:BW228)</f>
        <v>2.7073421809135838E-2</v>
      </c>
      <c r="FP53" s="2">
        <f>STDEV('weekly data for SD computation'!BX225:BX228)</f>
        <v>0.19281962166124286</v>
      </c>
      <c r="FQ53" s="2">
        <f>STDEV('weekly data for SD computation'!BY225:BY228)</f>
        <v>2.554838676310443E-2</v>
      </c>
      <c r="FR53" s="2">
        <f>STDEV('weekly data for SD computation'!BZ225:BZ228)</f>
        <v>0.16755149401913838</v>
      </c>
      <c r="FS53" s="2">
        <f>STDEV('weekly data for SD computation'!CA225:CA228)</f>
        <v>3.5873818101396303E-2</v>
      </c>
      <c r="FT53" s="2">
        <f>STDEV('weekly data for SD computation'!CB225:CB228)</f>
        <v>2.1951727301082122E-2</v>
      </c>
      <c r="FU53" s="2">
        <f>STDEV('weekly data for SD computation'!CC225:CC228)</f>
        <v>1.4287419838298784E-2</v>
      </c>
    </row>
    <row r="54" spans="1:177" s="2" customFormat="1" x14ac:dyDescent="0.3">
      <c r="A54" s="16" t="s">
        <v>88</v>
      </c>
      <c r="B54" s="10">
        <v>3044.3100589999999</v>
      </c>
      <c r="C54" s="10">
        <v>25383.109380000002</v>
      </c>
      <c r="D54" s="10">
        <v>9489.8701170000004</v>
      </c>
      <c r="E54" s="10">
        <v>1394.040039</v>
      </c>
      <c r="F54" s="10">
        <v>110.4134979</v>
      </c>
      <c r="G54" s="10">
        <v>121.3142548</v>
      </c>
      <c r="H54" s="10">
        <v>290.70123289999998</v>
      </c>
      <c r="I54" s="10">
        <v>266.6162109</v>
      </c>
      <c r="J54" s="10">
        <v>54.915477750000001</v>
      </c>
      <c r="K54" s="10">
        <v>133.75088500000001</v>
      </c>
      <c r="L54" s="10">
        <v>2857.037296</v>
      </c>
      <c r="M54" s="10">
        <v>10963.664029</v>
      </c>
      <c r="N54" s="10">
        <v>4421.4334959999996</v>
      </c>
      <c r="O54" s="10">
        <v>17068.50891</v>
      </c>
      <c r="P54" s="10">
        <v>116.99523929999999</v>
      </c>
      <c r="Q54" s="10">
        <v>3351</v>
      </c>
      <c r="R54" s="10">
        <v>52.243430804593402</v>
      </c>
      <c r="S54" s="10">
        <v>42.5427259839011</v>
      </c>
      <c r="T54" s="10">
        <v>23.843629839999998</v>
      </c>
      <c r="U54" s="10">
        <v>23.90076256</v>
      </c>
      <c r="V54" s="10">
        <v>4878.8409279999996</v>
      </c>
      <c r="W54" s="10">
        <v>14181.204170000001</v>
      </c>
      <c r="X54" s="10">
        <v>134.80999800000001</v>
      </c>
      <c r="Y54" s="10">
        <v>21.735963640000001</v>
      </c>
      <c r="Z54" s="10">
        <v>135.205529501976</v>
      </c>
      <c r="AA54" s="10">
        <v>23.211175919999999</v>
      </c>
      <c r="AB54" s="10">
        <v>598.79998799999998</v>
      </c>
      <c r="AC54" s="10">
        <v>43.23550092</v>
      </c>
      <c r="AD54" s="10">
        <v>15463.92483</v>
      </c>
      <c r="AE54" s="10">
        <v>429.70970569999997</v>
      </c>
      <c r="AF54" s="10">
        <v>2261999.2710000002</v>
      </c>
      <c r="AG54" s="10">
        <v>10954.409180000001</v>
      </c>
      <c r="AH54" s="10">
        <v>53.017013550000001</v>
      </c>
      <c r="AI54" s="10">
        <v>53.017013550000001</v>
      </c>
      <c r="AJ54" s="10">
        <v>1643.841042</v>
      </c>
      <c r="AK54" s="10">
        <v>5818.635937</v>
      </c>
      <c r="AL54" s="10">
        <v>1415.38613792146</v>
      </c>
      <c r="AM54" s="10">
        <v>43.513923650000002</v>
      </c>
      <c r="AN54" s="10">
        <v>65.342582699999994</v>
      </c>
      <c r="AO54" s="10">
        <v>61.547363279999999</v>
      </c>
      <c r="AP54" s="10">
        <v>255.86799999999999</v>
      </c>
      <c r="AQ54" s="10">
        <v>105.33</v>
      </c>
      <c r="AR54" s="10">
        <v>108.6</v>
      </c>
      <c r="AS54" s="10">
        <v>101.908882667345</v>
      </c>
      <c r="AT54" s="10">
        <f t="shared" si="84"/>
        <v>-8.7468565984095387E-2</v>
      </c>
      <c r="AU54" s="10">
        <f t="shared" si="1"/>
        <v>-9.4849663283703423E-2</v>
      </c>
      <c r="AV54" s="10">
        <f t="shared" si="2"/>
        <v>0</v>
      </c>
      <c r="AW54" s="10">
        <f t="shared" si="3"/>
        <v>-9.9800399201844733E-2</v>
      </c>
      <c r="AX54" s="10">
        <v>0.05</v>
      </c>
      <c r="AY54" s="10">
        <v>-0.45669999999999999</v>
      </c>
      <c r="AZ54" s="10">
        <v>0.27429999999999999</v>
      </c>
      <c r="BA54" s="10">
        <v>0.3</v>
      </c>
      <c r="BB54" s="10">
        <v>0.67</v>
      </c>
      <c r="BC54" s="10">
        <v>0.47839999999999999</v>
      </c>
      <c r="BD54" s="10">
        <v>0.27429999999999999</v>
      </c>
      <c r="BE54" s="10">
        <v>0</v>
      </c>
      <c r="BF54" s="10">
        <f t="shared" si="4"/>
        <v>3.8581819676065567</v>
      </c>
      <c r="BG54" s="10">
        <f t="shared" si="5"/>
        <v>3.5910719673622147</v>
      </c>
      <c r="BH54" s="10">
        <f t="shared" si="6"/>
        <v>6.0831013962298144</v>
      </c>
      <c r="BI54" s="10">
        <f t="shared" si="7"/>
        <v>5.6916805912310267</v>
      </c>
      <c r="BJ54" s="10">
        <f t="shared" si="8"/>
        <v>2.5569920555245096E-3</v>
      </c>
      <c r="BK54" s="10">
        <f t="shared" si="9"/>
        <v>1.7902335003631973</v>
      </c>
      <c r="BL54" s="10">
        <f t="shared" si="10"/>
        <v>4.094517081611416</v>
      </c>
      <c r="BM54" s="10">
        <f t="shared" si="11"/>
        <v>4.0660612744222995</v>
      </c>
      <c r="BN54" s="10">
        <f t="shared" si="12"/>
        <v>4.7569094732685482</v>
      </c>
      <c r="BO54" s="10">
        <f t="shared" si="13"/>
        <v>5.9219774808592121</v>
      </c>
      <c r="BP54" s="10">
        <f t="shared" si="14"/>
        <v>5.6604399421052687</v>
      </c>
      <c r="BQ54" s="10">
        <f t="shared" si="15"/>
        <v>9.3158090885980087</v>
      </c>
      <c r="BR54" s="10">
        <f t="shared" si="16"/>
        <v>4.7078245107281358</v>
      </c>
      <c r="BS54" s="10">
        <f t="shared" si="17"/>
        <v>4.4726665792223548</v>
      </c>
      <c r="BT54" s="10">
        <f t="shared" si="18"/>
        <v>-0.15094280881819161</v>
      </c>
      <c r="BU54" s="10">
        <f t="shared" si="19"/>
        <v>1.6239765996343694</v>
      </c>
      <c r="BV54" s="10">
        <f t="shared" si="20"/>
        <v>9.5293550260412196</v>
      </c>
      <c r="BW54" s="10">
        <f t="shared" si="21"/>
        <v>9.8312619195506308</v>
      </c>
      <c r="BX54" s="10">
        <f t="shared" si="22"/>
        <v>8.8939569355860399</v>
      </c>
      <c r="BY54" s="10">
        <f t="shared" si="23"/>
        <v>5.444791251360372</v>
      </c>
      <c r="BZ54" s="10">
        <f t="shared" si="24"/>
        <v>2.8340916610605555</v>
      </c>
      <c r="CA54" s="10">
        <f t="shared" si="25"/>
        <v>7.2102696775320618</v>
      </c>
      <c r="CB54" s="10">
        <f t="shared" si="26"/>
        <v>-9.5960854933296258E-2</v>
      </c>
      <c r="CC54" s="10">
        <f t="shared" si="27"/>
        <v>1.4679326752815451</v>
      </c>
      <c r="CD54" s="10">
        <f t="shared" si="28"/>
        <v>2.4702734821837602E-2</v>
      </c>
      <c r="CE54" s="10">
        <f t="shared" si="29"/>
        <v>1.6266875659953248</v>
      </c>
      <c r="CF54" s="10">
        <f t="shared" si="30"/>
        <v>2.6476663717146725</v>
      </c>
      <c r="CG54" s="10">
        <f t="shared" si="31"/>
        <v>-3.3463273714267352</v>
      </c>
      <c r="CH54" s="10">
        <f t="shared" si="32"/>
        <v>8.5988508564222705</v>
      </c>
      <c r="CI54" s="10">
        <f t="shared" si="33"/>
        <v>7.935945201032867</v>
      </c>
      <c r="CJ54" s="10">
        <f t="shared" si="34"/>
        <v>5.1350264430266721</v>
      </c>
      <c r="CK54" s="10">
        <f t="shared" si="35"/>
        <v>-0.4471012776211562</v>
      </c>
      <c r="CL54" s="10">
        <f t="shared" si="36"/>
        <v>7.0517752643936245</v>
      </c>
      <c r="CM54" s="10">
        <f t="shared" si="37"/>
        <v>7.0517752643936245</v>
      </c>
      <c r="CN54" s="10">
        <f t="shared" si="38"/>
        <v>17.592088396374177</v>
      </c>
      <c r="CO54" s="10">
        <f t="shared" si="39"/>
        <v>3.5444000132124494</v>
      </c>
      <c r="CP54" s="10">
        <f t="shared" si="40"/>
        <v>-1.6315850993410528</v>
      </c>
      <c r="CQ54" s="10">
        <f t="shared" si="41"/>
        <v>7.1605024308836596</v>
      </c>
      <c r="CR54" s="10">
        <f t="shared" si="42"/>
        <v>8.795769097310755</v>
      </c>
      <c r="CS54" s="10">
        <f t="shared" si="43"/>
        <v>1.0626621770846798</v>
      </c>
      <c r="CT54" s="10">
        <f t="shared" si="44"/>
        <v>3.9456505335906522</v>
      </c>
      <c r="CU54" s="10">
        <f t="shared" si="45"/>
        <v>3.6785405333463101</v>
      </c>
      <c r="CV54" s="10">
        <f t="shared" si="46"/>
        <v>6.1705699622139099</v>
      </c>
      <c r="CW54" s="10">
        <f t="shared" si="47"/>
        <v>5.7791491572151221</v>
      </c>
      <c r="CX54" s="10">
        <f t="shared" si="48"/>
        <v>9.0025558039619896E-2</v>
      </c>
      <c r="CY54" s="10">
        <f t="shared" si="49"/>
        <v>1.8777020663472928</v>
      </c>
      <c r="CZ54" s="10">
        <f t="shared" si="50"/>
        <v>4.1819856475955115</v>
      </c>
      <c r="DA54" s="10">
        <f t="shared" si="51"/>
        <v>4.1535298404063949</v>
      </c>
      <c r="DB54" s="10">
        <f t="shared" si="52"/>
        <v>4.8443780392526437</v>
      </c>
      <c r="DC54" s="10">
        <f t="shared" si="53"/>
        <v>6.0094460468433075</v>
      </c>
      <c r="DD54" s="10">
        <f t="shared" si="54"/>
        <v>5.7552896053889722</v>
      </c>
      <c r="DE54" s="10">
        <f t="shared" si="55"/>
        <v>9.4106587518817122</v>
      </c>
      <c r="DF54" s="10">
        <f t="shared" si="56"/>
        <v>4.8026741740118393</v>
      </c>
      <c r="DG54" s="10">
        <f t="shared" si="57"/>
        <v>4.5675162425060583</v>
      </c>
      <c r="DH54" s="10">
        <f t="shared" si="58"/>
        <v>-5.6093145534488187E-2</v>
      </c>
      <c r="DI54" s="10">
        <f t="shared" si="59"/>
        <v>1.7188262629180728</v>
      </c>
      <c r="DJ54" s="10">
        <f t="shared" si="60"/>
        <v>9.6242046893249231</v>
      </c>
      <c r="DK54" s="10">
        <f t="shared" si="61"/>
        <v>9.9261115828343343</v>
      </c>
      <c r="DL54" s="10">
        <f t="shared" si="62"/>
        <v>8.9888065988697434</v>
      </c>
      <c r="DM54" s="10">
        <f t="shared" si="63"/>
        <v>5.5396409146440755</v>
      </c>
      <c r="DN54" s="10">
        <f t="shared" si="64"/>
        <v>2.8340916610605555</v>
      </c>
      <c r="DO54" s="10">
        <f t="shared" si="65"/>
        <v>7.2102696775320618</v>
      </c>
      <c r="DP54" s="10">
        <f t="shared" si="66"/>
        <v>-9.5960854933296258E-2</v>
      </c>
      <c r="DQ54" s="10">
        <f t="shared" si="67"/>
        <v>1.4679326752815451</v>
      </c>
      <c r="DR54" s="10">
        <f t="shared" si="68"/>
        <v>2.4702734821837602E-2</v>
      </c>
      <c r="DS54" s="10">
        <f t="shared" si="69"/>
        <v>1.6266875659953248</v>
      </c>
      <c r="DT54" s="10">
        <f t="shared" si="70"/>
        <v>2.6476663717146725</v>
      </c>
      <c r="DU54" s="10">
        <f t="shared" si="71"/>
        <v>-3.3463273714267352</v>
      </c>
      <c r="DV54" s="10">
        <f t="shared" si="72"/>
        <v>8.5988508564222705</v>
      </c>
      <c r="DW54" s="10">
        <f t="shared" si="73"/>
        <v>7.935945201032867</v>
      </c>
      <c r="DX54" s="10">
        <f t="shared" si="74"/>
        <v>5.2348268422285171</v>
      </c>
      <c r="DY54" s="10">
        <f t="shared" si="75"/>
        <v>-0.34730087841931145</v>
      </c>
      <c r="DZ54" s="10">
        <f t="shared" si="76"/>
        <v>7.1515756635954695</v>
      </c>
      <c r="EA54" s="10">
        <f t="shared" si="77"/>
        <v>7.1515756635954695</v>
      </c>
      <c r="EB54" s="10">
        <f t="shared" si="78"/>
        <v>17.69188879557602</v>
      </c>
      <c r="EC54" s="10">
        <f t="shared" si="79"/>
        <v>3.6442004124142939</v>
      </c>
      <c r="ED54" s="10">
        <f t="shared" si="80"/>
        <v>-1.531784700139208</v>
      </c>
      <c r="EE54" s="10">
        <f t="shared" si="81"/>
        <v>7.2603028300855046</v>
      </c>
      <c r="EF54" s="10">
        <f t="shared" si="82"/>
        <v>8.8955694965126</v>
      </c>
      <c r="EG54" s="10">
        <f t="shared" si="83"/>
        <v>1.1624625762865246</v>
      </c>
      <c r="EH54" s="2">
        <f>STDEV('weekly data for SD computation'!AP229:AP233)</f>
        <v>2.1968267778576647E-2</v>
      </c>
      <c r="EI54" s="2">
        <f>STDEV('weekly data for SD computation'!AQ229:AQ233)</f>
        <v>2.8158985525190871E-2</v>
      </c>
      <c r="EJ54" s="2">
        <f>STDEV('weekly data for SD computation'!AR229:AR233)</f>
        <v>1.6432058353162277E-2</v>
      </c>
      <c r="EK54" s="2">
        <f>STDEV('weekly data for SD computation'!AS229:AS233)</f>
        <v>5.0366973897551431E-2</v>
      </c>
      <c r="EL54" s="2">
        <f>STDEV('weekly data for SD computation'!AT229:AT233)</f>
        <v>3.2188725822887751E-3</v>
      </c>
      <c r="EM54" s="2">
        <f>STDEV('weekly data for SD computation'!AU229:AU233)</f>
        <v>1.2476268468460405E-2</v>
      </c>
      <c r="EN54" s="2">
        <f>STDEV('weekly data for SD computation'!AV229:AV233)</f>
        <v>2.1833358647200332E-2</v>
      </c>
      <c r="EO54" s="2">
        <f>STDEV('weekly data for SD computation'!AW229:AW233)</f>
        <v>2.2104855554567295E-2</v>
      </c>
      <c r="EP54" s="2">
        <f>STDEV('weekly data for SD computation'!AX229:AX233)</f>
        <v>3.1693781404291646E-2</v>
      </c>
      <c r="EQ54" s="2">
        <f>STDEV('weekly data for SD computation'!AY229:AY233)</f>
        <v>5.0616092631175454E-2</v>
      </c>
      <c r="ER54" s="2">
        <f>STDEV('weekly data for SD computation'!AZ229:AZ233)</f>
        <v>4.8332060683774075E-2</v>
      </c>
      <c r="ES54" s="2">
        <f>STDEV('weekly data for SD computation'!BA229:BA233)</f>
        <v>4.9515349890298307E-2</v>
      </c>
      <c r="ET54" s="2">
        <f>STDEV('weekly data for SD computation'!BB229:BB233)</f>
        <v>5.1088994505657299E-2</v>
      </c>
      <c r="EU54" s="2">
        <f>STDEV('weekly data for SD computation'!BC229:BC233)</f>
        <v>0.1381535810388452</v>
      </c>
      <c r="EV54" s="2">
        <f>STDEV('weekly data for SD computation'!BD229:BD233)</f>
        <v>4.6640643092519425E-3</v>
      </c>
      <c r="EW54" s="2">
        <f>STDEV('weekly data for SD computation'!BE229:BE233)</f>
        <v>3.0349589283120332E-2</v>
      </c>
      <c r="EX54" s="2">
        <f>STDEV('weekly data for SD computation'!BF229:BF233)</f>
        <v>3.6616715342195703E-2</v>
      </c>
      <c r="EY54" s="2">
        <f>STDEV('weekly data for SD computation'!BG229:BG233)</f>
        <v>3.9676105763572625E-2</v>
      </c>
      <c r="EZ54" s="2">
        <f>STDEV('weekly data for SD computation'!BH229:BH233)</f>
        <v>5.3342860431283542E-2</v>
      </c>
      <c r="FA54" s="2">
        <f>STDEV('weekly data for SD computation'!BI229:BI233)</f>
        <v>5.6317260308908532E-2</v>
      </c>
      <c r="FB54" s="2">
        <f>STDEV('weekly data for SD computation'!BJ229:BJ233)</f>
        <v>0.14396469919886196</v>
      </c>
      <c r="FC54" s="2">
        <f>STDEV('weekly data for SD computation'!BK229:BK233)</f>
        <v>0.13021786371812047</v>
      </c>
      <c r="FD54" s="2">
        <f>STDEV('weekly data for SD computation'!BL229:BL233)</f>
        <v>7.8984250188890057E-4</v>
      </c>
      <c r="FE54" s="2">
        <f>STDEV('weekly data for SD computation'!BM229:BM233)</f>
        <v>7.693296866014188E-3</v>
      </c>
      <c r="FF54" s="2">
        <f>STDEV('weekly data for SD computation'!BN229:BN233)</f>
        <v>4.4515599302499083E-7</v>
      </c>
      <c r="FG54" s="2">
        <f>STDEV('weekly data for SD computation'!BO229:BO233)</f>
        <v>3.4495071644539521E-2</v>
      </c>
      <c r="FH54" s="2">
        <f>STDEV('weekly data for SD computation'!BP229:BP233)</f>
        <v>2.9961273251723826E-2</v>
      </c>
      <c r="FI54" s="2">
        <f>STDEV('weekly data for SD computation'!BQ229:BQ233)</f>
        <v>5.4413156619992124E-2</v>
      </c>
      <c r="FJ54" s="2">
        <f>STDEV('weekly data for SD computation'!BR229:BR233)</f>
        <v>5.0598815314549433E-2</v>
      </c>
      <c r="FK54" s="2">
        <f>STDEV('weekly data for SD computation'!BS229:BS233)</f>
        <v>2.931746327057785E-2</v>
      </c>
      <c r="FL54" s="2">
        <f>STDEV('weekly data for SD computation'!BT229:BT233)</f>
        <v>3.3918823583767244E-2</v>
      </c>
      <c r="FM54" s="2">
        <f>STDEV('weekly data for SD computation'!BU229:BU233)</f>
        <v>1.4626882346813258E-3</v>
      </c>
      <c r="FN54" s="2">
        <f>STDEV('weekly data for SD computation'!BV229:BV233)</f>
        <v>2.6840044064625351E-2</v>
      </c>
      <c r="FO54" s="2">
        <f>STDEV('weekly data for SD computation'!BW229:BW233)</f>
        <v>2.6840044064625351E-2</v>
      </c>
      <c r="FP54" s="2">
        <f>STDEV('weekly data for SD computation'!BX229:BX233)</f>
        <v>7.0383586063705705E-2</v>
      </c>
      <c r="FQ54" s="2">
        <f>STDEV('weekly data for SD computation'!BY229:BY233)</f>
        <v>2.6797406612588916E-2</v>
      </c>
      <c r="FR54" s="2">
        <f>STDEV('weekly data for SD computation'!BZ229:BZ233)</f>
        <v>0.1590373363378163</v>
      </c>
      <c r="FS54" s="2">
        <f>STDEV('weekly data for SD computation'!CA229:CA233)</f>
        <v>3.3180052289256884E-2</v>
      </c>
      <c r="FT54" s="2">
        <f>STDEV('weekly data for SD computation'!CB229:CB233)</f>
        <v>1.8707112155295361E-2</v>
      </c>
      <c r="FU54" s="2">
        <f>STDEV('weekly data for SD computation'!CC229:CC233)</f>
        <v>3.5309291688129414E-2</v>
      </c>
    </row>
    <row r="55" spans="1:177" s="2" customFormat="1" x14ac:dyDescent="0.3">
      <c r="A55" s="16" t="s">
        <v>89</v>
      </c>
      <c r="B55" s="10">
        <v>3100.290039</v>
      </c>
      <c r="C55" s="10">
        <v>25812.880860000001</v>
      </c>
      <c r="D55" s="10">
        <v>10058.76953</v>
      </c>
      <c r="E55" s="10">
        <v>1441.369995</v>
      </c>
      <c r="F55" s="10">
        <v>111.14121249999999</v>
      </c>
      <c r="G55" s="10">
        <v>123.89533230000001</v>
      </c>
      <c r="H55" s="10">
        <v>295.85662839999998</v>
      </c>
      <c r="I55" s="10">
        <v>271.52755739999998</v>
      </c>
      <c r="J55" s="10">
        <v>56.843666079999998</v>
      </c>
      <c r="K55" s="10">
        <v>138.33842469999999</v>
      </c>
      <c r="L55" s="10">
        <v>2875.4441310000002</v>
      </c>
      <c r="M55" s="10">
        <v>10945.771049999999</v>
      </c>
      <c r="N55" s="10">
        <v>4388.6384189999999</v>
      </c>
      <c r="O55" s="10">
        <v>17227.395919999999</v>
      </c>
      <c r="P55" s="10">
        <v>117.0451965</v>
      </c>
      <c r="Q55" s="10">
        <v>3433.5</v>
      </c>
      <c r="R55" s="10">
        <v>50.448447080000001</v>
      </c>
      <c r="S55" s="10">
        <v>41.028257410000002</v>
      </c>
      <c r="T55" s="10">
        <v>25.328435899999999</v>
      </c>
      <c r="U55" s="10">
        <v>25.44087219</v>
      </c>
      <c r="V55" s="10">
        <v>5011.7090449999996</v>
      </c>
      <c r="W55" s="10">
        <v>13906.096380000001</v>
      </c>
      <c r="X55" s="10">
        <v>134.94000199999999</v>
      </c>
      <c r="Y55" s="10">
        <v>21.438891099999999</v>
      </c>
      <c r="Z55" s="10">
        <v>135.60859256324099</v>
      </c>
      <c r="AA55" s="10">
        <v>23.593399049999999</v>
      </c>
      <c r="AB55" s="10">
        <v>604.40002400000003</v>
      </c>
      <c r="AC55" s="10">
        <v>64.123751839999997</v>
      </c>
      <c r="AD55" s="10">
        <v>14948.128259999999</v>
      </c>
      <c r="AE55" s="10">
        <v>469.3120912</v>
      </c>
      <c r="AF55" s="10">
        <v>2397980.9679999999</v>
      </c>
      <c r="AG55" s="10">
        <v>10883.633789</v>
      </c>
      <c r="AH55" s="10">
        <v>52.96517944</v>
      </c>
      <c r="AI55" s="10">
        <v>52.96517944</v>
      </c>
      <c r="AJ55" s="10">
        <v>1888.4608679999999</v>
      </c>
      <c r="AK55" s="10">
        <v>6099.1745490000003</v>
      </c>
      <c r="AL55" s="10">
        <v>1391.9098733625699</v>
      </c>
      <c r="AM55" s="10">
        <v>43.381927490000002</v>
      </c>
      <c r="AN55" s="10">
        <v>64.609123229999994</v>
      </c>
      <c r="AO55" s="10">
        <v>66.084693909999999</v>
      </c>
      <c r="AP55" s="10">
        <v>256.98599999999999</v>
      </c>
      <c r="AQ55" s="10">
        <v>105.69</v>
      </c>
      <c r="AR55" s="10">
        <v>108.8</v>
      </c>
      <c r="AS55" s="10">
        <v>101.70526851616199</v>
      </c>
      <c r="AT55" s="10">
        <f t="shared" si="84"/>
        <v>0.4369440492754057</v>
      </c>
      <c r="AU55" s="10">
        <f t="shared" si="1"/>
        <v>0.34178296781543666</v>
      </c>
      <c r="AV55" s="10">
        <f t="shared" si="2"/>
        <v>0.18416206261510393</v>
      </c>
      <c r="AW55" s="10">
        <f t="shared" si="3"/>
        <v>-0.19980019979970656</v>
      </c>
      <c r="AX55" s="10">
        <v>0.08</v>
      </c>
      <c r="AY55" s="10">
        <v>-0.4607</v>
      </c>
      <c r="AZ55" s="10">
        <v>0.27800000000000002</v>
      </c>
      <c r="BA55" s="10">
        <v>0.3</v>
      </c>
      <c r="BB55" s="10">
        <v>0.73</v>
      </c>
      <c r="BC55" s="10">
        <v>0.35049999999999998</v>
      </c>
      <c r="BD55" s="10">
        <v>0.27800000000000002</v>
      </c>
      <c r="BE55" s="10">
        <v>0.03</v>
      </c>
      <c r="BF55" s="10">
        <f t="shared" si="4"/>
        <v>1.1088396357494699</v>
      </c>
      <c r="BG55" s="10">
        <f t="shared" si="5"/>
        <v>0.96313961329980824</v>
      </c>
      <c r="BH55" s="10">
        <f t="shared" si="6"/>
        <v>5.2648071573801829</v>
      </c>
      <c r="BI55" s="10">
        <f t="shared" si="7"/>
        <v>2.6651647496403106</v>
      </c>
      <c r="BJ55" s="10">
        <f t="shared" si="8"/>
        <v>-7.0918806268523427E-2</v>
      </c>
      <c r="BK55" s="10">
        <f t="shared" si="9"/>
        <v>1.3975962204566965</v>
      </c>
      <c r="BL55" s="10">
        <f t="shared" si="10"/>
        <v>1.043434343078081</v>
      </c>
      <c r="BM55" s="10">
        <f t="shared" si="11"/>
        <v>1.112103480287657</v>
      </c>
      <c r="BN55" s="10">
        <f t="shared" si="12"/>
        <v>2.7811928530932204</v>
      </c>
      <c r="BO55" s="10">
        <f t="shared" si="13"/>
        <v>2.6999135291702774</v>
      </c>
      <c r="BP55" s="10">
        <f t="shared" si="14"/>
        <v>0.29376302819955308</v>
      </c>
      <c r="BQ55" s="10">
        <f t="shared" si="15"/>
        <v>-0.51370254754862477</v>
      </c>
      <c r="BR55" s="10">
        <f t="shared" si="16"/>
        <v>-1.0922295098901509</v>
      </c>
      <c r="BS55" s="10">
        <f t="shared" si="17"/>
        <v>0.58037809156493303</v>
      </c>
      <c r="BT55" s="10">
        <f t="shared" si="18"/>
        <v>-0.3077998010013826</v>
      </c>
      <c r="BU55" s="10">
        <f t="shared" si="19"/>
        <v>2.1114516562220236</v>
      </c>
      <c r="BV55" s="10">
        <f t="shared" si="20"/>
        <v>-3.7863075205803289</v>
      </c>
      <c r="BW55" s="10">
        <f t="shared" si="21"/>
        <v>-3.9103766625208713</v>
      </c>
      <c r="BX55" s="10">
        <f t="shared" si="22"/>
        <v>5.8767651855595178</v>
      </c>
      <c r="BY55" s="10">
        <f t="shared" si="23"/>
        <v>6.0932677506470307</v>
      </c>
      <c r="BZ55" s="10">
        <f t="shared" si="24"/>
        <v>2.4453541523655922</v>
      </c>
      <c r="CA55" s="10">
        <f t="shared" si="25"/>
        <v>-2.2179466131513994</v>
      </c>
      <c r="CB55" s="10">
        <f t="shared" si="26"/>
        <v>-0.18156501600127217</v>
      </c>
      <c r="CC55" s="10">
        <f t="shared" si="27"/>
        <v>-1.6447327794628295</v>
      </c>
      <c r="CD55" s="10">
        <f t="shared" si="28"/>
        <v>2.0111373661752918E-2</v>
      </c>
      <c r="CE55" s="10">
        <f t="shared" si="29"/>
        <v>1.368720232173398</v>
      </c>
      <c r="CF55" s="10">
        <f t="shared" si="30"/>
        <v>0.65720977158069782</v>
      </c>
      <c r="CG55" s="10">
        <f t="shared" si="31"/>
        <v>48.034730222902198</v>
      </c>
      <c r="CH55" s="10">
        <f t="shared" si="32"/>
        <v>-3.6134829105180049</v>
      </c>
      <c r="CI55" s="10">
        <f t="shared" si="33"/>
        <v>8.9380788957483457</v>
      </c>
      <c r="CJ55" s="10">
        <f t="shared" si="34"/>
        <v>6.0765712123940681</v>
      </c>
      <c r="CK55" s="10">
        <f t="shared" si="35"/>
        <v>-0.67609044483402292</v>
      </c>
      <c r="CL55" s="10">
        <f t="shared" si="36"/>
        <v>-0.12776882274049078</v>
      </c>
      <c r="CM55" s="10">
        <f t="shared" si="37"/>
        <v>-0.12776882274049078</v>
      </c>
      <c r="CN55" s="10">
        <f t="shared" si="38"/>
        <v>14.85099029954746</v>
      </c>
      <c r="CO55" s="10">
        <f t="shared" si="39"/>
        <v>4.7913810768962062</v>
      </c>
      <c r="CP55" s="10">
        <f t="shared" si="40"/>
        <v>-1.6886473422274526</v>
      </c>
      <c r="CQ55" s="10">
        <f t="shared" si="41"/>
        <v>-0.33334235326995132</v>
      </c>
      <c r="CR55" s="10">
        <f t="shared" si="42"/>
        <v>-1.1524831338048713</v>
      </c>
      <c r="CS55" s="10">
        <f t="shared" si="43"/>
        <v>7.342095875753655</v>
      </c>
      <c r="CT55" s="10">
        <f t="shared" si="44"/>
        <v>0.67189558647406411</v>
      </c>
      <c r="CU55" s="10">
        <f t="shared" si="45"/>
        <v>0.52619556402440248</v>
      </c>
      <c r="CV55" s="10">
        <f t="shared" si="46"/>
        <v>4.8278631081047774</v>
      </c>
      <c r="CW55" s="10">
        <f t="shared" si="47"/>
        <v>2.228220700364905</v>
      </c>
      <c r="CX55" s="10">
        <f t="shared" si="48"/>
        <v>-0.50786285554392907</v>
      </c>
      <c r="CY55" s="10">
        <f t="shared" si="49"/>
        <v>0.96065217118129076</v>
      </c>
      <c r="CZ55" s="10">
        <f t="shared" si="50"/>
        <v>0.60649029380267527</v>
      </c>
      <c r="DA55" s="10">
        <f t="shared" si="51"/>
        <v>0.67515943101225129</v>
      </c>
      <c r="DB55" s="10">
        <f t="shared" si="52"/>
        <v>2.3442488038178149</v>
      </c>
      <c r="DC55" s="10">
        <f t="shared" si="53"/>
        <v>2.2629694798948718</v>
      </c>
      <c r="DD55" s="10">
        <f t="shared" si="54"/>
        <v>-4.8019939615883578E-2</v>
      </c>
      <c r="DE55" s="10">
        <f t="shared" si="55"/>
        <v>-0.85548551536406148</v>
      </c>
      <c r="DF55" s="10">
        <f t="shared" si="56"/>
        <v>-1.4340124777055876</v>
      </c>
      <c r="DG55" s="10">
        <f t="shared" si="57"/>
        <v>0.23859512374949637</v>
      </c>
      <c r="DH55" s="10">
        <f t="shared" si="58"/>
        <v>-0.6495827688168192</v>
      </c>
      <c r="DI55" s="10">
        <f t="shared" si="59"/>
        <v>1.7696686884065869</v>
      </c>
      <c r="DJ55" s="10">
        <f t="shared" si="60"/>
        <v>-4.1280904883957659</v>
      </c>
      <c r="DK55" s="10">
        <f t="shared" si="61"/>
        <v>-4.2521596303363083</v>
      </c>
      <c r="DL55" s="10">
        <f t="shared" si="62"/>
        <v>5.5349822177440808</v>
      </c>
      <c r="DM55" s="10">
        <f t="shared" si="63"/>
        <v>5.7514847828315938</v>
      </c>
      <c r="DN55" s="10">
        <f t="shared" si="64"/>
        <v>2.2611920897504882</v>
      </c>
      <c r="DO55" s="10">
        <f t="shared" si="65"/>
        <v>-2.4021086757665033</v>
      </c>
      <c r="DP55" s="10">
        <f t="shared" si="66"/>
        <v>-0.3657270786163761</v>
      </c>
      <c r="DQ55" s="10">
        <f t="shared" si="67"/>
        <v>-1.8288948420779334</v>
      </c>
      <c r="DR55" s="10">
        <f t="shared" si="68"/>
        <v>-0.16405068895335101</v>
      </c>
      <c r="DS55" s="10">
        <f t="shared" si="69"/>
        <v>1.1845581695582941</v>
      </c>
      <c r="DT55" s="10">
        <f t="shared" si="70"/>
        <v>0.47304770896559389</v>
      </c>
      <c r="DU55" s="10">
        <f t="shared" si="71"/>
        <v>47.850568160287096</v>
      </c>
      <c r="DV55" s="10">
        <f t="shared" si="72"/>
        <v>-3.7976449731331088</v>
      </c>
      <c r="DW55" s="10">
        <f t="shared" si="73"/>
        <v>8.7539168331332426</v>
      </c>
      <c r="DX55" s="10">
        <f t="shared" si="74"/>
        <v>6.2763714121937744</v>
      </c>
      <c r="DY55" s="10">
        <f t="shared" si="75"/>
        <v>-0.47629024503431638</v>
      </c>
      <c r="DZ55" s="10">
        <f t="shared" si="76"/>
        <v>7.2031377059215779E-2</v>
      </c>
      <c r="EA55" s="10">
        <f t="shared" si="77"/>
        <v>7.2031377059215779E-2</v>
      </c>
      <c r="EB55" s="10">
        <f t="shared" si="78"/>
        <v>15.050790499347167</v>
      </c>
      <c r="EC55" s="10">
        <f t="shared" si="79"/>
        <v>4.9911812766959125</v>
      </c>
      <c r="ED55" s="10">
        <f t="shared" si="80"/>
        <v>-1.4888471424277461</v>
      </c>
      <c r="EE55" s="10">
        <f t="shared" si="81"/>
        <v>-0.13354215347024476</v>
      </c>
      <c r="EF55" s="10">
        <f t="shared" si="82"/>
        <v>-0.95268293400516479</v>
      </c>
      <c r="EG55" s="10">
        <f t="shared" si="83"/>
        <v>7.5418960755533613</v>
      </c>
      <c r="EH55" s="2">
        <f>STDEV('weekly data for SD computation'!AP234:AP237)</f>
        <v>3.1583336874844825E-2</v>
      </c>
      <c r="EI55" s="2">
        <f>STDEV('weekly data for SD computation'!AQ234:AQ237)</f>
        <v>3.4035188058251654E-2</v>
      </c>
      <c r="EJ55" s="2">
        <f>STDEV('weekly data for SD computation'!AR234:AR237)</f>
        <v>2.5154190521341945E-2</v>
      </c>
      <c r="EK55" s="2">
        <f>STDEV('weekly data for SD computation'!AS234:AS237)</f>
        <v>4.9490521210268201E-2</v>
      </c>
      <c r="EL55" s="2">
        <f>STDEV('weekly data for SD computation'!AT234:AT237)</f>
        <v>1.8466935095039618E-3</v>
      </c>
      <c r="EM55" s="2">
        <f>STDEV('weekly data for SD computation'!AU234:AU237)</f>
        <v>9.5973167775269229E-3</v>
      </c>
      <c r="EN55" s="2">
        <f>STDEV('weekly data for SD computation'!AV234:AV237)</f>
        <v>3.1739090070968486E-2</v>
      </c>
      <c r="EO55" s="2">
        <f>STDEV('weekly data for SD computation'!AW234:AW237)</f>
        <v>3.070462586068862E-2</v>
      </c>
      <c r="EP55" s="2">
        <f>STDEV('weekly data for SD computation'!AX234:AX237)</f>
        <v>2.4974672903050041E-2</v>
      </c>
      <c r="EQ55" s="2">
        <f>STDEV('weekly data for SD computation'!AY234:AY237)</f>
        <v>4.8529658300822932E-2</v>
      </c>
      <c r="ER55" s="2">
        <f>STDEV('weekly data for SD computation'!AZ234:AZ237)</f>
        <v>3.3639734928867217E-2</v>
      </c>
      <c r="ES55" s="2">
        <f>STDEV('weekly data for SD computation'!BA234:BA237)</f>
        <v>3.3193321700677049E-2</v>
      </c>
      <c r="ET55" s="2">
        <f>STDEV('weekly data for SD computation'!BB234:BB237)</f>
        <v>3.251300053566103E-2</v>
      </c>
      <c r="EU55" s="2">
        <f>STDEV('weekly data for SD computation'!BC234:BC237)</f>
        <v>0.15813350310582627</v>
      </c>
      <c r="EV55" s="2">
        <f>STDEV('weekly data for SD computation'!BD234:BD237)</f>
        <v>5.3826100397660285E-3</v>
      </c>
      <c r="EW55" s="2">
        <f>STDEV('weekly data for SD computation'!BE234:BE237)</f>
        <v>2.6292709464510906E-2</v>
      </c>
      <c r="EX55" s="2">
        <f>STDEV('weekly data for SD computation'!BF234:BF237)</f>
        <v>4.1105782645484666E-2</v>
      </c>
      <c r="EY55" s="2">
        <f>STDEV('weekly data for SD computation'!BG234:BG237)</f>
        <v>3.6734044210403376E-2</v>
      </c>
      <c r="EZ55" s="2">
        <f>STDEV('weekly data for SD computation'!BH234:BH237)</f>
        <v>3.42971786674863E-2</v>
      </c>
      <c r="FA55" s="2">
        <f>STDEV('weekly data for SD computation'!BI234:BI237)</f>
        <v>3.8790080465895473E-2</v>
      </c>
      <c r="FB55" s="2">
        <f>STDEV('weekly data for SD computation'!BJ234:BJ237)</f>
        <v>0.15151385490431982</v>
      </c>
      <c r="FC55" s="2">
        <f>STDEV('weekly data for SD computation'!BK234:BK237)</f>
        <v>0.16879784784412799</v>
      </c>
      <c r="FD55" s="2">
        <f>STDEV('weekly data for SD computation'!BL234:BL237)</f>
        <v>8.7844960865228342E-4</v>
      </c>
      <c r="FE55" s="2">
        <f>STDEV('weekly data for SD computation'!BM234:BM237)</f>
        <v>1.6116003154170402E-2</v>
      </c>
      <c r="FF55" s="2">
        <f>STDEV('weekly data for SD computation'!BN234:BN237)</f>
        <v>3.6173865466229601E-7</v>
      </c>
      <c r="FG55" s="2">
        <f>STDEV('weekly data for SD computation'!BO234:BO237)</f>
        <v>3.2218356053091035E-2</v>
      </c>
      <c r="FH55" s="2">
        <f>STDEV('weekly data for SD computation'!BP234:BP237)</f>
        <v>3.2144225334876389E-2</v>
      </c>
      <c r="FI55" s="2">
        <f>STDEV('weekly data for SD computation'!BQ234:BQ237)</f>
        <v>8.4192504317388728E-2</v>
      </c>
      <c r="FJ55" s="2">
        <f>STDEV('weekly data for SD computation'!BR234:BR237)</f>
        <v>3.7356406260641808E-2</v>
      </c>
      <c r="FK55" s="2">
        <f>STDEV('weekly data for SD computation'!BS234:BS237)</f>
        <v>3.8734695000998111E-2</v>
      </c>
      <c r="FL55" s="2">
        <f>STDEV('weekly data for SD computation'!BT234:BT237)</f>
        <v>2.508290775030151E-3</v>
      </c>
      <c r="FM55" s="2">
        <f>STDEV('weekly data for SD computation'!BU234:BU237)</f>
        <v>3.9141090687433945E-3</v>
      </c>
      <c r="FN55" s="2">
        <f>STDEV('weekly data for SD computation'!BV234:BV237)</f>
        <v>1.8072421376129352E-2</v>
      </c>
      <c r="FO55" s="2">
        <f>STDEV('weekly data for SD computation'!BW234:BW237)</f>
        <v>1.8072421376129352E-2</v>
      </c>
      <c r="FP55" s="2">
        <f>STDEV('weekly data for SD computation'!BX234:BX237)</f>
        <v>8.5187959815171493E-2</v>
      </c>
      <c r="FQ55" s="2">
        <f>STDEV('weekly data for SD computation'!BY234:BY237)</f>
        <v>1.9924293055445814E-2</v>
      </c>
      <c r="FR55" s="2">
        <f>STDEV('weekly data for SD computation'!BZ234:BZ237)</f>
        <v>0.16774983340390334</v>
      </c>
      <c r="FS55" s="2">
        <f>STDEV('weekly data for SD computation'!CA234:CA237)</f>
        <v>3.3409386787668152E-2</v>
      </c>
      <c r="FT55" s="2">
        <f>STDEV('weekly data for SD computation'!CB234:CB237)</f>
        <v>2.0715406819923298E-2</v>
      </c>
      <c r="FU55" s="2">
        <f>STDEV('weekly data for SD computation'!CC234:CC237)</f>
        <v>2.1347676739340401E-2</v>
      </c>
    </row>
    <row r="56" spans="1:177" s="2" customFormat="1" x14ac:dyDescent="0.3">
      <c r="A56" s="16" t="s">
        <v>90</v>
      </c>
      <c r="B56" s="10">
        <v>3271.1201169999999</v>
      </c>
      <c r="C56" s="10">
        <v>26428.320309999999</v>
      </c>
      <c r="D56" s="10">
        <v>10745.26953</v>
      </c>
      <c r="E56" s="10">
        <v>1480.4300539999999</v>
      </c>
      <c r="F56" s="10">
        <v>112.6229477</v>
      </c>
      <c r="G56" s="10">
        <v>127.7361908</v>
      </c>
      <c r="H56" s="10">
        <v>313.28036500000002</v>
      </c>
      <c r="I56" s="10">
        <v>287.49758910000003</v>
      </c>
      <c r="J56" s="10">
        <v>57.945617679999998</v>
      </c>
      <c r="K56" s="10">
        <v>142.37712099999999</v>
      </c>
      <c r="L56" s="10">
        <v>2673.7297870000002</v>
      </c>
      <c r="M56" s="10">
        <v>10371.5434</v>
      </c>
      <c r="N56" s="10">
        <v>4029.3020270000002</v>
      </c>
      <c r="O56" s="10">
        <v>16081.191559999999</v>
      </c>
      <c r="P56" s="10">
        <v>118.04492190000001</v>
      </c>
      <c r="Q56" s="10">
        <v>3270.5</v>
      </c>
      <c r="R56" s="10">
        <v>47.288607460000001</v>
      </c>
      <c r="S56" s="10">
        <v>40.28916401</v>
      </c>
      <c r="T56" s="10">
        <v>26.393518449999998</v>
      </c>
      <c r="U56" s="10">
        <v>25.932621000000001</v>
      </c>
      <c r="V56" s="10">
        <v>4496.0106409999999</v>
      </c>
      <c r="W56" s="10">
        <v>12908.134959999999</v>
      </c>
      <c r="X56" s="10">
        <v>134.86000100000001</v>
      </c>
      <c r="Y56" s="10">
        <v>20.193856149999998</v>
      </c>
      <c r="Z56" s="10">
        <v>136.01165562450601</v>
      </c>
      <c r="AA56" s="10">
        <v>23.749099730000001</v>
      </c>
      <c r="AB56" s="10">
        <v>580.79998799999998</v>
      </c>
      <c r="AC56" s="10">
        <v>63.318295849999998</v>
      </c>
      <c r="AD56" s="10">
        <v>13801.04096</v>
      </c>
      <c r="AE56" s="10">
        <v>479.88042869999998</v>
      </c>
      <c r="AF56" s="10">
        <v>2272667.9010000001</v>
      </c>
      <c r="AG56" s="10">
        <v>10943.90625</v>
      </c>
      <c r="AH56" s="10">
        <v>52.396183010000001</v>
      </c>
      <c r="AI56" s="10">
        <v>52.396183010000001</v>
      </c>
      <c r="AJ56" s="10">
        <v>2067.2751800000001</v>
      </c>
      <c r="AK56" s="10">
        <v>5839.502262</v>
      </c>
      <c r="AL56" s="10">
        <v>1368.43360880368</v>
      </c>
      <c r="AM56" s="10">
        <v>41.315242769999998</v>
      </c>
      <c r="AN56" s="10">
        <v>62.920383450000003</v>
      </c>
      <c r="AO56" s="10">
        <v>71.501792910000006</v>
      </c>
      <c r="AP56" s="10">
        <v>258.27800000000002</v>
      </c>
      <c r="AQ56" s="10">
        <v>105.32</v>
      </c>
      <c r="AR56" s="10">
        <v>109.2</v>
      </c>
      <c r="AS56" s="10">
        <v>101.807075591754</v>
      </c>
      <c r="AT56" s="10">
        <f t="shared" si="84"/>
        <v>0.50275112262926003</v>
      </c>
      <c r="AU56" s="10">
        <f t="shared" si="1"/>
        <v>-0.35008042388116623</v>
      </c>
      <c r="AV56" s="10">
        <f t="shared" si="2"/>
        <v>0.36764705882353466</v>
      </c>
      <c r="AW56" s="10">
        <f t="shared" si="3"/>
        <v>0.10010010010034853</v>
      </c>
      <c r="AX56" s="10">
        <v>0.09</v>
      </c>
      <c r="AY56" s="10">
        <v>-0.46489999999999998</v>
      </c>
      <c r="AZ56" s="10">
        <v>0.2094</v>
      </c>
      <c r="BA56" s="10">
        <v>0.3</v>
      </c>
      <c r="BB56" s="10">
        <v>0.62</v>
      </c>
      <c r="BC56" s="10">
        <v>0.22070000000000001</v>
      </c>
      <c r="BD56" s="10">
        <v>0.2094</v>
      </c>
      <c r="BE56" s="10">
        <v>0.01</v>
      </c>
      <c r="BF56" s="10">
        <f t="shared" si="4"/>
        <v>4.8901321441235632</v>
      </c>
      <c r="BG56" s="10">
        <f t="shared" si="5"/>
        <v>1.764233876636728</v>
      </c>
      <c r="BH56" s="10">
        <f t="shared" si="6"/>
        <v>6.2048904396559923</v>
      </c>
      <c r="BI56" s="10">
        <f t="shared" si="7"/>
        <v>2.0899259132281234</v>
      </c>
      <c r="BJ56" s="10">
        <f t="shared" si="8"/>
        <v>0.71320049931973062</v>
      </c>
      <c r="BK56" s="10">
        <f t="shared" si="9"/>
        <v>2.4800832950669567</v>
      </c>
      <c r="BL56" s="10">
        <f t="shared" si="10"/>
        <v>5.269250037840302</v>
      </c>
      <c r="BM56" s="10">
        <f t="shared" si="11"/>
        <v>5.2615509751276726</v>
      </c>
      <c r="BN56" s="10">
        <f t="shared" si="12"/>
        <v>1.3185653248492932</v>
      </c>
      <c r="BO56" s="10">
        <f t="shared" si="13"/>
        <v>2.2994320441036495</v>
      </c>
      <c r="BP56" s="10">
        <f t="shared" si="14"/>
        <v>-7.235767405599332</v>
      </c>
      <c r="BQ56" s="10">
        <f t="shared" si="15"/>
        <v>-5.4668142059060241</v>
      </c>
      <c r="BR56" s="10">
        <f t="shared" si="16"/>
        <v>-8.4085787380683445</v>
      </c>
      <c r="BS56" s="10">
        <f t="shared" si="17"/>
        <v>-6.8740814241148511</v>
      </c>
      <c r="BT56" s="10">
        <f t="shared" si="18"/>
        <v>0.63343620541019174</v>
      </c>
      <c r="BU56" s="10">
        <f t="shared" si="19"/>
        <v>-4.9680423620212606</v>
      </c>
      <c r="BV56" s="10">
        <f t="shared" si="20"/>
        <v>-6.4842022540717608</v>
      </c>
      <c r="BW56" s="10">
        <f t="shared" si="21"/>
        <v>-2.0221252777400656</v>
      </c>
      <c r="BX56" s="10">
        <f t="shared" si="22"/>
        <v>3.9843861498320932</v>
      </c>
      <c r="BY56" s="10">
        <f t="shared" si="23"/>
        <v>1.7122086138536221</v>
      </c>
      <c r="BZ56" s="10">
        <f t="shared" si="24"/>
        <v>-10.49927116709206</v>
      </c>
      <c r="CA56" s="10">
        <f t="shared" si="25"/>
        <v>-7.3858310610940929</v>
      </c>
      <c r="CB56" s="10">
        <f t="shared" si="26"/>
        <v>-0.26868634860994117</v>
      </c>
      <c r="CC56" s="10">
        <f t="shared" si="27"/>
        <v>-6.0167663614066349</v>
      </c>
      <c r="CD56" s="10">
        <f t="shared" si="28"/>
        <v>8.7825311203674233E-2</v>
      </c>
      <c r="CE56" s="10">
        <f t="shared" si="29"/>
        <v>0.45053322823064146</v>
      </c>
      <c r="CF56" s="10">
        <f t="shared" si="30"/>
        <v>-4.1141046761864528</v>
      </c>
      <c r="CG56" s="10">
        <f t="shared" si="31"/>
        <v>-1.4654961685613042</v>
      </c>
      <c r="CH56" s="10">
        <f t="shared" si="32"/>
        <v>-7.8831855071093644</v>
      </c>
      <c r="CI56" s="10">
        <f t="shared" si="33"/>
        <v>2.0424783764930163</v>
      </c>
      <c r="CJ56" s="10">
        <f t="shared" si="34"/>
        <v>-5.1607740437579572</v>
      </c>
      <c r="CK56" s="10">
        <f t="shared" si="35"/>
        <v>0.5437898662202082</v>
      </c>
      <c r="CL56" s="10">
        <f t="shared" si="36"/>
        <v>-1.0842839654580401</v>
      </c>
      <c r="CM56" s="10">
        <f t="shared" si="37"/>
        <v>-1.0842839654580401</v>
      </c>
      <c r="CN56" s="10">
        <f t="shared" si="38"/>
        <v>9.4587856672071755</v>
      </c>
      <c r="CO56" s="10">
        <f t="shared" si="39"/>
        <v>-4.2674988617529452</v>
      </c>
      <c r="CP56" s="10">
        <f t="shared" si="40"/>
        <v>-1.6966224608476981</v>
      </c>
      <c r="CQ56" s="10">
        <f t="shared" si="41"/>
        <v>-4.7739301422842439</v>
      </c>
      <c r="CR56" s="10">
        <f t="shared" si="42"/>
        <v>-2.623779131452225</v>
      </c>
      <c r="CS56" s="10">
        <f t="shared" si="43"/>
        <v>8.1872067652722951</v>
      </c>
      <c r="CT56" s="10">
        <f t="shared" si="44"/>
        <v>4.3873810214943028</v>
      </c>
      <c r="CU56" s="10">
        <f t="shared" si="45"/>
        <v>1.261482754007468</v>
      </c>
      <c r="CV56" s="10">
        <f t="shared" si="46"/>
        <v>5.7021393170267327</v>
      </c>
      <c r="CW56" s="10">
        <f t="shared" si="47"/>
        <v>1.5871747905988633</v>
      </c>
      <c r="CX56" s="10">
        <f t="shared" si="48"/>
        <v>0.21044937669047059</v>
      </c>
      <c r="CY56" s="10">
        <f t="shared" si="49"/>
        <v>1.9773321724376967</v>
      </c>
      <c r="CZ56" s="10">
        <f t="shared" si="50"/>
        <v>4.7664989152110415</v>
      </c>
      <c r="DA56" s="10">
        <f t="shared" si="51"/>
        <v>4.758799852498413</v>
      </c>
      <c r="DB56" s="10">
        <f t="shared" si="52"/>
        <v>0.8158142022200332</v>
      </c>
      <c r="DC56" s="10">
        <f t="shared" si="53"/>
        <v>1.7966809214743895</v>
      </c>
      <c r="DD56" s="10">
        <f t="shared" si="54"/>
        <v>-6.8856869817181661</v>
      </c>
      <c r="DE56" s="10">
        <f t="shared" si="55"/>
        <v>-5.1167337820248582</v>
      </c>
      <c r="DF56" s="10">
        <f t="shared" si="56"/>
        <v>-8.0584983141871778</v>
      </c>
      <c r="DG56" s="10">
        <f t="shared" si="57"/>
        <v>-6.5240010002336852</v>
      </c>
      <c r="DH56" s="10">
        <f t="shared" si="58"/>
        <v>0.98351662929135797</v>
      </c>
      <c r="DI56" s="10">
        <f t="shared" si="59"/>
        <v>-4.6179619381400947</v>
      </c>
      <c r="DJ56" s="10">
        <f t="shared" si="60"/>
        <v>-6.1341218301905949</v>
      </c>
      <c r="DK56" s="10">
        <f t="shared" si="61"/>
        <v>-1.6720448538588992</v>
      </c>
      <c r="DL56" s="10">
        <f t="shared" si="62"/>
        <v>4.3344665737132591</v>
      </c>
      <c r="DM56" s="10">
        <f t="shared" si="63"/>
        <v>2.0622890377347884</v>
      </c>
      <c r="DN56" s="10">
        <f t="shared" si="64"/>
        <v>-10.866918225915594</v>
      </c>
      <c r="DO56" s="10">
        <f t="shared" si="65"/>
        <v>-7.7534781199176273</v>
      </c>
      <c r="DP56" s="10">
        <f t="shared" si="66"/>
        <v>-0.63633340743347588</v>
      </c>
      <c r="DQ56" s="10">
        <f t="shared" si="67"/>
        <v>-6.3844134202301692</v>
      </c>
      <c r="DR56" s="10">
        <f t="shared" si="68"/>
        <v>-0.27982174761986045</v>
      </c>
      <c r="DS56" s="10">
        <f t="shared" si="69"/>
        <v>8.2886169407106802E-2</v>
      </c>
      <c r="DT56" s="10">
        <f t="shared" si="70"/>
        <v>-4.4817517350099871</v>
      </c>
      <c r="DU56" s="10">
        <f t="shared" si="71"/>
        <v>-1.8331432273848387</v>
      </c>
      <c r="DV56" s="10">
        <f t="shared" si="72"/>
        <v>-8.2508325659328996</v>
      </c>
      <c r="DW56" s="10">
        <f t="shared" si="73"/>
        <v>1.6748313176694816</v>
      </c>
      <c r="DX56" s="10">
        <f t="shared" si="74"/>
        <v>-5.260874143858306</v>
      </c>
      <c r="DY56" s="10">
        <f t="shared" si="75"/>
        <v>0.44368976611985966</v>
      </c>
      <c r="DZ56" s="10">
        <f t="shared" si="76"/>
        <v>-1.1843840655583886</v>
      </c>
      <c r="EA56" s="10">
        <f t="shared" si="77"/>
        <v>-1.1843840655583886</v>
      </c>
      <c r="EB56" s="10">
        <f t="shared" si="78"/>
        <v>9.3586855671068268</v>
      </c>
      <c r="EC56" s="10">
        <f t="shared" si="79"/>
        <v>-4.367598961853294</v>
      </c>
      <c r="ED56" s="10">
        <f t="shared" si="80"/>
        <v>-1.7967225609480466</v>
      </c>
      <c r="EE56" s="10">
        <f t="shared" si="81"/>
        <v>-4.8740302423845927</v>
      </c>
      <c r="EF56" s="10">
        <f t="shared" si="82"/>
        <v>-2.7238792315525737</v>
      </c>
      <c r="EG56" s="10">
        <f t="shared" si="83"/>
        <v>8.0871066651719463</v>
      </c>
      <c r="EH56" s="2">
        <f>STDEV('weekly data for SD computation'!AP238:AP242)</f>
        <v>1.1987518657935353E-2</v>
      </c>
      <c r="EI56" s="2">
        <f>STDEV('weekly data for SD computation'!AQ238:AQ242)</f>
        <v>2.6126101094108303E-2</v>
      </c>
      <c r="EJ56" s="2">
        <f>STDEV('weekly data for SD computation'!AR238:AR242)</f>
        <v>2.3611912359403107E-2</v>
      </c>
      <c r="EK56" s="2">
        <f>STDEV('weekly data for SD computation'!AS238:AS242)</f>
        <v>2.7699105694068325E-2</v>
      </c>
      <c r="EL56" s="2">
        <f>STDEV('weekly data for SD computation'!AT238:AT242)</f>
        <v>1.8054322244384863E-3</v>
      </c>
      <c r="EM56" s="2">
        <f>STDEV('weekly data for SD computation'!AU238:AU242)</f>
        <v>4.779624900742724E-3</v>
      </c>
      <c r="EN56" s="2">
        <f>STDEV('weekly data for SD computation'!AV238:AV242)</f>
        <v>1.2112948964962388E-2</v>
      </c>
      <c r="EO56" s="2">
        <f>STDEV('weekly data for SD computation'!AW238:AW242)</f>
        <v>1.2176406135159339E-2</v>
      </c>
      <c r="EP56" s="2">
        <f>STDEV('weekly data for SD computation'!AX238:AX242)</f>
        <v>1.0775386266430154E-2</v>
      </c>
      <c r="EQ56" s="2">
        <f>STDEV('weekly data for SD computation'!AY238:AY242)</f>
        <v>2.8459442187512535E-2</v>
      </c>
      <c r="ER56" s="2">
        <f>STDEV('weekly data for SD computation'!AZ238:AZ242)</f>
        <v>3.0381744324945826E-2</v>
      </c>
      <c r="ES56" s="2">
        <f>STDEV('weekly data for SD computation'!BA238:BA242)</f>
        <v>3.4279705398557E-2</v>
      </c>
      <c r="ET56" s="2">
        <f>STDEV('weekly data for SD computation'!BB238:BB242)</f>
        <v>2.7384617073514864E-2</v>
      </c>
      <c r="EU56" s="2">
        <f>STDEV('weekly data for SD computation'!BC238:BC242)</f>
        <v>0.17516044519863544</v>
      </c>
      <c r="EV56" s="2">
        <f>STDEV('weekly data for SD computation'!BD238:BD242)</f>
        <v>1.818466299391855E-3</v>
      </c>
      <c r="EW56" s="2">
        <f>STDEV('weekly data for SD computation'!BE238:BE242)</f>
        <v>2.9979903788244926E-2</v>
      </c>
      <c r="EX56" s="2">
        <f>STDEV('weekly data for SD computation'!BF238:BF242)</f>
        <v>1.9506153716443254E-2</v>
      </c>
      <c r="EY56" s="2">
        <f>STDEV('weekly data for SD computation'!BG238:BG242)</f>
        <v>1.2466627636018388E-2</v>
      </c>
      <c r="EZ56" s="2">
        <f>STDEV('weekly data for SD computation'!BH238:BH242)</f>
        <v>1.9146459963991391E-2</v>
      </c>
      <c r="FA56" s="2">
        <f>STDEV('weekly data for SD computation'!BI238:BI242)</f>
        <v>1.9487758061398287E-2</v>
      </c>
      <c r="FB56" s="2">
        <f>STDEV('weekly data for SD computation'!BJ238:BJ242)</f>
        <v>0.18691216991705367</v>
      </c>
      <c r="FC56" s="2">
        <f>STDEV('weekly data for SD computation'!BK238:BK242)</f>
        <v>0.1768471903192797</v>
      </c>
      <c r="FD56" s="2">
        <f>STDEV('weekly data for SD computation'!BL238:BL242)</f>
        <v>1.0144789272972876E-3</v>
      </c>
      <c r="FE56" s="2">
        <f>STDEV('weekly data for SD computation'!BM238:BM242)</f>
        <v>3.9544031380849597E-3</v>
      </c>
      <c r="FF56" s="2">
        <f>STDEV('weekly data for SD computation'!BN238:BN242)</f>
        <v>4.4093462156742806E-7</v>
      </c>
      <c r="FG56" s="2">
        <f>STDEV('weekly data for SD computation'!BO238:BO242)</f>
        <v>1.5330380503243901E-2</v>
      </c>
      <c r="FH56" s="2">
        <f>STDEV('weekly data for SD computation'!BP238:BP242)</f>
        <v>2.7428161688614044E-2</v>
      </c>
      <c r="FI56" s="2">
        <f>STDEV('weekly data for SD computation'!BQ238:BQ242)</f>
        <v>0.10146582054339859</v>
      </c>
      <c r="FJ56" s="2">
        <f>STDEV('weekly data for SD computation'!BR238:BR242)</f>
        <v>2.6787185027459259E-2</v>
      </c>
      <c r="FK56" s="2">
        <f>STDEV('weekly data for SD computation'!BS238:BS242)</f>
        <v>4.8882700832307009E-2</v>
      </c>
      <c r="FL56" s="2">
        <f>STDEV('weekly data for SD computation'!BT238:BT242)</f>
        <v>1.3454256649094533E-2</v>
      </c>
      <c r="FM56" s="2">
        <f>STDEV('weekly data for SD computation'!BU238:BU242)</f>
        <v>2.4990931577195891E-3</v>
      </c>
      <c r="FN56" s="2">
        <f>STDEV('weekly data for SD computation'!BV238:BV242)</f>
        <v>8.9244150754948532E-3</v>
      </c>
      <c r="FO56" s="2">
        <f>STDEV('weekly data for SD computation'!BW238:BW242)</f>
        <v>8.9244150754948532E-3</v>
      </c>
      <c r="FP56" s="2">
        <f>STDEV('weekly data for SD computation'!BX238:BX242)</f>
        <v>4.4481227615867633E-2</v>
      </c>
      <c r="FQ56" s="2">
        <f>STDEV('weekly data for SD computation'!BY238:BY242)</f>
        <v>9.8968926296628644E-3</v>
      </c>
      <c r="FR56" s="2">
        <f>STDEV('weekly data for SD computation'!BZ238:BZ242)</f>
        <v>0.15921326302210634</v>
      </c>
      <c r="FS56" s="2">
        <f>STDEV('weekly data for SD computation'!CA238:CA242)</f>
        <v>2.4020865328750994E-2</v>
      </c>
      <c r="FT56" s="2">
        <f>STDEV('weekly data for SD computation'!CB238:CB242)</f>
        <v>1.0468433218359647E-2</v>
      </c>
      <c r="FU56" s="2">
        <f>STDEV('weekly data for SD computation'!CC238:CC242)</f>
        <v>3.1039015023734708E-2</v>
      </c>
    </row>
    <row r="57" spans="1:177" s="2" customFormat="1" x14ac:dyDescent="0.3">
      <c r="A57" s="16" t="s">
        <v>91</v>
      </c>
      <c r="B57" s="10">
        <v>3500.3100589999999</v>
      </c>
      <c r="C57" s="10">
        <v>28430.050780000001</v>
      </c>
      <c r="D57" s="10">
        <v>11775.45996</v>
      </c>
      <c r="E57" s="10">
        <v>1561.880005</v>
      </c>
      <c r="F57" s="10">
        <v>111.6953583</v>
      </c>
      <c r="G57" s="10">
        <v>125.46468350000001</v>
      </c>
      <c r="H57" s="10">
        <v>335.14627080000002</v>
      </c>
      <c r="I57" s="10">
        <v>307.53900149999998</v>
      </c>
      <c r="J57" s="10">
        <v>60.681812290000003</v>
      </c>
      <c r="K57" s="10">
        <v>150.17419430000001</v>
      </c>
      <c r="L57" s="10">
        <v>2745.7995070000002</v>
      </c>
      <c r="M57" s="10">
        <v>10861.82093</v>
      </c>
      <c r="N57" s="10">
        <v>4150.9650959999999</v>
      </c>
      <c r="O57" s="10">
        <v>16473.907599999999</v>
      </c>
      <c r="P57" s="10">
        <v>116.9000473</v>
      </c>
      <c r="Q57" s="10">
        <v>3393.5</v>
      </c>
      <c r="R57" s="10">
        <v>48.517679309999998</v>
      </c>
      <c r="S57" s="10">
        <v>41.864601530000002</v>
      </c>
      <c r="T57" s="10">
        <v>28.12194633</v>
      </c>
      <c r="U57" s="10">
        <v>27.14806557</v>
      </c>
      <c r="V57" s="10">
        <v>4464.9475279999997</v>
      </c>
      <c r="W57" s="10">
        <v>13318.101199999999</v>
      </c>
      <c r="X57" s="10">
        <v>134.56500199999999</v>
      </c>
      <c r="Y57" s="10">
        <v>19.118054969999999</v>
      </c>
      <c r="Z57" s="10">
        <v>136.41471868577099</v>
      </c>
      <c r="AA57" s="10">
        <v>24.399381640000001</v>
      </c>
      <c r="AB57" s="10">
        <v>590</v>
      </c>
      <c r="AC57" s="10">
        <v>73.297733359999995</v>
      </c>
      <c r="AD57" s="10">
        <v>14399.74754</v>
      </c>
      <c r="AE57" s="10">
        <v>554.41236679999997</v>
      </c>
      <c r="AF57" s="10">
        <v>2442054.6320000002</v>
      </c>
      <c r="AG57" s="10">
        <v>10864.012694999999</v>
      </c>
      <c r="AH57" s="10">
        <v>55.9548378</v>
      </c>
      <c r="AI57" s="10">
        <v>55.9548378</v>
      </c>
      <c r="AJ57" s="10">
        <v>2202.2726550000002</v>
      </c>
      <c r="AK57" s="10">
        <v>6314.9388650000001</v>
      </c>
      <c r="AL57" s="10">
        <v>1344.95734424479</v>
      </c>
      <c r="AM57" s="10">
        <v>44.756645200000001</v>
      </c>
      <c r="AN57" s="10">
        <v>67.608100890000003</v>
      </c>
      <c r="AO57" s="10">
        <v>74.291542050000004</v>
      </c>
      <c r="AP57" s="10">
        <v>259.411</v>
      </c>
      <c r="AQ57" s="10">
        <v>104.88</v>
      </c>
      <c r="AR57" s="10">
        <v>108.8</v>
      </c>
      <c r="AS57" s="10">
        <v>101.908882667345</v>
      </c>
      <c r="AT57" s="10">
        <f t="shared" si="84"/>
        <v>0.43867460643182205</v>
      </c>
      <c r="AU57" s="10">
        <f t="shared" si="1"/>
        <v>-0.4177744018230134</v>
      </c>
      <c r="AV57" s="10">
        <f t="shared" si="2"/>
        <v>-0.36630036630037149</v>
      </c>
      <c r="AW57" s="10">
        <f t="shared" si="3"/>
        <v>9.9999999999256864E-2</v>
      </c>
      <c r="AX57" s="10">
        <v>0.1</v>
      </c>
      <c r="AY57" s="10">
        <v>-0.4677</v>
      </c>
      <c r="AZ57" s="10">
        <v>0.2717</v>
      </c>
      <c r="BA57" s="10">
        <v>0.3</v>
      </c>
      <c r="BB57" s="10">
        <v>0.65</v>
      </c>
      <c r="BC57" s="10">
        <v>0.1605</v>
      </c>
      <c r="BD57" s="10">
        <v>0.2717</v>
      </c>
      <c r="BE57" s="10">
        <v>4.4999999999999998E-2</v>
      </c>
      <c r="BF57" s="10">
        <f t="shared" si="4"/>
        <v>6.3564667087246551</v>
      </c>
      <c r="BG57" s="10">
        <f t="shared" si="5"/>
        <v>6.9241872601815846</v>
      </c>
      <c r="BH57" s="10">
        <f t="shared" si="6"/>
        <v>8.9373856595573038</v>
      </c>
      <c r="BI57" s="10">
        <f t="shared" si="7"/>
        <v>4.8517763777443585</v>
      </c>
      <c r="BJ57" s="10">
        <f t="shared" si="8"/>
        <v>-1.4736237986514735</v>
      </c>
      <c r="BK57" s="10">
        <f t="shared" si="9"/>
        <v>-2.4282801301446013</v>
      </c>
      <c r="BL57" s="10">
        <f t="shared" si="10"/>
        <v>6.3296604712204054</v>
      </c>
      <c r="BM57" s="10">
        <f t="shared" si="11"/>
        <v>6.3209845090314714</v>
      </c>
      <c r="BN57" s="10">
        <f t="shared" si="12"/>
        <v>4.0720043888571853</v>
      </c>
      <c r="BO57" s="10">
        <f t="shared" si="13"/>
        <v>4.8263526929302234</v>
      </c>
      <c r="BP57" s="10">
        <f t="shared" si="14"/>
        <v>2.5349750756943248</v>
      </c>
      <c r="BQ57" s="10">
        <f t="shared" si="15"/>
        <v>4.5666414782875933</v>
      </c>
      <c r="BR57" s="10">
        <f t="shared" si="16"/>
        <v>2.8589576674755612</v>
      </c>
      <c r="BS57" s="10">
        <f t="shared" si="17"/>
        <v>2.2815829671405234</v>
      </c>
      <c r="BT57" s="10">
        <f t="shared" si="18"/>
        <v>-1.1303634905869751</v>
      </c>
      <c r="BU57" s="10">
        <f t="shared" si="19"/>
        <v>3.6003928298425318</v>
      </c>
      <c r="BV57" s="10">
        <f t="shared" si="20"/>
        <v>2.4385865792350336</v>
      </c>
      <c r="BW57" s="10">
        <f t="shared" si="21"/>
        <v>3.7498256637664875</v>
      </c>
      <c r="BX57" s="10">
        <f t="shared" si="22"/>
        <v>6.3881830915489477</v>
      </c>
      <c r="BY57" s="10">
        <f t="shared" si="23"/>
        <v>4.5264329945476742</v>
      </c>
      <c r="BZ57" s="10">
        <f t="shared" si="24"/>
        <v>-0.9626039030452811</v>
      </c>
      <c r="CA57" s="10">
        <f t="shared" si="25"/>
        <v>2.9043300095281914</v>
      </c>
      <c r="CB57" s="10">
        <f t="shared" si="26"/>
        <v>-0.49044462243257614</v>
      </c>
      <c r="CC57" s="10">
        <f t="shared" si="27"/>
        <v>-5.5990687403185708</v>
      </c>
      <c r="CD57" s="10">
        <f t="shared" si="28"/>
        <v>2.4644500340281927E-2</v>
      </c>
      <c r="CE57" s="10">
        <f t="shared" si="29"/>
        <v>2.4664328866902707</v>
      </c>
      <c r="CF57" s="10">
        <f t="shared" si="30"/>
        <v>1.3123241374109695</v>
      </c>
      <c r="CG57" s="10">
        <f t="shared" si="31"/>
        <v>15.489048731521645</v>
      </c>
      <c r="CH57" s="10">
        <f t="shared" si="32"/>
        <v>4.0664262452249114</v>
      </c>
      <c r="CI57" s="10">
        <f t="shared" si="33"/>
        <v>15.25965607174221</v>
      </c>
      <c r="CJ57" s="10">
        <f t="shared" si="34"/>
        <v>7.5182108684013196</v>
      </c>
      <c r="CK57" s="10">
        <f t="shared" si="35"/>
        <v>-0.77502777230479802</v>
      </c>
      <c r="CL57" s="10">
        <f t="shared" si="36"/>
        <v>6.7468206738853791</v>
      </c>
      <c r="CM57" s="10">
        <f t="shared" si="37"/>
        <v>6.7468206738853791</v>
      </c>
      <c r="CN57" s="10">
        <f t="shared" si="38"/>
        <v>6.4852131185070441</v>
      </c>
      <c r="CO57" s="10">
        <f t="shared" si="39"/>
        <v>8.0967316351405181</v>
      </c>
      <c r="CP57" s="10">
        <f t="shared" si="40"/>
        <v>-1.7605574379244919</v>
      </c>
      <c r="CQ57" s="10">
        <f t="shared" si="41"/>
        <v>8.2846192864171915</v>
      </c>
      <c r="CR57" s="10">
        <f t="shared" si="42"/>
        <v>7.4052366053206242</v>
      </c>
      <c r="CS57" s="10">
        <f t="shared" si="43"/>
        <v>3.8566492125050376</v>
      </c>
      <c r="CT57" s="10">
        <f t="shared" si="44"/>
        <v>5.9177921022928333</v>
      </c>
      <c r="CU57" s="10">
        <f t="shared" si="45"/>
        <v>6.4855126537497627</v>
      </c>
      <c r="CV57" s="10">
        <f t="shared" si="46"/>
        <v>8.498711053125481</v>
      </c>
      <c r="CW57" s="10">
        <f t="shared" si="47"/>
        <v>4.4131017713125367</v>
      </c>
      <c r="CX57" s="10">
        <f t="shared" si="48"/>
        <v>-1.9122984050832956</v>
      </c>
      <c r="CY57" s="10">
        <f t="shared" si="49"/>
        <v>-2.8669547365764232</v>
      </c>
      <c r="CZ57" s="10">
        <f t="shared" si="50"/>
        <v>5.8909858647885835</v>
      </c>
      <c r="DA57" s="10">
        <f t="shared" si="51"/>
        <v>5.8823099025996495</v>
      </c>
      <c r="DB57" s="10">
        <f t="shared" si="52"/>
        <v>3.6333297824253634</v>
      </c>
      <c r="DC57" s="10">
        <f t="shared" si="53"/>
        <v>4.3876780864984015</v>
      </c>
      <c r="DD57" s="10">
        <f t="shared" si="54"/>
        <v>2.9527494775173384</v>
      </c>
      <c r="DE57" s="10">
        <f t="shared" si="55"/>
        <v>4.9844158801106069</v>
      </c>
      <c r="DF57" s="10">
        <f t="shared" si="56"/>
        <v>3.2767320692985749</v>
      </c>
      <c r="DG57" s="10">
        <f t="shared" si="57"/>
        <v>2.6993573689635371</v>
      </c>
      <c r="DH57" s="10">
        <f t="shared" si="58"/>
        <v>-0.71258908876396165</v>
      </c>
      <c r="DI57" s="10">
        <f t="shared" si="59"/>
        <v>4.0181672316655455</v>
      </c>
      <c r="DJ57" s="10">
        <f t="shared" si="60"/>
        <v>2.8563609810580468</v>
      </c>
      <c r="DK57" s="10">
        <f t="shared" si="61"/>
        <v>4.1676000655895011</v>
      </c>
      <c r="DL57" s="10">
        <f t="shared" si="62"/>
        <v>6.8059574933719613</v>
      </c>
      <c r="DM57" s="10">
        <f t="shared" si="63"/>
        <v>4.9442073963706878</v>
      </c>
      <c r="DN57" s="10">
        <f t="shared" si="64"/>
        <v>-0.59630353674490966</v>
      </c>
      <c r="DO57" s="10">
        <f t="shared" si="65"/>
        <v>3.2706303758285631</v>
      </c>
      <c r="DP57" s="10">
        <f t="shared" si="66"/>
        <v>-0.12414425613220464</v>
      </c>
      <c r="DQ57" s="10">
        <f t="shared" si="67"/>
        <v>-5.2327683740181996</v>
      </c>
      <c r="DR57" s="10">
        <f t="shared" si="68"/>
        <v>0.39094486664065342</v>
      </c>
      <c r="DS57" s="10">
        <f t="shared" si="69"/>
        <v>2.8327332529906424</v>
      </c>
      <c r="DT57" s="10">
        <f t="shared" si="70"/>
        <v>1.678624503711341</v>
      </c>
      <c r="DU57" s="10">
        <f t="shared" si="71"/>
        <v>15.855349097822018</v>
      </c>
      <c r="DV57" s="10">
        <f t="shared" si="72"/>
        <v>4.4327266115252826</v>
      </c>
      <c r="DW57" s="10">
        <f t="shared" si="73"/>
        <v>15.625956438042582</v>
      </c>
      <c r="DX57" s="10">
        <f t="shared" si="74"/>
        <v>7.4182108684020625</v>
      </c>
      <c r="DY57" s="10">
        <f t="shared" si="75"/>
        <v>-0.87502777230405493</v>
      </c>
      <c r="DZ57" s="10">
        <f t="shared" si="76"/>
        <v>6.646820673886122</v>
      </c>
      <c r="EA57" s="10">
        <f t="shared" si="77"/>
        <v>6.646820673886122</v>
      </c>
      <c r="EB57" s="10">
        <f t="shared" si="78"/>
        <v>6.3852131185077869</v>
      </c>
      <c r="EC57" s="10">
        <f t="shared" si="79"/>
        <v>7.996731635141261</v>
      </c>
      <c r="ED57" s="10">
        <f t="shared" si="80"/>
        <v>-1.8605574379237488</v>
      </c>
      <c r="EE57" s="10">
        <f t="shared" si="81"/>
        <v>8.1846192864179343</v>
      </c>
      <c r="EF57" s="10">
        <f t="shared" si="82"/>
        <v>7.3052366053213671</v>
      </c>
      <c r="EG57" s="10">
        <f t="shared" si="83"/>
        <v>3.7566492125057809</v>
      </c>
      <c r="EH57" s="2">
        <f>STDEV('weekly data for SD computation'!AP243:AP246)</f>
        <v>1.5735611327742916E-2</v>
      </c>
      <c r="EI57" s="2">
        <f>STDEV('weekly data for SD computation'!AQ243:AQ246)</f>
        <v>1.7214617702168648E-2</v>
      </c>
      <c r="EJ57" s="2">
        <f>STDEV('weekly data for SD computation'!AR243:AR246)</f>
        <v>2.1737314402406217E-2</v>
      </c>
      <c r="EK57" s="2">
        <f>STDEV('weekly data for SD computation'!AS243:AS246)</f>
        <v>1.608333736561288E-2</v>
      </c>
      <c r="EL57" s="2">
        <f>STDEV('weekly data for SD computation'!AT243:AT246)</f>
        <v>7.484116080774721E-3</v>
      </c>
      <c r="EM57" s="2">
        <f>STDEV('weekly data for SD computation'!AU243:AU246)</f>
        <v>1.5666092994578093E-2</v>
      </c>
      <c r="EN57" s="2">
        <f>STDEV('weekly data for SD computation'!AV243:AV246)</f>
        <v>1.5866259238262959E-2</v>
      </c>
      <c r="EO57" s="2">
        <f>STDEV('weekly data for SD computation'!AW243:AW246)</f>
        <v>1.5903983726031544E-2</v>
      </c>
      <c r="EP57" s="2">
        <f>STDEV('weekly data for SD computation'!AX243:AX246)</f>
        <v>1.3526027811172087E-2</v>
      </c>
      <c r="EQ57" s="2">
        <f>STDEV('weekly data for SD computation'!AY243:AY246)</f>
        <v>1.5888899784203561E-2</v>
      </c>
      <c r="ER57" s="2">
        <f>STDEV('weekly data for SD computation'!AZ243:AZ246)</f>
        <v>2.3726573149360684E-2</v>
      </c>
      <c r="ES57" s="2">
        <f>STDEV('weekly data for SD computation'!BA243:BA246)</f>
        <v>2.0598870176215051E-2</v>
      </c>
      <c r="ET57" s="2">
        <f>STDEV('weekly data for SD computation'!BB243:BB246)</f>
        <v>2.5800932485955646E-2</v>
      </c>
      <c r="EU57" s="2">
        <f>STDEV('weekly data for SD computation'!BC243:BC246)</f>
        <v>0.15255040523321958</v>
      </c>
      <c r="EV57" s="2">
        <f>STDEV('weekly data for SD computation'!BD243:BD246)</f>
        <v>9.4767925701773996E-3</v>
      </c>
      <c r="EW57" s="2">
        <f>STDEV('weekly data for SD computation'!BE243:BE246)</f>
        <v>2.4489209904105434E-2</v>
      </c>
      <c r="EX57" s="2">
        <f>STDEV('weekly data for SD computation'!BF243:BF246)</f>
        <v>1.7115893418400238E-2</v>
      </c>
      <c r="EY57" s="2">
        <f>STDEV('weekly data for SD computation'!BG243:BG246)</f>
        <v>1.4062627844719325E-2</v>
      </c>
      <c r="EZ57" s="2">
        <f>STDEV('weekly data for SD computation'!BH243:BH246)</f>
        <v>1.1095956373652217E-2</v>
      </c>
      <c r="FA57" s="2">
        <f>STDEV('weekly data for SD computation'!BI243:BI246)</f>
        <v>1.7411094662367357E-2</v>
      </c>
      <c r="FB57" s="2">
        <f>STDEV('weekly data for SD computation'!BJ243:BJ246)</f>
        <v>0.16414928426714057</v>
      </c>
      <c r="FC57" s="2">
        <f>STDEV('weekly data for SD computation'!BK243:BK246)</f>
        <v>0.14984744409401829</v>
      </c>
      <c r="FD57" s="2">
        <f>STDEV('weekly data for SD computation'!BL243:BL246)</f>
        <v>1.3570477956975013E-3</v>
      </c>
      <c r="FE57" s="2">
        <f>STDEV('weekly data for SD computation'!BM243:BM246)</f>
        <v>1.8039091713344044E-2</v>
      </c>
      <c r="FF57" s="2">
        <f>STDEV('weekly data for SD computation'!BN243:BN246)</f>
        <v>3.5831643463209244E-7</v>
      </c>
      <c r="FG57" s="2">
        <f>STDEV('weekly data for SD computation'!BO243:BO246)</f>
        <v>1.7195224147074955E-2</v>
      </c>
      <c r="FH57" s="2">
        <f>STDEV('weekly data for SD computation'!BP243:BP246)</f>
        <v>2.5640521586921112E-2</v>
      </c>
      <c r="FI57" s="2">
        <f>STDEV('weekly data for SD computation'!BQ243:BQ246)</f>
        <v>6.9538713986417033E-2</v>
      </c>
      <c r="FJ57" s="2">
        <f>STDEV('weekly data for SD computation'!BR243:BR246)</f>
        <v>2.7370597589835483E-2</v>
      </c>
      <c r="FK57" s="2">
        <f>STDEV('weekly data for SD computation'!BS243:BS246)</f>
        <v>3.6730857735531162E-2</v>
      </c>
      <c r="FL57" s="2">
        <f>STDEV('weekly data for SD computation'!BT243:BT246)</f>
        <v>2.169590168392628E-2</v>
      </c>
      <c r="FM57" s="2">
        <f>STDEV('weekly data for SD computation'!BU243:BU246)</f>
        <v>2.5924457227335215E-3</v>
      </c>
      <c r="FN57" s="2">
        <f>STDEV('weekly data for SD computation'!BV243:BV246)</f>
        <v>1.7185072864004686E-2</v>
      </c>
      <c r="FO57" s="2">
        <f>STDEV('weekly data for SD computation'!BW243:BW246)</f>
        <v>1.7185072864004686E-2</v>
      </c>
      <c r="FP57" s="2">
        <f>STDEV('weekly data for SD computation'!BX243:BX246)</f>
        <v>2.3545721043117897E-2</v>
      </c>
      <c r="FQ57" s="2">
        <f>STDEV('weekly data for SD computation'!BY243:BY246)</f>
        <v>1.6374212302556125E-2</v>
      </c>
      <c r="FR57" s="2">
        <f>STDEV('weekly data for SD computation'!BZ243:BZ246)</f>
        <v>0.16796180829541243</v>
      </c>
      <c r="FS57" s="2">
        <f>STDEV('weekly data for SD computation'!CA243:CA246)</f>
        <v>2.7327006946135653E-2</v>
      </c>
      <c r="FT57" s="2">
        <f>STDEV('weekly data for SD computation'!CB243:CB246)</f>
        <v>9.6732699117394339E-3</v>
      </c>
      <c r="FU57" s="2">
        <f>STDEV('weekly data for SD computation'!CC243:CC246)</f>
        <v>1.8415710847080963E-2</v>
      </c>
    </row>
    <row r="58" spans="1:177" s="2" customFormat="1" x14ac:dyDescent="0.3">
      <c r="A58" s="16" t="s">
        <v>92</v>
      </c>
      <c r="B58" s="10">
        <v>3363</v>
      </c>
      <c r="C58" s="10">
        <v>27781.699219999999</v>
      </c>
      <c r="D58" s="10">
        <v>11167.509770000001</v>
      </c>
      <c r="E58" s="10">
        <v>1507.6899410000001</v>
      </c>
      <c r="F58" s="10">
        <v>111.5866623</v>
      </c>
      <c r="G58" s="10">
        <v>124.9129257</v>
      </c>
      <c r="H58" s="10">
        <v>322.59722900000003</v>
      </c>
      <c r="I58" s="10">
        <v>295.98690800000003</v>
      </c>
      <c r="J58" s="10">
        <v>59.439781189999998</v>
      </c>
      <c r="K58" s="10">
        <v>145.2765808</v>
      </c>
      <c r="L58" s="10">
        <v>2719.806067</v>
      </c>
      <c r="M58" s="10">
        <v>10867.54832</v>
      </c>
      <c r="N58" s="10">
        <v>4090.8015249999999</v>
      </c>
      <c r="O58" s="10">
        <v>16193.93433</v>
      </c>
      <c r="P58" s="10">
        <v>117.2832336</v>
      </c>
      <c r="Q58" s="10">
        <v>3322.5</v>
      </c>
      <c r="R58" s="10">
        <v>49.677201539999999</v>
      </c>
      <c r="S58" s="10">
        <v>41.168316040000001</v>
      </c>
      <c r="T58" s="10">
        <v>27.215690609999999</v>
      </c>
      <c r="U58" s="10">
        <v>25.923341749999999</v>
      </c>
      <c r="V58" s="10">
        <v>4559.19164</v>
      </c>
      <c r="W58" s="10">
        <v>13457.62487</v>
      </c>
      <c r="X58" s="10">
        <v>134.779999</v>
      </c>
      <c r="Y58" s="10">
        <v>20.125853230000001</v>
      </c>
      <c r="Z58" s="10">
        <v>136.81778174703601</v>
      </c>
      <c r="AA58" s="10">
        <v>23.34610558</v>
      </c>
      <c r="AB58" s="10">
        <v>575.90002400000003</v>
      </c>
      <c r="AC58" s="10">
        <v>69.723508140000007</v>
      </c>
      <c r="AD58" s="10">
        <v>14623.206099999999</v>
      </c>
      <c r="AE58" s="10">
        <v>640.61534019999999</v>
      </c>
      <c r="AF58" s="10">
        <v>2449832.463</v>
      </c>
      <c r="AG58" s="10">
        <v>10918.617188</v>
      </c>
      <c r="AH58" s="10">
        <v>56.967468259999997</v>
      </c>
      <c r="AI58" s="10">
        <v>56.967468259999997</v>
      </c>
      <c r="AJ58" s="10">
        <v>2299.0507859999998</v>
      </c>
      <c r="AK58" s="10">
        <v>6449.6751219999996</v>
      </c>
      <c r="AL58" s="10">
        <v>1321.4810796859001</v>
      </c>
      <c r="AM58" s="10">
        <v>45.208728790000002</v>
      </c>
      <c r="AN58" s="10">
        <v>71.237937930000001</v>
      </c>
      <c r="AO58" s="10">
        <v>73.727867130000007</v>
      </c>
      <c r="AP58" s="10">
        <v>260.029</v>
      </c>
      <c r="AQ58" s="10">
        <v>104.96</v>
      </c>
      <c r="AR58" s="10">
        <v>109.2</v>
      </c>
      <c r="AS58" s="10">
        <v>101.70526851616199</v>
      </c>
      <c r="AT58" s="10">
        <f t="shared" si="84"/>
        <v>0.23823199478819132</v>
      </c>
      <c r="AU58" s="10">
        <f t="shared" si="1"/>
        <v>7.6277650648358411E-2</v>
      </c>
      <c r="AV58" s="10">
        <f t="shared" si="2"/>
        <v>0.36764705882353466</v>
      </c>
      <c r="AW58" s="10">
        <f t="shared" si="3"/>
        <v>-0.19980019979970656</v>
      </c>
      <c r="AX58" s="10">
        <v>0.09</v>
      </c>
      <c r="AY58" s="10">
        <v>-0.46899999999999997</v>
      </c>
      <c r="AZ58" s="10">
        <v>0.27300000000000002</v>
      </c>
      <c r="BA58" s="10">
        <v>0.3</v>
      </c>
      <c r="BB58" s="10">
        <v>0.68</v>
      </c>
      <c r="BC58" s="10">
        <v>0.123</v>
      </c>
      <c r="BD58" s="10">
        <v>0.27300000000000002</v>
      </c>
      <c r="BE58" s="10">
        <v>1.4999999999999999E-2</v>
      </c>
      <c r="BF58" s="10">
        <f t="shared" si="4"/>
        <v>-4.6027970289931366</v>
      </c>
      <c r="BG58" s="10">
        <f t="shared" si="5"/>
        <v>-2.9605149558723469</v>
      </c>
      <c r="BH58" s="10">
        <f t="shared" si="6"/>
        <v>-5.842857264728023</v>
      </c>
      <c r="BI58" s="10">
        <f t="shared" si="7"/>
        <v>-4.149540798686381</v>
      </c>
      <c r="BJ58" s="10">
        <f t="shared" si="8"/>
        <v>-0.77731469745416881</v>
      </c>
      <c r="BK58" s="10">
        <f t="shared" si="9"/>
        <v>-1.1197714038787692</v>
      </c>
      <c r="BL58" s="10">
        <f t="shared" si="10"/>
        <v>-4.4243477351083795</v>
      </c>
      <c r="BM58" s="10">
        <f t="shared" si="11"/>
        <v>-4.4363019466329234</v>
      </c>
      <c r="BN58" s="10">
        <f t="shared" si="12"/>
        <v>-2.7267930227006172</v>
      </c>
      <c r="BO58" s="10">
        <f t="shared" si="13"/>
        <v>-3.9412883477278</v>
      </c>
      <c r="BP58" s="10">
        <f t="shared" si="14"/>
        <v>-1.0696619807358059</v>
      </c>
      <c r="BQ58" s="10">
        <f t="shared" si="15"/>
        <v>-7.0270443538788724E-2</v>
      </c>
      <c r="BR58" s="10">
        <f t="shared" si="16"/>
        <v>-1.5723875426217278</v>
      </c>
      <c r="BS58" s="10">
        <f t="shared" si="17"/>
        <v>-1.8224952065895927</v>
      </c>
      <c r="BT58" s="10">
        <f t="shared" si="18"/>
        <v>0.20478968772924144</v>
      </c>
      <c r="BU58" s="10">
        <f t="shared" si="19"/>
        <v>-2.2152351554442316</v>
      </c>
      <c r="BV58" s="10">
        <f t="shared" si="20"/>
        <v>2.266896315096445</v>
      </c>
      <c r="BW58" s="10">
        <f t="shared" si="21"/>
        <v>-1.7861843241145998</v>
      </c>
      <c r="BX58" s="10">
        <f t="shared" si="22"/>
        <v>-3.3455924527607221</v>
      </c>
      <c r="BY58" s="10">
        <f t="shared" si="23"/>
        <v>-4.6342747235787716</v>
      </c>
      <c r="BZ58" s="10">
        <f t="shared" si="24"/>
        <v>1.8377551972109156</v>
      </c>
      <c r="CA58" s="10">
        <f t="shared" si="25"/>
        <v>0.77462434152400406</v>
      </c>
      <c r="CB58" s="10">
        <f t="shared" si="26"/>
        <v>-0.11322814490798211</v>
      </c>
      <c r="CC58" s="10">
        <f t="shared" si="27"/>
        <v>4.9984476529199</v>
      </c>
      <c r="CD58" s="10">
        <f t="shared" si="28"/>
        <v>2.2468894521173066E-2</v>
      </c>
      <c r="CE58" s="10">
        <f t="shared" si="29"/>
        <v>-4.5898145633382601</v>
      </c>
      <c r="CF58" s="10">
        <f t="shared" si="30"/>
        <v>-2.6628264406779611</v>
      </c>
      <c r="CG58" s="10">
        <f t="shared" si="31"/>
        <v>-5.149310707242841</v>
      </c>
      <c r="CH58" s="10">
        <f t="shared" si="32"/>
        <v>1.2788227620260009</v>
      </c>
      <c r="CI58" s="10">
        <f t="shared" si="33"/>
        <v>15.275530040473841</v>
      </c>
      <c r="CJ58" s="10">
        <f t="shared" si="34"/>
        <v>0.38349537262931194</v>
      </c>
      <c r="CK58" s="10">
        <f t="shared" si="35"/>
        <v>0.4876180890338212</v>
      </c>
      <c r="CL58" s="10">
        <f t="shared" si="36"/>
        <v>1.7947281661676033</v>
      </c>
      <c r="CM58" s="10">
        <f t="shared" si="37"/>
        <v>1.7947281661676033</v>
      </c>
      <c r="CN58" s="10">
        <f t="shared" si="38"/>
        <v>4.3794663609329323</v>
      </c>
      <c r="CO58" s="10">
        <f t="shared" si="39"/>
        <v>2.1186114233308508</v>
      </c>
      <c r="CP58" s="10">
        <f t="shared" si="40"/>
        <v>-1.7605025365188856</v>
      </c>
      <c r="CQ58" s="10">
        <f t="shared" si="41"/>
        <v>0.9950926644072976</v>
      </c>
      <c r="CR58" s="10">
        <f t="shared" si="42"/>
        <v>5.3539380299349482</v>
      </c>
      <c r="CS58" s="10">
        <f t="shared" si="43"/>
        <v>-0.77373363837384079</v>
      </c>
      <c r="CT58" s="10">
        <f t="shared" si="44"/>
        <v>-4.8410290237813278</v>
      </c>
      <c r="CU58" s="10">
        <f t="shared" si="45"/>
        <v>-3.1987469506605382</v>
      </c>
      <c r="CV58" s="10">
        <f t="shared" si="46"/>
        <v>-6.0810892595162143</v>
      </c>
      <c r="CW58" s="10">
        <f t="shared" si="47"/>
        <v>-4.3877727934745723</v>
      </c>
      <c r="CX58" s="10">
        <f t="shared" si="48"/>
        <v>-1.0155466922423602</v>
      </c>
      <c r="CY58" s="10">
        <f t="shared" si="49"/>
        <v>-1.3580033986669604</v>
      </c>
      <c r="CZ58" s="10">
        <f t="shared" si="50"/>
        <v>-4.6625797298965708</v>
      </c>
      <c r="DA58" s="10">
        <f t="shared" si="51"/>
        <v>-4.6745339414211147</v>
      </c>
      <c r="DB58" s="10">
        <f t="shared" si="52"/>
        <v>-2.9650250174888084</v>
      </c>
      <c r="DC58" s="10">
        <f t="shared" si="53"/>
        <v>-4.1795203425159917</v>
      </c>
      <c r="DD58" s="10">
        <f t="shared" si="54"/>
        <v>-1.1459396313841643</v>
      </c>
      <c r="DE58" s="10">
        <f t="shared" si="55"/>
        <v>-0.14654809418714715</v>
      </c>
      <c r="DF58" s="10">
        <f t="shared" si="56"/>
        <v>-1.6486651932700862</v>
      </c>
      <c r="DG58" s="10">
        <f t="shared" si="57"/>
        <v>-1.8987728572379512</v>
      </c>
      <c r="DH58" s="10">
        <f t="shared" si="58"/>
        <v>0.12851203708088305</v>
      </c>
      <c r="DI58" s="10">
        <f t="shared" si="59"/>
        <v>-2.29151280609259</v>
      </c>
      <c r="DJ58" s="10">
        <f t="shared" si="60"/>
        <v>2.1906186644480865</v>
      </c>
      <c r="DK58" s="10">
        <f t="shared" si="61"/>
        <v>-1.8624619747629583</v>
      </c>
      <c r="DL58" s="10">
        <f t="shared" si="62"/>
        <v>-3.4218701034090806</v>
      </c>
      <c r="DM58" s="10">
        <f t="shared" si="63"/>
        <v>-4.71055237422713</v>
      </c>
      <c r="DN58" s="10">
        <f t="shared" si="64"/>
        <v>1.4701081383873809</v>
      </c>
      <c r="DO58" s="10">
        <f t="shared" si="65"/>
        <v>0.4069772827004694</v>
      </c>
      <c r="DP58" s="10">
        <f t="shared" si="66"/>
        <v>-0.48087520373151676</v>
      </c>
      <c r="DQ58" s="10">
        <f t="shared" si="67"/>
        <v>4.6308005940963657</v>
      </c>
      <c r="DR58" s="10">
        <f t="shared" si="68"/>
        <v>-0.34517816430236159</v>
      </c>
      <c r="DS58" s="10">
        <f t="shared" si="69"/>
        <v>-4.9574616221617944</v>
      </c>
      <c r="DT58" s="10">
        <f t="shared" si="70"/>
        <v>-3.0304734995014959</v>
      </c>
      <c r="DU58" s="10">
        <f t="shared" si="71"/>
        <v>-5.5169577660663753</v>
      </c>
      <c r="DV58" s="10">
        <f t="shared" si="72"/>
        <v>0.91117570320246621</v>
      </c>
      <c r="DW58" s="10">
        <f t="shared" si="73"/>
        <v>14.907882981650307</v>
      </c>
      <c r="DX58" s="10">
        <f t="shared" si="74"/>
        <v>0.58329557242901853</v>
      </c>
      <c r="DY58" s="10">
        <f t="shared" si="75"/>
        <v>0.68741828883352774</v>
      </c>
      <c r="DZ58" s="10">
        <f t="shared" si="76"/>
        <v>1.9945283659673099</v>
      </c>
      <c r="EA58" s="10">
        <f t="shared" si="77"/>
        <v>1.9945283659673099</v>
      </c>
      <c r="EB58" s="10">
        <f t="shared" si="78"/>
        <v>4.5792665607326386</v>
      </c>
      <c r="EC58" s="10">
        <f t="shared" si="79"/>
        <v>2.3184116231305576</v>
      </c>
      <c r="ED58" s="10">
        <f t="shared" si="80"/>
        <v>-1.560702336719179</v>
      </c>
      <c r="EE58" s="10">
        <f t="shared" si="81"/>
        <v>1.1948928642070042</v>
      </c>
      <c r="EF58" s="10">
        <f t="shared" si="82"/>
        <v>5.5537382297346545</v>
      </c>
      <c r="EG58" s="10">
        <f t="shared" si="83"/>
        <v>-0.57393343857413426</v>
      </c>
      <c r="EH58" s="2">
        <f>STDEV('weekly data for SD computation'!AP247:AP250)</f>
        <v>3.5806967491486492E-2</v>
      </c>
      <c r="EI58" s="2">
        <f>STDEV('weekly data for SD computation'!AQ247:AQ250)</f>
        <v>3.5358487440507118E-2</v>
      </c>
      <c r="EJ58" s="2">
        <f>STDEV('weekly data for SD computation'!AR247:AR250)</f>
        <v>4.6281787715725935E-2</v>
      </c>
      <c r="EK58" s="2">
        <f>STDEV('weekly data for SD computation'!AS247:AS250)</f>
        <v>5.0174137230542169E-2</v>
      </c>
      <c r="EL58" s="2">
        <f>STDEV('weekly data for SD computation'!AT247:AT250)</f>
        <v>2.1450713300103052E-3</v>
      </c>
      <c r="EM58" s="2">
        <f>STDEV('weekly data for SD computation'!AU247:AU250)</f>
        <v>8.4428246953416868E-3</v>
      </c>
      <c r="EN58" s="2">
        <f>STDEV('weekly data for SD computation'!AV247:AV250)</f>
        <v>3.7057656315800595E-2</v>
      </c>
      <c r="EO58" s="2">
        <f>STDEV('weekly data for SD computation'!AW247:AW250)</f>
        <v>3.4029197926554337E-2</v>
      </c>
      <c r="EP58" s="2">
        <f>STDEV('weekly data for SD computation'!AX247:AX250)</f>
        <v>2.9988840932312102E-2</v>
      </c>
      <c r="EQ58" s="2">
        <f>STDEV('weekly data for SD computation'!AY247:AY250)</f>
        <v>5.2248668908716364E-2</v>
      </c>
      <c r="ER58" s="2">
        <f>STDEV('weekly data for SD computation'!AZ247:AZ250)</f>
        <v>2.6450014660832886E-2</v>
      </c>
      <c r="ES58" s="2">
        <f>STDEV('weekly data for SD computation'!BA247:BA250)</f>
        <v>2.682735415530297E-2</v>
      </c>
      <c r="ET58" s="2">
        <f>STDEV('weekly data for SD computation'!BB247:BB250)</f>
        <v>3.0970670738141238E-2</v>
      </c>
      <c r="EU58" s="2">
        <f>STDEV('weekly data for SD computation'!BC247:BC250)</f>
        <v>0.16790197816689187</v>
      </c>
      <c r="EV58" s="2">
        <f>STDEV('weekly data for SD computation'!BD247:BD250)</f>
        <v>1.7570031754355014E-3</v>
      </c>
      <c r="EW58" s="2">
        <f>STDEV('weekly data for SD computation'!BE247:BE250)</f>
        <v>3.0724768307996708E-2</v>
      </c>
      <c r="EX58" s="2">
        <f>STDEV('weekly data for SD computation'!BF247:BF250)</f>
        <v>3.1176719812548801E-2</v>
      </c>
      <c r="EY58" s="2">
        <f>STDEV('weekly data for SD computation'!BG247:BG250)</f>
        <v>3.91099569856291E-2</v>
      </c>
      <c r="EZ58" s="2">
        <f>STDEV('weekly data for SD computation'!BH247:BH250)</f>
        <v>3.5340134926173723E-2</v>
      </c>
      <c r="FA58" s="2">
        <f>STDEV('weekly data for SD computation'!BI247:BI250)</f>
        <v>4.0313969403428483E-2</v>
      </c>
      <c r="FB58" s="2">
        <f>STDEV('weekly data for SD computation'!BJ247:BJ250)</f>
        <v>0.1537725009523</v>
      </c>
      <c r="FC58" s="2">
        <f>STDEV('weekly data for SD computation'!BK247:BK250)</f>
        <v>0.15770138216187629</v>
      </c>
      <c r="FD58" s="2">
        <f>STDEV('weekly data for SD computation'!BL247:BL250)</f>
        <v>9.4696760489986279E-4</v>
      </c>
      <c r="FE58" s="2">
        <f>STDEV('weekly data for SD computation'!BM247:BM250)</f>
        <v>5.9434136033222349E-3</v>
      </c>
      <c r="FF58" s="2">
        <f>STDEV('weekly data for SD computation'!BN247:BN250)</f>
        <v>3.5681101737048354E-7</v>
      </c>
      <c r="FG58" s="2">
        <f>STDEV('weekly data for SD computation'!BO247:BO250)</f>
        <v>3.5700191767966939E-2</v>
      </c>
      <c r="FH58" s="2">
        <f>STDEV('weekly data for SD computation'!BP247:BP250)</f>
        <v>2.6818186883187486E-2</v>
      </c>
      <c r="FI58" s="2">
        <f>STDEV('weekly data for SD computation'!BQ247:BQ250)</f>
        <v>1.2591820644237552E-2</v>
      </c>
      <c r="FJ58" s="2">
        <f>STDEV('weekly data for SD computation'!BR247:BR250)</f>
        <v>3.822892344937457E-2</v>
      </c>
      <c r="FK58" s="2">
        <f>STDEV('weekly data for SD computation'!BS247:BS250)</f>
        <v>6.2138784811599138E-2</v>
      </c>
      <c r="FL58" s="2">
        <f>STDEV('weekly data for SD computation'!BT247:BT250)</f>
        <v>7.9570068150884091E-3</v>
      </c>
      <c r="FM58" s="2">
        <f>STDEV('weekly data for SD computation'!BU247:BU250)</f>
        <v>1.6585368252147795E-3</v>
      </c>
      <c r="FN58" s="2">
        <f>STDEV('weekly data for SD computation'!BV247:BV250)</f>
        <v>1.8253956288711452E-2</v>
      </c>
      <c r="FO58" s="2">
        <f>STDEV('weekly data for SD computation'!BW247:BW250)</f>
        <v>1.8253956288711452E-2</v>
      </c>
      <c r="FP58" s="2">
        <f>STDEV('weekly data for SD computation'!BX247:BX250)</f>
        <v>5.4934013179822362E-2</v>
      </c>
      <c r="FQ58" s="2">
        <f>STDEV('weekly data for SD computation'!BY247:BY250)</f>
        <v>1.5843182771380516E-2</v>
      </c>
      <c r="FR58" s="2">
        <f>STDEV('weekly data for SD computation'!BZ247:BZ250)</f>
        <v>0.16807335612177648</v>
      </c>
      <c r="FS58" s="2">
        <f>STDEV('weekly data for SD computation'!CA247:CA250)</f>
        <v>1.0889615772339696E-2</v>
      </c>
      <c r="FT58" s="2">
        <f>STDEV('weekly data for SD computation'!CB247:CB250)</f>
        <v>2.5839612566642568E-2</v>
      </c>
      <c r="FU58" s="2">
        <f>STDEV('weekly data for SD computation'!CC247:CC250)</f>
        <v>3.9265107340954078E-2</v>
      </c>
    </row>
    <row r="59" spans="1:177" s="2" customFormat="1" x14ac:dyDescent="0.3">
      <c r="A59" s="16" t="s">
        <v>93</v>
      </c>
      <c r="B59" s="10">
        <v>3269.959961</v>
      </c>
      <c r="C59" s="10">
        <v>26501.599610000001</v>
      </c>
      <c r="D59" s="10">
        <v>10911.589840000001</v>
      </c>
      <c r="E59" s="10">
        <v>1538.4799800000001</v>
      </c>
      <c r="F59" s="10">
        <v>110.9636993</v>
      </c>
      <c r="G59" s="10">
        <v>124.2754288</v>
      </c>
      <c r="H59" s="10">
        <v>314.55368040000002</v>
      </c>
      <c r="I59" s="10">
        <v>288.45373540000003</v>
      </c>
      <c r="J59" s="10">
        <v>57.329277040000001</v>
      </c>
      <c r="K59" s="10">
        <v>148.4771423</v>
      </c>
      <c r="L59" s="10">
        <v>2654.9837550000002</v>
      </c>
      <c r="M59" s="10">
        <v>10825.573259999999</v>
      </c>
      <c r="N59" s="10">
        <v>3971.9648634999999</v>
      </c>
      <c r="O59" s="10">
        <v>15817.19017</v>
      </c>
      <c r="P59" s="10">
        <v>115.66378020000001</v>
      </c>
      <c r="Q59" s="10">
        <v>3255</v>
      </c>
      <c r="R59" s="10">
        <v>49.264672472690997</v>
      </c>
      <c r="S59" s="10">
        <v>41.358876396813699</v>
      </c>
      <c r="T59" s="10">
        <v>24.55297852</v>
      </c>
      <c r="U59" s="10">
        <v>24.74500656</v>
      </c>
      <c r="V59" s="10">
        <v>4285.8108814999996</v>
      </c>
      <c r="W59" s="10">
        <v>13163.627280000001</v>
      </c>
      <c r="X59" s="10">
        <v>134.52499399999999</v>
      </c>
      <c r="Y59" s="10">
        <v>18.965435164999999</v>
      </c>
      <c r="Z59" s="10">
        <v>137.2208448083</v>
      </c>
      <c r="AA59" s="10">
        <v>22.292829510000001</v>
      </c>
      <c r="AB59" s="10">
        <v>549.79998799999998</v>
      </c>
      <c r="AC59" s="10">
        <v>74.310498899999999</v>
      </c>
      <c r="AD59" s="10">
        <v>14349.015740000001</v>
      </c>
      <c r="AE59" s="10">
        <v>683.16547800000001</v>
      </c>
      <c r="AF59" s="10">
        <v>2471869.2949999999</v>
      </c>
      <c r="AG59" s="10">
        <v>10884.195313</v>
      </c>
      <c r="AH59" s="10">
        <v>56.167011260000002</v>
      </c>
      <c r="AI59" s="10">
        <v>56.167011260000002</v>
      </c>
      <c r="AJ59" s="10">
        <v>2455.9566795000001</v>
      </c>
      <c r="AK59" s="10">
        <v>6557.55728</v>
      </c>
      <c r="AL59" s="10">
        <v>1298.00481512701</v>
      </c>
      <c r="AM59" s="10">
        <v>44.44294739</v>
      </c>
      <c r="AN59" s="10">
        <v>69.248329159999997</v>
      </c>
      <c r="AO59" s="10">
        <v>75.094078060000001</v>
      </c>
      <c r="AP59" s="10">
        <v>260.286</v>
      </c>
      <c r="AQ59" s="10">
        <v>105.15</v>
      </c>
      <c r="AR59" s="10">
        <v>109.2</v>
      </c>
      <c r="AS59" s="10">
        <v>101.60346144057</v>
      </c>
      <c r="AT59" s="10">
        <f t="shared" si="84"/>
        <v>9.8835129927817664E-2</v>
      </c>
      <c r="AU59" s="10">
        <f t="shared" si="1"/>
        <v>0.18102134146342602</v>
      </c>
      <c r="AV59" s="10">
        <f t="shared" si="2"/>
        <v>0</v>
      </c>
      <c r="AW59" s="10">
        <f t="shared" si="3"/>
        <v>-0.10010010010033454</v>
      </c>
      <c r="AX59" s="10">
        <v>0.09</v>
      </c>
      <c r="AY59" s="10">
        <v>-0.46939999999999998</v>
      </c>
      <c r="AZ59" s="10">
        <v>0.30580000000000002</v>
      </c>
      <c r="BA59" s="10">
        <v>0.3</v>
      </c>
      <c r="BB59" s="10">
        <v>0.79</v>
      </c>
      <c r="BC59" s="10">
        <v>5.0000000000000001E-4</v>
      </c>
      <c r="BD59" s="10">
        <v>0.30580000000000002</v>
      </c>
      <c r="BE59" s="10">
        <v>0.04</v>
      </c>
      <c r="BF59" s="10">
        <f t="shared" si="4"/>
        <v>-3.5565786202795118</v>
      </c>
      <c r="BG59" s="10">
        <f t="shared" si="5"/>
        <v>-5.3977081169983148</v>
      </c>
      <c r="BH59" s="10">
        <f t="shared" si="6"/>
        <v>-3.0816472451852621</v>
      </c>
      <c r="BI59" s="10">
        <f t="shared" si="7"/>
        <v>1.2521996700182254</v>
      </c>
      <c r="BJ59" s="10">
        <f t="shared" si="8"/>
        <v>-1.3482772951171949</v>
      </c>
      <c r="BK59" s="10">
        <f t="shared" si="9"/>
        <v>-1.3003530290620695</v>
      </c>
      <c r="BL59" s="10">
        <f t="shared" si="10"/>
        <v>-3.2833718820008859</v>
      </c>
      <c r="BM59" s="10">
        <f t="shared" si="11"/>
        <v>-3.3351033124748883</v>
      </c>
      <c r="BN59" s="10">
        <f t="shared" si="12"/>
        <v>-4.3406593526206709</v>
      </c>
      <c r="BO59" s="10">
        <f t="shared" si="13"/>
        <v>1.4130815169075013</v>
      </c>
      <c r="BP59" s="10">
        <f t="shared" si="14"/>
        <v>-2.3838431650330896</v>
      </c>
      <c r="BQ59" s="10">
        <f t="shared" si="15"/>
        <v>-0.3867422210053782</v>
      </c>
      <c r="BR59" s="10">
        <f t="shared" si="16"/>
        <v>-2.9054725530255348</v>
      </c>
      <c r="BS59" s="10">
        <f t="shared" si="17"/>
        <v>-2.32695231432157</v>
      </c>
      <c r="BT59" s="10">
        <f t="shared" si="18"/>
        <v>-1.3813055510502206</v>
      </c>
      <c r="BU59" s="10">
        <f t="shared" si="19"/>
        <v>-2.0321027088036119</v>
      </c>
      <c r="BV59" s="10">
        <f t="shared" si="20"/>
        <v>-0.83091929601617021</v>
      </c>
      <c r="BW59" s="10">
        <f t="shared" si="21"/>
        <v>0.46238110650079972</v>
      </c>
      <c r="BX59" s="10">
        <f t="shared" si="22"/>
        <v>-9.7842388297676557</v>
      </c>
      <c r="BY59" s="10">
        <f t="shared" si="23"/>
        <v>-4.5459602318005494</v>
      </c>
      <c r="BZ59" s="10">
        <f t="shared" si="24"/>
        <v>-6.3020550400711031</v>
      </c>
      <c r="CA59" s="10">
        <f t="shared" si="25"/>
        <v>-2.4904172176740058</v>
      </c>
      <c r="CB59" s="10">
        <f t="shared" si="26"/>
        <v>-0.49500092142159113</v>
      </c>
      <c r="CC59" s="10">
        <f t="shared" si="27"/>
        <v>-6.0716080466882234</v>
      </c>
      <c r="CD59" s="10">
        <f t="shared" si="28"/>
        <v>-1.1201552256401515E-2</v>
      </c>
      <c r="CE59" s="10">
        <f t="shared" si="29"/>
        <v>-4.8173707473811529</v>
      </c>
      <c r="CF59" s="10">
        <f t="shared" si="30"/>
        <v>-4.8378428741638739</v>
      </c>
      <c r="CG59" s="10">
        <f t="shared" si="31"/>
        <v>6.273029554573804</v>
      </c>
      <c r="CH59" s="10">
        <f t="shared" si="32"/>
        <v>-2.1808358719214023</v>
      </c>
      <c r="CI59" s="10">
        <f t="shared" si="33"/>
        <v>6.3362728836614917</v>
      </c>
      <c r="CJ59" s="10">
        <f t="shared" si="34"/>
        <v>0.96452404226916877</v>
      </c>
      <c r="CK59" s="10">
        <f t="shared" si="35"/>
        <v>-0.35525855708020448</v>
      </c>
      <c r="CL59" s="10">
        <f t="shared" si="36"/>
        <v>-1.4451124693600601</v>
      </c>
      <c r="CM59" s="10">
        <f t="shared" si="37"/>
        <v>-1.4451124693600601</v>
      </c>
      <c r="CN59" s="10">
        <f t="shared" si="38"/>
        <v>6.7848119813391667</v>
      </c>
      <c r="CO59" s="10">
        <f t="shared" si="39"/>
        <v>1.632675847377361</v>
      </c>
      <c r="CP59" s="10">
        <f t="shared" si="40"/>
        <v>-1.8165115914084899</v>
      </c>
      <c r="CQ59" s="10">
        <f t="shared" si="41"/>
        <v>-1.7338795239236842</v>
      </c>
      <c r="CR59" s="10">
        <f t="shared" si="42"/>
        <v>-2.8329061786642926</v>
      </c>
      <c r="CS59" s="10">
        <f t="shared" si="43"/>
        <v>1.8130455080045034</v>
      </c>
      <c r="CT59" s="10">
        <f t="shared" si="44"/>
        <v>-3.6554137502073294</v>
      </c>
      <c r="CU59" s="10">
        <f t="shared" si="45"/>
        <v>-5.4965432469261328</v>
      </c>
      <c r="CV59" s="10">
        <f t="shared" si="46"/>
        <v>-3.1804823751130797</v>
      </c>
      <c r="CW59" s="10">
        <f t="shared" si="47"/>
        <v>1.1533645400904078</v>
      </c>
      <c r="CX59" s="10">
        <f t="shared" si="48"/>
        <v>-1.4471124250450125</v>
      </c>
      <c r="CY59" s="10">
        <f t="shared" si="49"/>
        <v>-1.3991881589898871</v>
      </c>
      <c r="CZ59" s="10">
        <f t="shared" si="50"/>
        <v>-3.3822070119287035</v>
      </c>
      <c r="DA59" s="10">
        <f t="shared" si="51"/>
        <v>-3.433938442402706</v>
      </c>
      <c r="DB59" s="10">
        <f t="shared" si="52"/>
        <v>-4.439494482548489</v>
      </c>
      <c r="DC59" s="10">
        <f t="shared" si="53"/>
        <v>1.3142463869796837</v>
      </c>
      <c r="DD59" s="10">
        <f t="shared" si="54"/>
        <v>-2.5648645064965154</v>
      </c>
      <c r="DE59" s="10">
        <f t="shared" si="55"/>
        <v>-0.56776356246880422</v>
      </c>
      <c r="DF59" s="10">
        <f t="shared" si="56"/>
        <v>-3.0864938944889606</v>
      </c>
      <c r="DG59" s="10">
        <f t="shared" si="57"/>
        <v>-2.5079736557849959</v>
      </c>
      <c r="DH59" s="10">
        <f t="shared" si="58"/>
        <v>-1.5623268925136466</v>
      </c>
      <c r="DI59" s="10">
        <f t="shared" si="59"/>
        <v>-2.2131240502670377</v>
      </c>
      <c r="DJ59" s="10">
        <f t="shared" si="60"/>
        <v>-1.0119406374795963</v>
      </c>
      <c r="DK59" s="10">
        <f t="shared" si="61"/>
        <v>0.2813597650373737</v>
      </c>
      <c r="DL59" s="10">
        <f t="shared" si="62"/>
        <v>-9.9652601712310815</v>
      </c>
      <c r="DM59" s="10">
        <f t="shared" si="63"/>
        <v>-4.7269815732639753</v>
      </c>
      <c r="DN59" s="10">
        <f t="shared" si="64"/>
        <v>-6.3020550400711031</v>
      </c>
      <c r="DO59" s="10">
        <f t="shared" si="65"/>
        <v>-2.4904172176740058</v>
      </c>
      <c r="DP59" s="10">
        <f t="shared" si="66"/>
        <v>-0.49500092142159113</v>
      </c>
      <c r="DQ59" s="10">
        <f t="shared" si="67"/>
        <v>-6.0716080466882234</v>
      </c>
      <c r="DR59" s="10">
        <f t="shared" si="68"/>
        <v>-1.1201552256401515E-2</v>
      </c>
      <c r="DS59" s="10">
        <f t="shared" si="69"/>
        <v>-4.8173707473811529</v>
      </c>
      <c r="DT59" s="10">
        <f t="shared" si="70"/>
        <v>-4.8378428741638739</v>
      </c>
      <c r="DU59" s="10">
        <f t="shared" si="71"/>
        <v>6.273029554573804</v>
      </c>
      <c r="DV59" s="10">
        <f t="shared" si="72"/>
        <v>-2.1808358719214023</v>
      </c>
      <c r="DW59" s="10">
        <f t="shared" si="73"/>
        <v>6.3362728836614917</v>
      </c>
      <c r="DX59" s="10">
        <f t="shared" si="74"/>
        <v>1.0646241423695033</v>
      </c>
      <c r="DY59" s="10">
        <f t="shared" si="75"/>
        <v>-0.25515845697986994</v>
      </c>
      <c r="DZ59" s="10">
        <f t="shared" si="76"/>
        <v>-1.3450123692597256</v>
      </c>
      <c r="EA59" s="10">
        <f t="shared" si="77"/>
        <v>-1.3450123692597256</v>
      </c>
      <c r="EB59" s="10">
        <f t="shared" si="78"/>
        <v>6.8849120814395013</v>
      </c>
      <c r="EC59" s="10">
        <f t="shared" si="79"/>
        <v>1.7327759474776956</v>
      </c>
      <c r="ED59" s="10">
        <f t="shared" si="80"/>
        <v>-1.7164114913081554</v>
      </c>
      <c r="EE59" s="10">
        <f t="shared" si="81"/>
        <v>-1.6337794238233496</v>
      </c>
      <c r="EF59" s="10">
        <f t="shared" si="82"/>
        <v>-2.7328060785639581</v>
      </c>
      <c r="EG59" s="10">
        <f t="shared" si="83"/>
        <v>1.9131456081048379</v>
      </c>
      <c r="EH59" s="2">
        <f>STDEV('weekly data for SD computation'!AP251:AP255)</f>
        <v>3.7499577356433333E-2</v>
      </c>
      <c r="EI59" s="2">
        <f>STDEV('weekly data for SD computation'!AQ251:AQ255)</f>
        <v>4.5312503566262846E-2</v>
      </c>
      <c r="EJ59" s="2">
        <f>STDEV('weekly data for SD computation'!AR251:AR255)</f>
        <v>3.6278385059523494E-2</v>
      </c>
      <c r="EK59" s="2">
        <f>STDEV('weekly data for SD computation'!AS251:AS255)</f>
        <v>4.5813592648257434E-2</v>
      </c>
      <c r="EL59" s="2">
        <f>STDEV('weekly data for SD computation'!AT251:AT255)</f>
        <v>4.1130997125721916E-3</v>
      </c>
      <c r="EM59" s="2">
        <f>STDEV('weekly data for SD computation'!AU251:AU255)</f>
        <v>9.6320564447665083E-3</v>
      </c>
      <c r="EN59" s="2">
        <f>STDEV('weekly data for SD computation'!AV251:AV255)</f>
        <v>3.8126739894327154E-2</v>
      </c>
      <c r="EO59" s="2">
        <f>STDEV('weekly data for SD computation'!AW251:AW255)</f>
        <v>3.7966707850956877E-2</v>
      </c>
      <c r="EP59" s="2">
        <f>STDEV('weekly data for SD computation'!AX251:AX255)</f>
        <v>4.2265226672790181E-2</v>
      </c>
      <c r="EQ59" s="2">
        <f>STDEV('weekly data for SD computation'!AY251:AY255)</f>
        <v>4.600295524528155E-2</v>
      </c>
      <c r="ER59" s="2">
        <f>STDEV('weekly data for SD computation'!AZ251:AZ255)</f>
        <v>5.6244397040065001E-2</v>
      </c>
      <c r="ES59" s="2">
        <f>STDEV('weekly data for SD computation'!BA251:BA255)</f>
        <v>5.9363692004129318E-2</v>
      </c>
      <c r="ET59" s="2">
        <f>STDEV('weekly data for SD computation'!BB251:BB255)</f>
        <v>5.4465567333776992E-2</v>
      </c>
      <c r="EU59" s="2">
        <f>STDEV('weekly data for SD computation'!BC251:BC255)</f>
        <v>0.16125984995334161</v>
      </c>
      <c r="EV59" s="2">
        <f>STDEV('weekly data for SD computation'!BD251:BD255)</f>
        <v>5.7590216415893004E-3</v>
      </c>
      <c r="EW59" s="2">
        <f>STDEV('weekly data for SD computation'!BE251:BE255)</f>
        <v>3.4582852238947664E-2</v>
      </c>
      <c r="EX59" s="2">
        <f>STDEV('weekly data for SD computation'!BF251:BF255)</f>
        <v>4.7162829793644924E-2</v>
      </c>
      <c r="EY59" s="2">
        <f>STDEV('weekly data for SD computation'!BG251:BG255)</f>
        <v>5.2609828631017652E-2</v>
      </c>
      <c r="EZ59" s="2">
        <f>STDEV('weekly data for SD computation'!BH251:BH255)</f>
        <v>6.3196696031857513E-2</v>
      </c>
      <c r="FA59" s="2">
        <f>STDEV('weekly data for SD computation'!BI251:BI255)</f>
        <v>5.9474822255831269E-2</v>
      </c>
      <c r="FB59" s="2">
        <f>STDEV('weekly data for SD computation'!BJ251:BJ255)</f>
        <v>0.17304315083336444</v>
      </c>
      <c r="FC59" s="2">
        <f>STDEV('weekly data for SD computation'!BK251:BK255)</f>
        <v>0.16080595436604944</v>
      </c>
      <c r="FD59" s="2">
        <f>STDEV('weekly data for SD computation'!BL251:BL255)</f>
        <v>1.0115074869296893E-3</v>
      </c>
      <c r="FE59" s="2">
        <f>STDEV('weekly data for SD computation'!BM251:BM255)</f>
        <v>1.3447617613888151E-2</v>
      </c>
      <c r="FF59" s="2">
        <f>STDEV('weekly data for SD computation'!BN251:BN255)</f>
        <v>4.34942292193958E-7</v>
      </c>
      <c r="FG59" s="2">
        <f>STDEV('weekly data for SD computation'!BO251:BO255)</f>
        <v>4.3407642788544754E-2</v>
      </c>
      <c r="FH59" s="2">
        <f>STDEV('weekly data for SD computation'!BP251:BP255)</f>
        <v>3.6882119710044209E-2</v>
      </c>
      <c r="FI59" s="2">
        <f>STDEV('weekly data for SD computation'!BQ251:BQ255)</f>
        <v>0.10016108375558901</v>
      </c>
      <c r="FJ59" s="2">
        <f>STDEV('weekly data for SD computation'!BR251:BR255)</f>
        <v>3.3808453179044337E-2</v>
      </c>
      <c r="FK59" s="2">
        <f>STDEV('weekly data for SD computation'!BS251:BS255)</f>
        <v>7.3067851031338116E-2</v>
      </c>
      <c r="FL59" s="2">
        <f>STDEV('weekly data for SD computation'!BT251:BT255)</f>
        <v>1.7708858661310278E-2</v>
      </c>
      <c r="FM59" s="2">
        <f>STDEV('weekly data for SD computation'!BU251:BU255)</f>
        <v>1.0665510772789274E-3</v>
      </c>
      <c r="FN59" s="2">
        <f>STDEV('weekly data for SD computation'!BV251:BV255)</f>
        <v>2.4251690327644328E-2</v>
      </c>
      <c r="FO59" s="2">
        <f>STDEV('weekly data for SD computation'!BW251:BW255)</f>
        <v>2.4251690327644328E-2</v>
      </c>
      <c r="FP59" s="2">
        <f>STDEV('weekly data for SD computation'!BX251:BX255)</f>
        <v>8.0925867375663263E-2</v>
      </c>
      <c r="FQ59" s="2">
        <f>STDEV('weekly data for SD computation'!BY251:BY255)</f>
        <v>2.3588627503432973E-2</v>
      </c>
      <c r="FR59" s="2">
        <f>STDEV('weekly data for SD computation'!BZ251:BZ255)</f>
        <v>0.15950063392571423</v>
      </c>
      <c r="FS59" s="2">
        <f>STDEV('weekly data for SD computation'!CA251:CA255)</f>
        <v>2.1739219980236483E-2</v>
      </c>
      <c r="FT59" s="2">
        <f>STDEV('weekly data for SD computation'!CB251:CB255)</f>
        <v>2.2410533272479827E-2</v>
      </c>
      <c r="FU59" s="2">
        <f>STDEV('weekly data for SD computation'!CC251:CC255)</f>
        <v>2.3607037899185002E-2</v>
      </c>
    </row>
    <row r="60" spans="1:177" s="2" customFormat="1" x14ac:dyDescent="0.3">
      <c r="A60" s="16" t="s">
        <v>94</v>
      </c>
      <c r="B60" s="10">
        <v>3621.6298830000001</v>
      </c>
      <c r="C60" s="10">
        <v>29638.640630000002</v>
      </c>
      <c r="D60" s="10">
        <v>12198.740229999999</v>
      </c>
      <c r="E60" s="10">
        <v>1819.8199460000001</v>
      </c>
      <c r="F60" s="10">
        <v>112.3027573</v>
      </c>
      <c r="G60" s="10">
        <v>128.9625092</v>
      </c>
      <c r="H60" s="10">
        <v>348.76983639999997</v>
      </c>
      <c r="I60" s="10">
        <v>320.02957149999997</v>
      </c>
      <c r="J60" s="10">
        <v>65.509834290000001</v>
      </c>
      <c r="K60" s="10">
        <v>175.56558229999999</v>
      </c>
      <c r="L60" s="10">
        <v>2917.3885310000001</v>
      </c>
      <c r="M60" s="10">
        <v>11102.37185</v>
      </c>
      <c r="N60" s="10">
        <v>4609.7550000000001</v>
      </c>
      <c r="O60" s="10">
        <v>18427.994429999999</v>
      </c>
      <c r="P60" s="10">
        <v>116.0551682</v>
      </c>
      <c r="Q60" s="10">
        <v>3668</v>
      </c>
      <c r="R60" s="10">
        <v>52.039335770000001</v>
      </c>
      <c r="S60" s="10">
        <v>44.453551640000001</v>
      </c>
      <c r="T60" s="10">
        <v>28.551713939999999</v>
      </c>
      <c r="U60" s="10">
        <v>30.144931790000001</v>
      </c>
      <c r="V60" s="10">
        <v>4700.1513759999998</v>
      </c>
      <c r="W60" s="10">
        <v>14503.772290000001</v>
      </c>
      <c r="X60" s="10">
        <v>134.41000399999999</v>
      </c>
      <c r="Y60" s="10">
        <v>19.209548989999998</v>
      </c>
      <c r="Z60" s="10">
        <v>137.62390786956499</v>
      </c>
      <c r="AA60" s="10">
        <v>25.88312912</v>
      </c>
      <c r="AB60" s="10">
        <v>618.09997599999997</v>
      </c>
      <c r="AC60" s="10">
        <v>102.00338189999999</v>
      </c>
      <c r="AD60" s="10">
        <v>15892.31978</v>
      </c>
      <c r="AE60" s="10">
        <v>759.08094930000004</v>
      </c>
      <c r="AF60" s="10">
        <v>2751263.9670000002</v>
      </c>
      <c r="AG60" s="10">
        <v>10898.811523</v>
      </c>
      <c r="AH60" s="10">
        <v>62.098102570000002</v>
      </c>
      <c r="AI60" s="10">
        <v>62.098102570000002</v>
      </c>
      <c r="AJ60" s="10">
        <v>2558.4038609999998</v>
      </c>
      <c r="AK60" s="10">
        <v>6930.0339059999997</v>
      </c>
      <c r="AL60" s="10">
        <v>1274.52855056812</v>
      </c>
      <c r="AM60" s="10">
        <v>48.336441039999997</v>
      </c>
      <c r="AN60" s="10">
        <v>72.897575380000006</v>
      </c>
      <c r="AO60" s="10">
        <v>81.170394900000005</v>
      </c>
      <c r="AP60" s="10">
        <v>260.81299999999999</v>
      </c>
      <c r="AQ60" s="10">
        <v>104.8</v>
      </c>
      <c r="AR60" s="10">
        <v>109.1</v>
      </c>
      <c r="AS60" s="10">
        <v>101.29804021379501</v>
      </c>
      <c r="AT60" s="10">
        <f t="shared" si="84"/>
        <v>0.20246959114204638</v>
      </c>
      <c r="AU60" s="10">
        <f t="shared" si="1"/>
        <v>-0.33285782215882881</v>
      </c>
      <c r="AV60" s="10">
        <f t="shared" si="2"/>
        <v>-9.1575091575099382E-2</v>
      </c>
      <c r="AW60" s="10">
        <f t="shared" si="3"/>
        <v>-0.30060120240454929</v>
      </c>
      <c r="AX60" s="10">
        <v>0.09</v>
      </c>
      <c r="AY60" s="10">
        <v>-0.4713</v>
      </c>
      <c r="AZ60" s="10">
        <v>0.3836</v>
      </c>
      <c r="BA60" s="10">
        <v>0.3</v>
      </c>
      <c r="BB60" s="10">
        <v>0.87</v>
      </c>
      <c r="BC60" s="10">
        <v>-5.5300000000000002E-2</v>
      </c>
      <c r="BD60" s="10">
        <v>0.3836</v>
      </c>
      <c r="BE60" s="10">
        <v>0.03</v>
      </c>
      <c r="BF60" s="10">
        <f t="shared" si="4"/>
        <v>9.8845635480030296</v>
      </c>
      <c r="BG60" s="10">
        <f t="shared" si="5"/>
        <v>10.967176118290924</v>
      </c>
      <c r="BH60" s="10">
        <f t="shared" si="6"/>
        <v>10.92617644059098</v>
      </c>
      <c r="BI60" s="10">
        <f t="shared" si="7"/>
        <v>17.416878585186399</v>
      </c>
      <c r="BJ60" s="10">
        <f t="shared" si="8"/>
        <v>0.33675320708237633</v>
      </c>
      <c r="BK60" s="10">
        <f t="shared" si="9"/>
        <v>2.9015262343154342</v>
      </c>
      <c r="BL60" s="10">
        <f t="shared" si="10"/>
        <v>10.007684202101601</v>
      </c>
      <c r="BM60" s="10">
        <f t="shared" si="11"/>
        <v>10.076585959864103</v>
      </c>
      <c r="BN60" s="10">
        <f t="shared" si="12"/>
        <v>13.399423359886836</v>
      </c>
      <c r="BO60" s="10">
        <f t="shared" si="13"/>
        <v>17.37418195311669</v>
      </c>
      <c r="BP60" s="10">
        <f t="shared" si="14"/>
        <v>9.9387795318738164</v>
      </c>
      <c r="BQ60" s="10">
        <f t="shared" si="15"/>
        <v>2.6121954488789845</v>
      </c>
      <c r="BR60" s="10">
        <f t="shared" si="16"/>
        <v>16.112595530504642</v>
      </c>
      <c r="BS60" s="10">
        <f t="shared" si="17"/>
        <v>16.561419177550476</v>
      </c>
      <c r="BT60" s="10">
        <f t="shared" si="18"/>
        <v>0.39368423690045717</v>
      </c>
      <c r="BU60" s="10">
        <f t="shared" si="19"/>
        <v>12.743472043010755</v>
      </c>
      <c r="BV60" s="10">
        <f t="shared" si="20"/>
        <v>5.6874561842252991</v>
      </c>
      <c r="BW60" s="10">
        <f t="shared" si="21"/>
        <v>7.5377935123835149</v>
      </c>
      <c r="BX60" s="10">
        <f t="shared" si="22"/>
        <v>16.341452072111203</v>
      </c>
      <c r="BY60" s="10">
        <f t="shared" si="23"/>
        <v>21.877582475078885</v>
      </c>
      <c r="BZ60" s="10">
        <f t="shared" si="24"/>
        <v>9.2841269706073533</v>
      </c>
      <c r="CA60" s="10">
        <f t="shared" si="25"/>
        <v>9.7970666315760351</v>
      </c>
      <c r="CB60" s="10">
        <f t="shared" si="26"/>
        <v>-0.46907853940064548</v>
      </c>
      <c r="CC60" s="10">
        <f t="shared" si="27"/>
        <v>0.90355119308468268</v>
      </c>
      <c r="CD60" s="10">
        <f t="shared" si="28"/>
        <v>-8.9866885451642842E-2</v>
      </c>
      <c r="CE60" s="10">
        <f t="shared" si="29"/>
        <v>15.721576816561042</v>
      </c>
      <c r="CF60" s="10">
        <f t="shared" si="30"/>
        <v>12.039097251859523</v>
      </c>
      <c r="CG60" s="10">
        <f t="shared" si="31"/>
        <v>36.882847419854414</v>
      </c>
      <c r="CH60" s="10">
        <f t="shared" si="32"/>
        <v>10.371869698857539</v>
      </c>
      <c r="CI60" s="10">
        <f t="shared" si="33"/>
        <v>10.728710815564957</v>
      </c>
      <c r="CJ60" s="10">
        <f t="shared" si="34"/>
        <v>11.367971098235202</v>
      </c>
      <c r="CK60" s="10">
        <f t="shared" si="35"/>
        <v>0.10428838402543775</v>
      </c>
      <c r="CL60" s="10">
        <f t="shared" si="36"/>
        <v>10.529741700594805</v>
      </c>
      <c r="CM60" s="10">
        <f t="shared" si="37"/>
        <v>10.529741700594805</v>
      </c>
      <c r="CN60" s="10">
        <f t="shared" si="38"/>
        <v>4.1413757557342823</v>
      </c>
      <c r="CO60" s="10">
        <f t="shared" si="39"/>
        <v>5.6501124274739025</v>
      </c>
      <c r="CP60" s="10">
        <f t="shared" si="40"/>
        <v>-1.8386423320851026</v>
      </c>
      <c r="CQ60" s="10">
        <f t="shared" si="41"/>
        <v>8.7306558040209143</v>
      </c>
      <c r="CR60" s="10">
        <f t="shared" si="42"/>
        <v>5.2397967795993088</v>
      </c>
      <c r="CS60" s="10">
        <f t="shared" si="43"/>
        <v>8.0616058855467152</v>
      </c>
      <c r="CT60" s="10">
        <f t="shared" si="44"/>
        <v>9.6820939568609834</v>
      </c>
      <c r="CU60" s="10">
        <f t="shared" si="45"/>
        <v>10.764706527148878</v>
      </c>
      <c r="CV60" s="10">
        <f t="shared" si="46"/>
        <v>10.723706849448934</v>
      </c>
      <c r="CW60" s="10">
        <f t="shared" si="47"/>
        <v>17.214408994044351</v>
      </c>
      <c r="CX60" s="10">
        <f t="shared" si="48"/>
        <v>0.13428361594032995</v>
      </c>
      <c r="CY60" s="10">
        <f t="shared" si="49"/>
        <v>2.699056643173388</v>
      </c>
      <c r="CZ60" s="10">
        <f t="shared" si="50"/>
        <v>9.8052146109595544</v>
      </c>
      <c r="DA60" s="10">
        <f t="shared" si="51"/>
        <v>9.8741163687220563</v>
      </c>
      <c r="DB60" s="10">
        <f t="shared" si="52"/>
        <v>13.196953768744789</v>
      </c>
      <c r="DC60" s="10">
        <f t="shared" si="53"/>
        <v>17.171712361974642</v>
      </c>
      <c r="DD60" s="10">
        <f t="shared" si="54"/>
        <v>10.271637354032645</v>
      </c>
      <c r="DE60" s="10">
        <f t="shared" si="55"/>
        <v>2.9450532710378132</v>
      </c>
      <c r="DF60" s="10">
        <f t="shared" si="56"/>
        <v>16.445453352663471</v>
      </c>
      <c r="DG60" s="10">
        <f t="shared" si="57"/>
        <v>16.894276999709305</v>
      </c>
      <c r="DH60" s="10">
        <f t="shared" si="58"/>
        <v>0.72654205905928593</v>
      </c>
      <c r="DI60" s="10">
        <f t="shared" si="59"/>
        <v>13.076329865169583</v>
      </c>
      <c r="DJ60" s="10">
        <f t="shared" si="60"/>
        <v>6.0203140063841278</v>
      </c>
      <c r="DK60" s="10">
        <f t="shared" si="61"/>
        <v>7.8706513345423437</v>
      </c>
      <c r="DL60" s="10">
        <f t="shared" si="62"/>
        <v>16.674309894270031</v>
      </c>
      <c r="DM60" s="10">
        <f t="shared" si="63"/>
        <v>22.210440297237714</v>
      </c>
      <c r="DN60" s="10">
        <f t="shared" si="64"/>
        <v>9.3757020621824534</v>
      </c>
      <c r="DO60" s="10">
        <f t="shared" si="65"/>
        <v>9.8886417231511352</v>
      </c>
      <c r="DP60" s="10">
        <f t="shared" si="66"/>
        <v>-0.37750344782554612</v>
      </c>
      <c r="DQ60" s="10">
        <f t="shared" si="67"/>
        <v>0.99512628465978203</v>
      </c>
      <c r="DR60" s="10">
        <f t="shared" si="68"/>
        <v>1.7082061234565404E-3</v>
      </c>
      <c r="DS60" s="10">
        <f t="shared" si="69"/>
        <v>15.813151908136142</v>
      </c>
      <c r="DT60" s="10">
        <f t="shared" si="70"/>
        <v>12.130672343434624</v>
      </c>
      <c r="DU60" s="10">
        <f t="shared" si="71"/>
        <v>36.974422511429516</v>
      </c>
      <c r="DV60" s="10">
        <f t="shared" si="72"/>
        <v>10.463444790432639</v>
      </c>
      <c r="DW60" s="10">
        <f t="shared" si="73"/>
        <v>10.820285907140057</v>
      </c>
      <c r="DX60" s="10">
        <f t="shared" si="74"/>
        <v>11.668572300639751</v>
      </c>
      <c r="DY60" s="10">
        <f t="shared" si="75"/>
        <v>0.40488958642998707</v>
      </c>
      <c r="DZ60" s="10">
        <f t="shared" si="76"/>
        <v>10.830342902999353</v>
      </c>
      <c r="EA60" s="10">
        <f t="shared" si="77"/>
        <v>10.830342902999353</v>
      </c>
      <c r="EB60" s="10">
        <f t="shared" si="78"/>
        <v>4.4419769581388318</v>
      </c>
      <c r="EC60" s="10">
        <f t="shared" si="79"/>
        <v>5.950713629878452</v>
      </c>
      <c r="ED60" s="10">
        <f t="shared" si="80"/>
        <v>-1.5380411296805534</v>
      </c>
      <c r="EE60" s="10">
        <f t="shared" si="81"/>
        <v>9.0312570064254629</v>
      </c>
      <c r="EF60" s="10">
        <f t="shared" si="82"/>
        <v>5.5403979820038582</v>
      </c>
      <c r="EG60" s="10">
        <f t="shared" si="83"/>
        <v>8.3622070879512638</v>
      </c>
      <c r="EH60" s="2">
        <f>STDEV('weekly data for SD computation'!AP256:AP259)</f>
        <v>2.6272431000918359E-3</v>
      </c>
      <c r="EI60" s="2">
        <f>STDEV('weekly data for SD computation'!AQ256:AQ259)</f>
        <v>8.6010378025530177E-3</v>
      </c>
      <c r="EJ60" s="2">
        <f>STDEV('weekly data for SD computation'!AR256:AR259)</f>
        <v>1.7283009192297329E-2</v>
      </c>
      <c r="EK60" s="2">
        <f>STDEV('weekly data for SD computation'!AS256:AS259)</f>
        <v>1.8064240381770204E-2</v>
      </c>
      <c r="EL60" s="2">
        <f>STDEV('weekly data for SD computation'!AT256:AT259)</f>
        <v>3.5516916182122614E-3</v>
      </c>
      <c r="EM60" s="2">
        <f>STDEV('weekly data for SD computation'!AU256:AU259)</f>
        <v>9.6683218582102239E-3</v>
      </c>
      <c r="EN60" s="2">
        <f>STDEV('weekly data for SD computation'!AV256:AV259)</f>
        <v>2.3030078818527294E-3</v>
      </c>
      <c r="EO60" s="2">
        <f>STDEV('weekly data for SD computation'!AW256:AW259)</f>
        <v>2.1426325166724702E-3</v>
      </c>
      <c r="EP60" s="2">
        <f>STDEV('weekly data for SD computation'!AX256:AX259)</f>
        <v>1.0866356087470164E-2</v>
      </c>
      <c r="EQ60" s="2">
        <f>STDEV('weekly data for SD computation'!AY256:AY259)</f>
        <v>1.8051932467433151E-2</v>
      </c>
      <c r="ER60" s="2">
        <f>STDEV('weekly data for SD computation'!AZ256:AZ259)</f>
        <v>2.9465031536901502E-2</v>
      </c>
      <c r="ES60" s="2">
        <f>STDEV('weekly data for SD computation'!BA256:BA259)</f>
        <v>1.8343476260522941E-2</v>
      </c>
      <c r="ET60" s="2">
        <f>STDEV('weekly data for SD computation'!BB256:BB259)</f>
        <v>3.2571119711444461E-2</v>
      </c>
      <c r="EU60" s="2">
        <f>STDEV('weekly data for SD computation'!BC256:BC259)</f>
        <v>0.10227669587915925</v>
      </c>
      <c r="EV60" s="2">
        <f>STDEV('weekly data for SD computation'!BD256:BD259)</f>
        <v>3.1581172273338481E-3</v>
      </c>
      <c r="EW60" s="2">
        <f>STDEV('weekly data for SD computation'!BE256:BE259)</f>
        <v>2.4434584421858807E-2</v>
      </c>
      <c r="EX60" s="2">
        <f>STDEV('weekly data for SD computation'!BF256:BF259)</f>
        <v>1.9127562212706832E-2</v>
      </c>
      <c r="EY60" s="2">
        <f>STDEV('weekly data for SD computation'!BG256:BG259)</f>
        <v>1.3387262406162056E-2</v>
      </c>
      <c r="EZ60" s="2">
        <f>STDEV('weekly data for SD computation'!BH256:BH259)</f>
        <v>7.5285010238218021E-3</v>
      </c>
      <c r="FA60" s="2">
        <f>STDEV('weekly data for SD computation'!BI256:BI259)</f>
        <v>2.5859310862819174E-2</v>
      </c>
      <c r="FB60" s="2">
        <f>STDEV('weekly data for SD computation'!BJ256:BJ259)</f>
        <v>0.1262463655927763</v>
      </c>
      <c r="FC60" s="2">
        <f>STDEV('weekly data for SD computation'!BK256:BK259)</f>
        <v>0.12441030866507131</v>
      </c>
      <c r="FD60" s="2">
        <f>STDEV('weekly data for SD computation'!BL256:BL259)</f>
        <v>7.0197192178682148E-4</v>
      </c>
      <c r="FE60" s="2">
        <f>STDEV('weekly data for SD computation'!BM256:BM259)</f>
        <v>1.2669226614110275E-2</v>
      </c>
      <c r="FF60" s="2">
        <f>STDEV('weekly data for SD computation'!BN256:BN259)</f>
        <v>3.5345831859082097E-7</v>
      </c>
      <c r="FG60" s="2">
        <f>STDEV('weekly data for SD computation'!BO256:BO259)</f>
        <v>2.6327750655230422E-2</v>
      </c>
      <c r="FH60" s="2">
        <f>STDEV('weekly data for SD computation'!BP256:BP259)</f>
        <v>3.3290674219390221E-2</v>
      </c>
      <c r="FI60" s="2">
        <f>STDEV('weekly data for SD computation'!BQ256:BQ259)</f>
        <v>2.706602073249539E-2</v>
      </c>
      <c r="FJ60" s="2">
        <f>STDEV('weekly data for SD computation'!BR256:BR259)</f>
        <v>3.3478382493718768E-2</v>
      </c>
      <c r="FK60" s="2">
        <f>STDEV('weekly data for SD computation'!BS256:BS259)</f>
        <v>3.8137116414313228E-2</v>
      </c>
      <c r="FL60" s="2">
        <f>STDEV('weekly data for SD computation'!BT256:BT259)</f>
        <v>2.4921642934829038E-2</v>
      </c>
      <c r="FM60" s="2">
        <f>STDEV('weekly data for SD computation'!BU256:BU259)</f>
        <v>2.1058437346233197E-3</v>
      </c>
      <c r="FN60" s="2">
        <f>STDEV('weekly data for SD computation'!BV256:BV259)</f>
        <v>7.3095376469859584E-3</v>
      </c>
      <c r="FO60" s="2">
        <f>STDEV('weekly data for SD computation'!BW256:BW259)</f>
        <v>7.3095376469859584E-3</v>
      </c>
      <c r="FP60" s="2">
        <f>STDEV('weekly data for SD computation'!BX256:BX259)</f>
        <v>8.5189634932177349E-2</v>
      </c>
      <c r="FQ60" s="2">
        <f>STDEV('weekly data for SD computation'!BY256:BY259)</f>
        <v>7.3966749227735605E-3</v>
      </c>
      <c r="FR60" s="2">
        <f>STDEV('weekly data for SD computation'!BZ256:BZ259)</f>
        <v>0.16830858006990485</v>
      </c>
      <c r="FS60" s="2">
        <f>STDEV('weekly data for SD computation'!CA256:CA259)</f>
        <v>1.2210642961516201E-2</v>
      </c>
      <c r="FT60" s="2">
        <f>STDEV('weekly data for SD computation'!CB256:CB259)</f>
        <v>7.6680075711897337E-3</v>
      </c>
      <c r="FU60" s="2">
        <f>STDEV('weekly data for SD computation'!CC256:CC259)</f>
        <v>1.1321382197854989E-2</v>
      </c>
    </row>
    <row r="61" spans="1:177" s="2" customFormat="1" x14ac:dyDescent="0.3">
      <c r="A61" s="16" t="s">
        <v>95</v>
      </c>
      <c r="B61" s="10">
        <v>3756.070068</v>
      </c>
      <c r="C61" s="10">
        <v>30606.480469999999</v>
      </c>
      <c r="D61" s="10">
        <v>12888.280269999999</v>
      </c>
      <c r="E61" s="10">
        <v>1974.8599850000001</v>
      </c>
      <c r="F61" s="10">
        <v>112.3990555</v>
      </c>
      <c r="G61" s="10">
        <v>129.15681459999999</v>
      </c>
      <c r="H61" s="10">
        <v>361.69116209999999</v>
      </c>
      <c r="I61" s="10">
        <v>332.01278689999998</v>
      </c>
      <c r="J61" s="10">
        <v>68.795417790000002</v>
      </c>
      <c r="K61" s="10">
        <v>190.7457733</v>
      </c>
      <c r="L61" s="10">
        <v>2903.7562589999998</v>
      </c>
      <c r="M61" s="10">
        <v>11153.57393</v>
      </c>
      <c r="N61" s="10">
        <v>4513.3796400000001</v>
      </c>
      <c r="O61" s="10">
        <v>18075.762139999999</v>
      </c>
      <c r="P61" s="10">
        <v>115.7784348</v>
      </c>
      <c r="Q61" s="10">
        <v>3678</v>
      </c>
      <c r="R61" s="10">
        <v>51.204933199999999</v>
      </c>
      <c r="S61" s="10">
        <v>45.723018140000001</v>
      </c>
      <c r="T61" s="10">
        <v>30.058658600000001</v>
      </c>
      <c r="U61" s="10">
        <v>31.011930469999999</v>
      </c>
      <c r="V61" s="10">
        <v>4739.6813179999999</v>
      </c>
      <c r="W61" s="10">
        <v>15031.0373</v>
      </c>
      <c r="X61" s="10">
        <v>134.759995</v>
      </c>
      <c r="Y61" s="10">
        <v>19.089313529999998</v>
      </c>
      <c r="Z61" s="10">
        <v>138.02697093083</v>
      </c>
      <c r="AA61" s="10">
        <v>27.133213040000001</v>
      </c>
      <c r="AB61" s="10">
        <v>636.20001200000002</v>
      </c>
      <c r="AC61" s="10">
        <v>94.580869410000005</v>
      </c>
      <c r="AD61" s="10">
        <v>16429.868139999999</v>
      </c>
      <c r="AE61" s="10">
        <v>874.13207799999998</v>
      </c>
      <c r="AF61" s="10">
        <v>2830070.307</v>
      </c>
      <c r="AG61" s="10">
        <v>10901.208008</v>
      </c>
      <c r="AH61" s="10">
        <v>65.411163329999994</v>
      </c>
      <c r="AI61" s="10">
        <v>65.411163329999994</v>
      </c>
      <c r="AJ61" s="10">
        <v>2716.9154859999999</v>
      </c>
      <c r="AK61" s="10">
        <v>7172.6631610000004</v>
      </c>
      <c r="AL61" s="10">
        <v>1251.0522860092301</v>
      </c>
      <c r="AM61" s="10">
        <v>50.950191500000003</v>
      </c>
      <c r="AN61" s="10">
        <v>76.682701109999996</v>
      </c>
      <c r="AO61" s="10">
        <v>86.287429810000006</v>
      </c>
      <c r="AP61" s="10">
        <v>262.03500000000003</v>
      </c>
      <c r="AQ61" s="10">
        <v>105.15</v>
      </c>
      <c r="AR61" s="10">
        <v>109.4</v>
      </c>
      <c r="AS61" s="10">
        <v>101.09442606261101</v>
      </c>
      <c r="AT61" s="10">
        <f t="shared" si="84"/>
        <v>0.46853492732342211</v>
      </c>
      <c r="AU61" s="10">
        <f t="shared" si="1"/>
        <v>0.3339694656488631</v>
      </c>
      <c r="AV61" s="10">
        <f t="shared" si="2"/>
        <v>0.27497708524290687</v>
      </c>
      <c r="AW61" s="10">
        <f t="shared" si="3"/>
        <v>-0.20100502512611293</v>
      </c>
      <c r="AX61" s="10">
        <v>0.09</v>
      </c>
      <c r="AY61" s="10">
        <v>-0.47249999999999998</v>
      </c>
      <c r="AZ61" s="10">
        <v>0.32240000000000002</v>
      </c>
      <c r="BA61" s="10">
        <v>0.3</v>
      </c>
      <c r="BB61" s="10">
        <v>0.93</v>
      </c>
      <c r="BC61" s="10">
        <v>-9.1499999999999998E-2</v>
      </c>
      <c r="BD61" s="10">
        <v>0.32240000000000002</v>
      </c>
      <c r="BE61" s="10">
        <v>0.02</v>
      </c>
      <c r="BF61" s="10">
        <f t="shared" si="4"/>
        <v>2.782145894064568</v>
      </c>
      <c r="BG61" s="10">
        <f t="shared" si="5"/>
        <v>2.3354663622472511</v>
      </c>
      <c r="BH61" s="10">
        <f t="shared" si="6"/>
        <v>4.7225512224961932</v>
      </c>
      <c r="BI61" s="10">
        <f t="shared" si="7"/>
        <v>7.5895263048292776</v>
      </c>
      <c r="BJ61" s="10">
        <f t="shared" si="8"/>
        <v>-0.84425125943901758</v>
      </c>
      <c r="BK61" s="10">
        <f t="shared" si="9"/>
        <v>-0.77933187078528843</v>
      </c>
      <c r="BL61" s="10">
        <f t="shared" si="10"/>
        <v>2.7748289018837902</v>
      </c>
      <c r="BM61" s="10">
        <f t="shared" si="11"/>
        <v>2.814408788173504</v>
      </c>
      <c r="BN61" s="10">
        <f t="shared" si="12"/>
        <v>4.0854049931729746</v>
      </c>
      <c r="BO61" s="10">
        <f t="shared" si="13"/>
        <v>7.7164504039639485</v>
      </c>
      <c r="BP61" s="10">
        <f t="shared" si="14"/>
        <v>-0.37577653362397767</v>
      </c>
      <c r="BQ61" s="10">
        <f t="shared" si="15"/>
        <v>0.55268145466368013</v>
      </c>
      <c r="BR61" s="10">
        <f t="shared" si="16"/>
        <v>-1.9991829104800583</v>
      </c>
      <c r="BS61" s="10">
        <f t="shared" si="17"/>
        <v>-1.8198978536187345</v>
      </c>
      <c r="BT61" s="10">
        <f t="shared" si="18"/>
        <v>-0.1469498719807962</v>
      </c>
      <c r="BU61" s="10">
        <f t="shared" si="19"/>
        <v>0.36412813522355503</v>
      </c>
      <c r="BV61" s="10">
        <f t="shared" si="20"/>
        <v>-1.5119074179728944</v>
      </c>
      <c r="BW61" s="10">
        <f t="shared" si="21"/>
        <v>2.9472144551251427</v>
      </c>
      <c r="BX61" s="10">
        <f t="shared" si="22"/>
        <v>5.3694481580922639</v>
      </c>
      <c r="BY61" s="10">
        <f t="shared" si="23"/>
        <v>2.96760098453634</v>
      </c>
      <c r="BZ61" s="10">
        <f t="shared" si="24"/>
        <v>0.51863550795935309</v>
      </c>
      <c r="CA61" s="10">
        <f t="shared" si="25"/>
        <v>3.3129646448485377</v>
      </c>
      <c r="CB61" s="10">
        <f t="shared" si="26"/>
        <v>-6.2009411811328352E-2</v>
      </c>
      <c r="CC61" s="10">
        <f t="shared" si="27"/>
        <v>-0.94831505954976603</v>
      </c>
      <c r="CD61" s="10">
        <f t="shared" si="28"/>
        <v>-2.9527149995606572E-2</v>
      </c>
      <c r="CE61" s="10">
        <f t="shared" si="29"/>
        <v>4.5073248536076598</v>
      </c>
      <c r="CF61" s="10">
        <f t="shared" si="30"/>
        <v>2.6059346873969216</v>
      </c>
      <c r="CG61" s="10">
        <f t="shared" si="31"/>
        <v>-7.5991317629495079</v>
      </c>
      <c r="CH61" s="10">
        <f t="shared" si="32"/>
        <v>3.0600411252817041</v>
      </c>
      <c r="CI61" s="10">
        <f t="shared" si="33"/>
        <v>14.834234981565059</v>
      </c>
      <c r="CJ61" s="10">
        <f t="shared" si="34"/>
        <v>2.9293685573337007</v>
      </c>
      <c r="CK61" s="10">
        <f t="shared" si="35"/>
        <v>1.9884984242726604E-3</v>
      </c>
      <c r="CL61" s="10">
        <f t="shared" si="36"/>
        <v>5.3152044956049158</v>
      </c>
      <c r="CM61" s="10">
        <f t="shared" si="37"/>
        <v>5.3152044956049158</v>
      </c>
      <c r="CN61" s="10">
        <f t="shared" si="38"/>
        <v>6.1757233342371087</v>
      </c>
      <c r="CO61" s="10">
        <f t="shared" si="39"/>
        <v>3.4811265210395748</v>
      </c>
      <c r="CP61" s="10">
        <f t="shared" si="40"/>
        <v>-1.8619567414496387</v>
      </c>
      <c r="CQ61" s="10">
        <f t="shared" si="41"/>
        <v>5.3874118900004264</v>
      </c>
      <c r="CR61" s="10">
        <f t="shared" si="42"/>
        <v>5.1723890613218773</v>
      </c>
      <c r="CS61" s="10">
        <f t="shared" si="43"/>
        <v>6.2840655602378996</v>
      </c>
      <c r="CT61" s="10">
        <f t="shared" si="44"/>
        <v>2.313610966741146</v>
      </c>
      <c r="CU61" s="10">
        <f t="shared" si="45"/>
        <v>1.8669314349238291</v>
      </c>
      <c r="CV61" s="10">
        <f t="shared" si="46"/>
        <v>4.2540162951727707</v>
      </c>
      <c r="CW61" s="10">
        <f t="shared" si="47"/>
        <v>7.1209913775058551</v>
      </c>
      <c r="CX61" s="10">
        <f t="shared" si="48"/>
        <v>-1.3127861867624397</v>
      </c>
      <c r="CY61" s="10">
        <f t="shared" si="49"/>
        <v>-1.2478667981087106</v>
      </c>
      <c r="CZ61" s="10">
        <f t="shared" si="50"/>
        <v>2.3062939745603681</v>
      </c>
      <c r="DA61" s="10">
        <f t="shared" si="51"/>
        <v>2.345873860850082</v>
      </c>
      <c r="DB61" s="10">
        <f t="shared" si="52"/>
        <v>3.6168700658495525</v>
      </c>
      <c r="DC61" s="10">
        <f t="shared" si="53"/>
        <v>7.247915476640526</v>
      </c>
      <c r="DD61" s="10">
        <f t="shared" si="54"/>
        <v>-0.70974599927284077</v>
      </c>
      <c r="DE61" s="10">
        <f t="shared" si="55"/>
        <v>0.21871198901481703</v>
      </c>
      <c r="DF61" s="10">
        <f t="shared" si="56"/>
        <v>-2.3331523761289215</v>
      </c>
      <c r="DG61" s="10">
        <f t="shared" si="57"/>
        <v>-2.1538673192675977</v>
      </c>
      <c r="DH61" s="10">
        <f t="shared" si="58"/>
        <v>-0.48091933762965933</v>
      </c>
      <c r="DI61" s="10">
        <f t="shared" si="59"/>
        <v>3.0158669574691932E-2</v>
      </c>
      <c r="DJ61" s="10">
        <f t="shared" si="60"/>
        <v>-1.8458768836217576</v>
      </c>
      <c r="DK61" s="10">
        <f t="shared" si="61"/>
        <v>2.6132449894762795</v>
      </c>
      <c r="DL61" s="10">
        <f t="shared" si="62"/>
        <v>5.0354786924434007</v>
      </c>
      <c r="DM61" s="10">
        <f t="shared" si="63"/>
        <v>2.6336315188874768</v>
      </c>
      <c r="DN61" s="10">
        <f t="shared" si="64"/>
        <v>0.24365842271644622</v>
      </c>
      <c r="DO61" s="10">
        <f t="shared" si="65"/>
        <v>3.0379875596056309</v>
      </c>
      <c r="DP61" s="10">
        <f t="shared" si="66"/>
        <v>-0.33698649705423522</v>
      </c>
      <c r="DQ61" s="10">
        <f t="shared" si="67"/>
        <v>-1.2232921447926728</v>
      </c>
      <c r="DR61" s="10">
        <f t="shared" si="68"/>
        <v>-0.30450423523851344</v>
      </c>
      <c r="DS61" s="10">
        <f t="shared" si="69"/>
        <v>4.232347768364753</v>
      </c>
      <c r="DT61" s="10">
        <f t="shared" si="70"/>
        <v>2.3309576021540148</v>
      </c>
      <c r="DU61" s="10">
        <f t="shared" si="71"/>
        <v>-7.8741088481924146</v>
      </c>
      <c r="DV61" s="10">
        <f t="shared" si="72"/>
        <v>2.7850640400387974</v>
      </c>
      <c r="DW61" s="10">
        <f t="shared" si="73"/>
        <v>14.559257896322151</v>
      </c>
      <c r="DX61" s="10">
        <f t="shared" si="74"/>
        <v>3.1303735824598138</v>
      </c>
      <c r="DY61" s="10">
        <f t="shared" si="75"/>
        <v>0.20299352355038558</v>
      </c>
      <c r="DZ61" s="10">
        <f t="shared" si="76"/>
        <v>5.5162095207310289</v>
      </c>
      <c r="EA61" s="10">
        <f t="shared" si="77"/>
        <v>5.5162095207310289</v>
      </c>
      <c r="EB61" s="10">
        <f t="shared" si="78"/>
        <v>6.3767283593632218</v>
      </c>
      <c r="EC61" s="10">
        <f t="shared" si="79"/>
        <v>3.6821315461656878</v>
      </c>
      <c r="ED61" s="10">
        <f t="shared" si="80"/>
        <v>-1.6609517163235259</v>
      </c>
      <c r="EE61" s="10">
        <f t="shared" si="81"/>
        <v>5.5884169151265395</v>
      </c>
      <c r="EF61" s="10">
        <f t="shared" si="82"/>
        <v>5.3733940864479903</v>
      </c>
      <c r="EG61" s="10">
        <f t="shared" si="83"/>
        <v>6.4850705853640127</v>
      </c>
      <c r="EH61" s="2">
        <f>STDEV('weekly data for SD computation'!AP260:AP263)</f>
        <v>1.0073858772143668E-2</v>
      </c>
      <c r="EI61" s="2">
        <f>STDEV('weekly data for SD computation'!AQ260:AQ263)</f>
        <v>7.8435619194878736E-3</v>
      </c>
      <c r="EJ61" s="2">
        <f>STDEV('weekly data for SD computation'!AR260:AR263)</f>
        <v>1.2604185237136283E-2</v>
      </c>
      <c r="EK61" s="2">
        <f>STDEV('weekly data for SD computation'!AS260:AS263)</f>
        <v>2.3648044028771298E-2</v>
      </c>
      <c r="EL61" s="2">
        <f>STDEV('weekly data for SD computation'!AT260:AT263)</f>
        <v>1.0103730993614253E-3</v>
      </c>
      <c r="EM61" s="2">
        <f>STDEV('weekly data for SD computation'!AU260:AU263)</f>
        <v>3.643620098191191E-3</v>
      </c>
      <c r="EN61" s="2">
        <f>STDEV('weekly data for SD computation'!AV260:AV263)</f>
        <v>1.1252174899613603E-2</v>
      </c>
      <c r="EO61" s="2">
        <f>STDEV('weekly data for SD computation'!AW260:AW263)</f>
        <v>1.1092062782820307E-2</v>
      </c>
      <c r="EP61" s="2">
        <f>STDEV('weekly data for SD computation'!AX260:AX263)</f>
        <v>8.750851934520909E-3</v>
      </c>
      <c r="EQ61" s="2">
        <f>STDEV('weekly data for SD computation'!AY260:AY263)</f>
        <v>2.3302511675819444E-2</v>
      </c>
      <c r="ER61" s="2">
        <f>STDEV('weekly data for SD computation'!AZ260:AZ263)</f>
        <v>6.5259157831138396E-3</v>
      </c>
      <c r="ES61" s="2">
        <f>STDEV('weekly data for SD computation'!BA260:BA263)</f>
        <v>1.4293934473361414E-2</v>
      </c>
      <c r="ET61" s="2">
        <f>STDEV('weekly data for SD computation'!BB260:BB263)</f>
        <v>4.7709216893533956E-3</v>
      </c>
      <c r="EU61" s="2">
        <f>STDEV('weekly data for SD computation'!BC260:BC263)</f>
        <v>0.16869145754946299</v>
      </c>
      <c r="EV61" s="2">
        <f>STDEV('weekly data for SD computation'!BD260:BD263)</f>
        <v>1.401067190386143E-3</v>
      </c>
      <c r="EW61" s="2">
        <f>STDEV('weekly data for SD computation'!BE260:BE263)</f>
        <v>1.5520858591450843E-2</v>
      </c>
      <c r="EX61" s="2">
        <f>STDEV('weekly data for SD computation'!BF260:BF263)</f>
        <v>5.0977537953576886E-3</v>
      </c>
      <c r="EY61" s="2">
        <f>STDEV('weekly data for SD computation'!BG260:BG263)</f>
        <v>1.3487682327288079E-2</v>
      </c>
      <c r="EZ61" s="2">
        <f>STDEV('weekly data for SD computation'!BH260:BH263)</f>
        <v>1.5988419406668078E-2</v>
      </c>
      <c r="FA61" s="2">
        <f>STDEV('weekly data for SD computation'!BI260:BI263)</f>
        <v>5.7890219311185504E-3</v>
      </c>
      <c r="FB61" s="2">
        <f>STDEV('weekly data for SD computation'!BJ260:BJ263)</f>
        <v>0.15846613207693008</v>
      </c>
      <c r="FC61" s="2">
        <f>STDEV('weekly data for SD computation'!BK260:BK263)</f>
        <v>0.14815886531186451</v>
      </c>
      <c r="FD61" s="2">
        <f>STDEV('weekly data for SD computation'!BL260:BL263)</f>
        <v>1.5316712070741153E-3</v>
      </c>
      <c r="FE61" s="2">
        <f>STDEV('weekly data for SD computation'!BM260:BM263)</f>
        <v>1.4889284691227044E-2</v>
      </c>
      <c r="FF61" s="2">
        <f>STDEV('weekly data for SD computation'!BN260:BN263)</f>
        <v>3.5198338558931846E-7</v>
      </c>
      <c r="FG61" s="2">
        <f>STDEV('weekly data for SD computation'!BO260:BO263)</f>
        <v>6.5799556147914046E-3</v>
      </c>
      <c r="FH61" s="2">
        <f>STDEV('weekly data for SD computation'!BP260:BP263)</f>
        <v>9.651311692031617E-3</v>
      </c>
      <c r="FI61" s="2">
        <f>STDEV('weekly data for SD computation'!BQ260:BQ263)</f>
        <v>1.1221431961950119E-2</v>
      </c>
      <c r="FJ61" s="2">
        <f>STDEV('weekly data for SD computation'!BR260:BR263)</f>
        <v>2.1413752240396738E-2</v>
      </c>
      <c r="FK61" s="2">
        <f>STDEV('weekly data for SD computation'!BS260:BS263)</f>
        <v>4.166565119800382E-2</v>
      </c>
      <c r="FL61" s="2">
        <f>STDEV('weekly data for SD computation'!BT260:BT263)</f>
        <v>1.5688572971681133E-2</v>
      </c>
      <c r="FM61" s="2">
        <f>STDEV('weekly data for SD computation'!BU260:BU263)</f>
        <v>1.2978494905711714E-3</v>
      </c>
      <c r="FN61" s="2">
        <f>STDEV('weekly data for SD computation'!BV260:BV263)</f>
        <v>1.7476628295482879E-2</v>
      </c>
      <c r="FO61" s="2">
        <f>STDEV('weekly data for SD computation'!BW260:BW263)</f>
        <v>1.7476628295482879E-2</v>
      </c>
      <c r="FP61" s="2">
        <f>STDEV('weekly data for SD computation'!BX260:BX263)</f>
        <v>4.3923322020483088E-2</v>
      </c>
      <c r="FQ61" s="2">
        <f>STDEV('weekly data for SD computation'!BY260:BY263)</f>
        <v>1.533930001930185E-2</v>
      </c>
      <c r="FR61" s="2">
        <f>STDEV('weekly data for SD computation'!BZ260:BZ263)</f>
        <v>0.16843270382570022</v>
      </c>
      <c r="FS61" s="2">
        <f>STDEV('weekly data for SD computation'!CA260:CA263)</f>
        <v>1.6927209788391261E-2</v>
      </c>
      <c r="FT61" s="2">
        <f>STDEV('weekly data for SD computation'!CB260:CB263)</f>
        <v>1.5959803008821782E-2</v>
      </c>
      <c r="FU61" s="2">
        <f>STDEV('weekly data for SD computation'!CC260:CC263)</f>
        <v>2.0123382679341086E-2</v>
      </c>
    </row>
    <row r="62" spans="1:177" s="2" customFormat="1" x14ac:dyDescent="0.3">
      <c r="A62" s="16" t="s">
        <v>96</v>
      </c>
      <c r="B62" s="10">
        <v>3714.23999</v>
      </c>
      <c r="C62" s="10">
        <v>29982.619139999999</v>
      </c>
      <c r="D62" s="10">
        <v>13070.690430000001</v>
      </c>
      <c r="E62" s="10">
        <v>2073.639893</v>
      </c>
      <c r="F62" s="10">
        <v>111.5621414</v>
      </c>
      <c r="G62" s="10">
        <v>126.7911987</v>
      </c>
      <c r="H62" s="10">
        <v>358.00540160000003</v>
      </c>
      <c r="I62" s="10">
        <v>328.62203979999998</v>
      </c>
      <c r="J62" s="10">
        <v>68.257949830000001</v>
      </c>
      <c r="K62" s="10">
        <v>199.98828130000001</v>
      </c>
      <c r="L62" s="10">
        <v>3367.58239873517</v>
      </c>
      <c r="M62" s="10">
        <v>11204.77601</v>
      </c>
      <c r="N62" s="10">
        <v>4417.0042800000001</v>
      </c>
      <c r="O62" s="10">
        <v>17723.529849999999</v>
      </c>
      <c r="P62" s="10">
        <v>114.5139465</v>
      </c>
      <c r="Q62" s="10">
        <v>3614</v>
      </c>
      <c r="R62" s="10">
        <v>50.370530629999998</v>
      </c>
      <c r="S62" s="10">
        <v>46.992484640000001</v>
      </c>
      <c r="T62" s="10">
        <v>29.76535797</v>
      </c>
      <c r="U62" s="10">
        <v>30.200735089999998</v>
      </c>
      <c r="V62" s="10">
        <v>4779.21126</v>
      </c>
      <c r="W62" s="10">
        <v>15558.302309999999</v>
      </c>
      <c r="X62" s="10">
        <v>134.36000100000001</v>
      </c>
      <c r="Y62" s="10">
        <v>18.969078069999998</v>
      </c>
      <c r="Z62" s="10">
        <v>138.43003399209499</v>
      </c>
      <c r="AA62" s="10">
        <v>27.068366999999999</v>
      </c>
      <c r="AB62" s="10">
        <v>630</v>
      </c>
      <c r="AC62" s="10">
        <v>87.158356920000003</v>
      </c>
      <c r="AD62" s="10">
        <v>16967.416499999999</v>
      </c>
      <c r="AE62" s="10">
        <v>989.18320670000003</v>
      </c>
      <c r="AF62" s="10">
        <v>2908876.6469999999</v>
      </c>
      <c r="AG62" s="10">
        <v>10866.551758</v>
      </c>
      <c r="AH62" s="10">
        <v>64.859291080000006</v>
      </c>
      <c r="AI62" s="10">
        <v>64.859291080000006</v>
      </c>
      <c r="AJ62" s="10">
        <v>4528.4471776260998</v>
      </c>
      <c r="AK62" s="10">
        <v>7680.4602007767799</v>
      </c>
      <c r="AL62" s="10">
        <v>1227.57602145034</v>
      </c>
      <c r="AM62" s="10">
        <v>51.7460022</v>
      </c>
      <c r="AN62" s="10">
        <v>76.178009029999998</v>
      </c>
      <c r="AO62" s="10">
        <v>90.052452090000003</v>
      </c>
      <c r="AP62" s="10">
        <v>262.64999999999998</v>
      </c>
      <c r="AQ62" s="10">
        <v>105.32</v>
      </c>
      <c r="AR62" s="10">
        <v>109.3</v>
      </c>
      <c r="AS62" s="10">
        <v>101.60346144057</v>
      </c>
      <c r="AT62" s="10">
        <f t="shared" si="84"/>
        <v>0.23470147117749621</v>
      </c>
      <c r="AU62" s="10">
        <f t="shared" si="1"/>
        <v>0.16167379933427245</v>
      </c>
      <c r="AV62" s="10">
        <f t="shared" si="2"/>
        <v>-9.1407678244980362E-2</v>
      </c>
      <c r="AW62" s="10">
        <f t="shared" si="3"/>
        <v>0.50352467270918855</v>
      </c>
      <c r="AX62" s="10">
        <v>0.09</v>
      </c>
      <c r="AY62" s="10">
        <v>-0.4783</v>
      </c>
      <c r="AZ62" s="10">
        <v>0.36720000000000003</v>
      </c>
      <c r="BA62" s="10">
        <v>0.3</v>
      </c>
      <c r="BB62" s="10">
        <v>1.08</v>
      </c>
      <c r="BC62" s="10">
        <v>-6.3600000000000004E-2</v>
      </c>
      <c r="BD62" s="10">
        <v>0.36720000000000003</v>
      </c>
      <c r="BE62" s="10">
        <v>5.5E-2</v>
      </c>
      <c r="BF62" s="10">
        <f t="shared" si="4"/>
        <v>-2.1936660723231203</v>
      </c>
      <c r="BG62" s="10">
        <f t="shared" si="5"/>
        <v>-3.1183308385016666</v>
      </c>
      <c r="BH62" s="10">
        <f t="shared" si="6"/>
        <v>0.33531807330879282</v>
      </c>
      <c r="BI62" s="10">
        <f t="shared" si="7"/>
        <v>3.9218689299636589</v>
      </c>
      <c r="BJ62" s="10">
        <f t="shared" si="8"/>
        <v>-1.8245917550437079</v>
      </c>
      <c r="BK62" s="10">
        <f t="shared" si="9"/>
        <v>-2.9115842701187171</v>
      </c>
      <c r="BL62" s="10">
        <f t="shared" si="10"/>
        <v>-2.0990352671600316</v>
      </c>
      <c r="BM62" s="10">
        <f t="shared" si="11"/>
        <v>-2.1012700335006285</v>
      </c>
      <c r="BN62" s="10">
        <f t="shared" si="12"/>
        <v>-1.8612554633226259</v>
      </c>
      <c r="BO62" s="10">
        <f t="shared" si="13"/>
        <v>3.7654588744483677</v>
      </c>
      <c r="BP62" s="10">
        <f t="shared" si="14"/>
        <v>16.036915194674894</v>
      </c>
      <c r="BQ62" s="10">
        <f t="shared" si="15"/>
        <v>0.52266433508527532</v>
      </c>
      <c r="BR62" s="10">
        <f t="shared" si="16"/>
        <v>-2.0717258021077969</v>
      </c>
      <c r="BS62" s="10">
        <f t="shared" si="17"/>
        <v>-1.8850441969743683</v>
      </c>
      <c r="BT62" s="10">
        <f t="shared" si="18"/>
        <v>-1.0285621994495959</v>
      </c>
      <c r="BU62" s="10">
        <f t="shared" si="19"/>
        <v>-1.6764761283306142</v>
      </c>
      <c r="BV62" s="10">
        <f t="shared" si="20"/>
        <v>-1.5659355112385962</v>
      </c>
      <c r="BW62" s="10">
        <f t="shared" si="21"/>
        <v>2.8400276105155644</v>
      </c>
      <c r="BX62" s="10">
        <f t="shared" si="22"/>
        <v>-0.91216087443902416</v>
      </c>
      <c r="BY62" s="10">
        <f t="shared" si="23"/>
        <v>-2.5521526078059757</v>
      </c>
      <c r="BZ62" s="10">
        <f t="shared" si="24"/>
        <v>0.46682109441148129</v>
      </c>
      <c r="CA62" s="10">
        <f t="shared" si="25"/>
        <v>3.1406418041048916</v>
      </c>
      <c r="CB62" s="10">
        <f t="shared" si="26"/>
        <v>-0.66401954203099556</v>
      </c>
      <c r="CC62" s="10">
        <f t="shared" si="27"/>
        <v>-0.99705743207079056</v>
      </c>
      <c r="CD62" s="10">
        <f t="shared" si="28"/>
        <v>-7.5182390291694656E-2</v>
      </c>
      <c r="CE62" s="10">
        <f t="shared" si="29"/>
        <v>-0.60619137895834907</v>
      </c>
      <c r="CF62" s="10">
        <f t="shared" si="30"/>
        <v>-1.3417381771542651</v>
      </c>
      <c r="CG62" s="10">
        <f t="shared" si="31"/>
        <v>-8.2149947351319472</v>
      </c>
      <c r="CH62" s="10">
        <f t="shared" si="32"/>
        <v>2.904575253577907</v>
      </c>
      <c r="CI62" s="10">
        <f t="shared" si="33"/>
        <v>12.794555711246195</v>
      </c>
      <c r="CJ62" s="10">
        <f t="shared" si="34"/>
        <v>2.8496071458040229</v>
      </c>
      <c r="CK62" s="10">
        <f t="shared" si="35"/>
        <v>-0.37291201465532114</v>
      </c>
      <c r="CL62" s="10">
        <f t="shared" si="36"/>
        <v>-0.89869734752428576</v>
      </c>
      <c r="CM62" s="10">
        <f t="shared" si="37"/>
        <v>-0.89869734752428576</v>
      </c>
      <c r="CN62" s="10">
        <f t="shared" si="38"/>
        <v>66.621041303483523</v>
      </c>
      <c r="CO62" s="10">
        <f t="shared" si="39"/>
        <v>7.0246164322594966</v>
      </c>
      <c r="CP62" s="10">
        <f t="shared" si="40"/>
        <v>-1.9315214548928032</v>
      </c>
      <c r="CQ62" s="10">
        <f t="shared" si="41"/>
        <v>1.5069385846665502</v>
      </c>
      <c r="CR62" s="10">
        <f t="shared" si="42"/>
        <v>-0.71315636733508658</v>
      </c>
      <c r="CS62" s="10">
        <f t="shared" si="43"/>
        <v>4.3083496655194864</v>
      </c>
      <c r="CT62" s="10">
        <f t="shared" si="44"/>
        <v>-2.4283675435006167</v>
      </c>
      <c r="CU62" s="10">
        <f t="shared" si="45"/>
        <v>-3.353032309679163</v>
      </c>
      <c r="CV62" s="10">
        <f t="shared" si="46"/>
        <v>0.10061660213129661</v>
      </c>
      <c r="CW62" s="10">
        <f t="shared" si="47"/>
        <v>3.6871674587861625</v>
      </c>
      <c r="CX62" s="10">
        <f t="shared" si="48"/>
        <v>-2.0592932262212043</v>
      </c>
      <c r="CY62" s="10">
        <f t="shared" si="49"/>
        <v>-3.1462857412962135</v>
      </c>
      <c r="CZ62" s="10">
        <f t="shared" si="50"/>
        <v>-2.333736738337528</v>
      </c>
      <c r="DA62" s="10">
        <f t="shared" si="51"/>
        <v>-2.3359715046781249</v>
      </c>
      <c r="DB62" s="10">
        <f t="shared" si="52"/>
        <v>-2.0959569345001223</v>
      </c>
      <c r="DC62" s="10">
        <f t="shared" si="53"/>
        <v>3.5307574032708713</v>
      </c>
      <c r="DD62" s="10">
        <f t="shared" si="54"/>
        <v>15.875241395340622</v>
      </c>
      <c r="DE62" s="10">
        <f t="shared" si="55"/>
        <v>0.36099053575100287</v>
      </c>
      <c r="DF62" s="10">
        <f t="shared" si="56"/>
        <v>-2.2333996014420694</v>
      </c>
      <c r="DG62" s="10">
        <f t="shared" si="57"/>
        <v>-2.0467179963086406</v>
      </c>
      <c r="DH62" s="10">
        <f t="shared" si="58"/>
        <v>-1.1902359987838684</v>
      </c>
      <c r="DI62" s="10">
        <f t="shared" si="59"/>
        <v>-1.8381499276648867</v>
      </c>
      <c r="DJ62" s="10">
        <f t="shared" si="60"/>
        <v>-1.7276093105728687</v>
      </c>
      <c r="DK62" s="10">
        <f t="shared" si="61"/>
        <v>2.6783538111812919</v>
      </c>
      <c r="DL62" s="10">
        <f t="shared" si="62"/>
        <v>-1.0738346737732967</v>
      </c>
      <c r="DM62" s="10">
        <f t="shared" si="63"/>
        <v>-2.7138264071402483</v>
      </c>
      <c r="DN62" s="10">
        <f t="shared" si="64"/>
        <v>0.55822877265646165</v>
      </c>
      <c r="DO62" s="10">
        <f t="shared" si="65"/>
        <v>3.232049482349872</v>
      </c>
      <c r="DP62" s="10">
        <f t="shared" si="66"/>
        <v>-0.57261186378601514</v>
      </c>
      <c r="DQ62" s="10">
        <f t="shared" si="67"/>
        <v>-0.90564975382581014</v>
      </c>
      <c r="DR62" s="10">
        <f t="shared" si="68"/>
        <v>1.6225287953285705E-2</v>
      </c>
      <c r="DS62" s="10">
        <f t="shared" si="69"/>
        <v>-0.51478370071336865</v>
      </c>
      <c r="DT62" s="10">
        <f t="shared" si="70"/>
        <v>-1.2503304989092847</v>
      </c>
      <c r="DU62" s="10">
        <f t="shared" si="71"/>
        <v>-8.1235870568869668</v>
      </c>
      <c r="DV62" s="10">
        <f t="shared" si="72"/>
        <v>2.9959829318228874</v>
      </c>
      <c r="DW62" s="10">
        <f t="shared" si="73"/>
        <v>12.885963389491176</v>
      </c>
      <c r="DX62" s="10">
        <f t="shared" si="74"/>
        <v>2.3460824730948344</v>
      </c>
      <c r="DY62" s="10">
        <f t="shared" si="75"/>
        <v>-0.87643668736450975</v>
      </c>
      <c r="DZ62" s="10">
        <f t="shared" si="76"/>
        <v>-1.4022220202334743</v>
      </c>
      <c r="EA62" s="10">
        <f t="shared" si="77"/>
        <v>-1.4022220202334743</v>
      </c>
      <c r="EB62" s="10">
        <f t="shared" si="78"/>
        <v>66.117516630774332</v>
      </c>
      <c r="EC62" s="10">
        <f t="shared" si="79"/>
        <v>6.5210917595503082</v>
      </c>
      <c r="ED62" s="10">
        <f t="shared" si="80"/>
        <v>-2.4350461276019919</v>
      </c>
      <c r="EE62" s="10">
        <f t="shared" si="81"/>
        <v>1.0034139119573617</v>
      </c>
      <c r="EF62" s="10">
        <f t="shared" si="82"/>
        <v>-1.2166810400442751</v>
      </c>
      <c r="EG62" s="10">
        <f t="shared" si="83"/>
        <v>3.804824992810298</v>
      </c>
      <c r="EH62" s="2">
        <f>STDEV('weekly data for SD computation'!AP264:AP268)</f>
        <v>1.5743714775278653E-2</v>
      </c>
      <c r="EI62" s="2">
        <f>STDEV('weekly data for SD computation'!AQ264:AQ268)</f>
        <v>1.3700761753608941E-2</v>
      </c>
      <c r="EJ62" s="2">
        <f>STDEV('weekly data for SD computation'!AR264:AR268)</f>
        <v>1.9968590778877238E-2</v>
      </c>
      <c r="EK62" s="2">
        <f>STDEV('weekly data for SD computation'!AS264:AS268)</f>
        <v>3.3323140776444785E-2</v>
      </c>
      <c r="EL62" s="2">
        <f>STDEV('weekly data for SD computation'!AT264:AT268)</f>
        <v>4.201681829457387E-3</v>
      </c>
      <c r="EM62" s="2">
        <f>STDEV('weekly data for SD computation'!AU264:AU268)</f>
        <v>7.0892953087475785E-3</v>
      </c>
      <c r="EN62" s="2">
        <f>STDEV('weekly data for SD computation'!AV264:AV268)</f>
        <v>1.5990949784265372E-2</v>
      </c>
      <c r="EO62" s="2">
        <f>STDEV('weekly data for SD computation'!AW264:AW268)</f>
        <v>1.5956386122191253E-2</v>
      </c>
      <c r="EP62" s="2">
        <f>STDEV('weekly data for SD computation'!AX264:AX268)</f>
        <v>1.7725274535460064E-2</v>
      </c>
      <c r="EQ62" s="2">
        <f>STDEV('weekly data for SD computation'!AY264:AY268)</f>
        <v>3.4173469836100992E-2</v>
      </c>
      <c r="ER62" s="2">
        <f>STDEV('weekly data for SD computation'!AZ264:AZ268)</f>
        <v>1.7190334890866795E-2</v>
      </c>
      <c r="ES62" s="2">
        <f>STDEV('weekly data for SD computation'!BA264:BA268)</f>
        <v>1.8515325704856422E-2</v>
      </c>
      <c r="ET62" s="2">
        <f>STDEV('weekly data for SD computation'!BB264:BB268)</f>
        <v>1.7400148553060737E-2</v>
      </c>
      <c r="EU62" s="2">
        <f>STDEV('weekly data for SD computation'!BC264:BC268)</f>
        <v>0.16005107295894663</v>
      </c>
      <c r="EV62" s="2">
        <f>STDEV('weekly data for SD computation'!BD264:BD268)</f>
        <v>6.2802462181517664E-3</v>
      </c>
      <c r="EW62" s="2">
        <f>STDEV('weekly data for SD computation'!BE264:BE268)</f>
        <v>2.5103324968530176E-2</v>
      </c>
      <c r="EX62" s="2">
        <f>STDEV('weekly data for SD computation'!BF264:BF268)</f>
        <v>1.5374834795431076E-2</v>
      </c>
      <c r="EY62" s="2">
        <f>STDEV('weekly data for SD computation'!BG264:BG268)</f>
        <v>2.2334559642731573E-2</v>
      </c>
      <c r="EZ62" s="2">
        <f>STDEV('weekly data for SD computation'!BH264:BH268)</f>
        <v>2.1582631825030344E-2</v>
      </c>
      <c r="FA62" s="2">
        <f>STDEV('weekly data for SD computation'!BI264:BI268)</f>
        <v>1.9538414120109007E-2</v>
      </c>
      <c r="FB62" s="2">
        <f>STDEV('weekly data for SD computation'!BJ264:BJ268)</f>
        <v>0.1511765204343197</v>
      </c>
      <c r="FC62" s="2">
        <f>STDEV('weekly data for SD computation'!BK264:BK268)</f>
        <v>0.14270241801261774</v>
      </c>
      <c r="FD62" s="2">
        <f>STDEV('weekly data for SD computation'!BL264:BL268)</f>
        <v>1.3181921471077786E-3</v>
      </c>
      <c r="FE62" s="2">
        <f>STDEV('weekly data for SD computation'!BM264:BM268)</f>
        <v>1.2764804791253552E-2</v>
      </c>
      <c r="FF62" s="2">
        <f>STDEV('weekly data for SD computation'!BN264:BN268)</f>
        <v>4.2907129435952541E-7</v>
      </c>
      <c r="FG62" s="2">
        <f>STDEV('weekly data for SD computation'!BO264:BO268)</f>
        <v>3.4061971892799442E-2</v>
      </c>
      <c r="FH62" s="2">
        <f>STDEV('weekly data for SD computation'!BP264:BP268)</f>
        <v>3.4622854007565457E-2</v>
      </c>
      <c r="FI62" s="2">
        <f>STDEV('weekly data for SD computation'!BQ264:BQ268)</f>
        <v>2.7767151102743814E-2</v>
      </c>
      <c r="FJ62" s="2">
        <f>STDEV('weekly data for SD computation'!BR264:BR268)</f>
        <v>2.1959713023421576E-2</v>
      </c>
      <c r="FK62" s="2">
        <f>STDEV('weekly data for SD computation'!BS264:BS268)</f>
        <v>0.104018058278875</v>
      </c>
      <c r="FL62" s="2">
        <f>STDEV('weekly data for SD computation'!BT264:BT268)</f>
        <v>2.3026377225006365E-2</v>
      </c>
      <c r="FM62" s="2">
        <f>STDEV('weekly data for SD computation'!BU264:BU268)</f>
        <v>9.3779390832169328E-4</v>
      </c>
      <c r="FN62" s="2">
        <f>STDEV('weekly data for SD computation'!BV264:BV268)</f>
        <v>1.5776571433755087E-2</v>
      </c>
      <c r="FO62" s="2">
        <f>STDEV('weekly data for SD computation'!BW264:BW268)</f>
        <v>1.5776571433755087E-2</v>
      </c>
      <c r="FP62" s="2">
        <f>STDEV('weekly data for SD computation'!BX264:BX268)</f>
        <v>4.0291038113158213E-2</v>
      </c>
      <c r="FQ62" s="2">
        <f>STDEV('weekly data for SD computation'!BY264:BY268)</f>
        <v>1.5008879418415468E-2</v>
      </c>
      <c r="FR62" s="2">
        <f>STDEV('weekly data for SD computation'!BZ264:BZ268)</f>
        <v>0.15982041932206384</v>
      </c>
      <c r="FS62" s="2">
        <f>STDEV('weekly data for SD computation'!CA264:CA268)</f>
        <v>1.7167711384351948E-2</v>
      </c>
      <c r="FT62" s="2">
        <f>STDEV('weekly data for SD computation'!CB264:CB268)</f>
        <v>6.1673786521220355E-3</v>
      </c>
      <c r="FU62" s="2">
        <f>STDEV('weekly data for SD computation'!CC264:CC268)</f>
        <v>2.8316690728576861E-2</v>
      </c>
    </row>
    <row r="63" spans="1:177" s="2" customFormat="1" x14ac:dyDescent="0.3">
      <c r="A63" s="16" t="s">
        <v>97</v>
      </c>
      <c r="B63" s="10">
        <v>3811.1499020000001</v>
      </c>
      <c r="C63" s="10">
        <v>30932.369139999999</v>
      </c>
      <c r="D63" s="10">
        <v>13192.349609999999</v>
      </c>
      <c r="E63" s="10">
        <v>2201.0500489999999</v>
      </c>
      <c r="F63" s="10">
        <v>109.8685074</v>
      </c>
      <c r="G63" s="10">
        <v>123.92147060000001</v>
      </c>
      <c r="H63" s="10">
        <v>367.95989989999998</v>
      </c>
      <c r="I63" s="10">
        <v>337.71234129999999</v>
      </c>
      <c r="J63" s="10">
        <v>69.785484310000001</v>
      </c>
      <c r="K63" s="10">
        <v>212.39268490000001</v>
      </c>
      <c r="L63" s="10">
        <v>3378.6392046361102</v>
      </c>
      <c r="M63" s="10">
        <v>11255.978090000001</v>
      </c>
      <c r="N63" s="10">
        <v>4320.6289200000001</v>
      </c>
      <c r="O63" s="10">
        <v>17371.297559999999</v>
      </c>
      <c r="P63" s="10">
        <v>111.80765529999999</v>
      </c>
      <c r="Q63" s="10">
        <v>3769.5</v>
      </c>
      <c r="R63" s="10">
        <v>49.536128060000003</v>
      </c>
      <c r="S63" s="10">
        <v>48.261951140000001</v>
      </c>
      <c r="T63" s="10">
        <v>30.28573227</v>
      </c>
      <c r="U63" s="10">
        <v>31.580701829999999</v>
      </c>
      <c r="V63" s="10">
        <v>4818.7412020000002</v>
      </c>
      <c r="W63" s="10">
        <v>16085.56732</v>
      </c>
      <c r="X63" s="10">
        <v>133.375</v>
      </c>
      <c r="Y63" s="10">
        <v>18.848842609999998</v>
      </c>
      <c r="Z63" s="10">
        <v>138.83309705336001</v>
      </c>
      <c r="AA63" s="10">
        <v>28.13368797</v>
      </c>
      <c r="AB63" s="10">
        <v>640.20001200000002</v>
      </c>
      <c r="AC63" s="10">
        <v>79.73584443</v>
      </c>
      <c r="AD63" s="10">
        <v>17504.96486</v>
      </c>
      <c r="AE63" s="10">
        <v>1104.2343354</v>
      </c>
      <c r="AF63" s="10">
        <v>2987682.9870000002</v>
      </c>
      <c r="AG63" s="10">
        <v>10751.016602</v>
      </c>
      <c r="AH63" s="10">
        <v>66.050170899999998</v>
      </c>
      <c r="AI63" s="10">
        <v>66.050170899999998</v>
      </c>
      <c r="AJ63" s="10">
        <v>4487.9195149954403</v>
      </c>
      <c r="AK63" s="10">
        <v>7686.67170864943</v>
      </c>
      <c r="AL63" s="10">
        <v>1204.0997568914499</v>
      </c>
      <c r="AM63" s="10">
        <v>53.927433010000001</v>
      </c>
      <c r="AN63" s="10">
        <v>76.770042419999996</v>
      </c>
      <c r="AO63" s="10">
        <v>91.140541080000006</v>
      </c>
      <c r="AP63" s="10">
        <v>263.63799999999998</v>
      </c>
      <c r="AQ63" s="10">
        <v>105.54</v>
      </c>
      <c r="AR63" s="10">
        <v>109.4</v>
      </c>
      <c r="AS63" s="10">
        <v>101.60346144057</v>
      </c>
      <c r="AT63" s="10">
        <f t="shared" si="84"/>
        <v>0.37616600038073467</v>
      </c>
      <c r="AU63" s="10">
        <f t="shared" si="1"/>
        <v>0.20888720091152019</v>
      </c>
      <c r="AV63" s="10">
        <f t="shared" si="2"/>
        <v>9.1491308325716864E-2</v>
      </c>
      <c r="AW63" s="10">
        <f t="shared" si="3"/>
        <v>0</v>
      </c>
      <c r="AX63" s="10">
        <v>0.08</v>
      </c>
      <c r="AY63" s="10">
        <v>-0.47870000000000001</v>
      </c>
      <c r="AZ63" s="10">
        <v>0.62219999999999998</v>
      </c>
      <c r="BA63" s="10">
        <v>0.3</v>
      </c>
      <c r="BB63" s="10">
        <v>1.26</v>
      </c>
      <c r="BC63" s="10">
        <v>6.4299999999999996E-2</v>
      </c>
      <c r="BD63" s="10">
        <v>0.62219999999999998</v>
      </c>
      <c r="BE63" s="10">
        <v>0.15</v>
      </c>
      <c r="BF63" s="10">
        <f t="shared" si="4"/>
        <v>1.3491451349647463</v>
      </c>
      <c r="BG63" s="10">
        <f t="shared" si="5"/>
        <v>1.9076685601256653</v>
      </c>
      <c r="BH63" s="10">
        <f t="shared" si="6"/>
        <v>-0.32922147187599837</v>
      </c>
      <c r="BI63" s="10">
        <f t="shared" si="7"/>
        <v>4.8842758904330124</v>
      </c>
      <c r="BJ63" s="10">
        <f t="shared" si="8"/>
        <v>-2.7781081850406313</v>
      </c>
      <c r="BK63" s="10">
        <f t="shared" si="9"/>
        <v>-3.5233496089819596</v>
      </c>
      <c r="BL63" s="10">
        <f t="shared" si="10"/>
        <v>1.5205441637224599</v>
      </c>
      <c r="BM63" s="10">
        <f t="shared" si="11"/>
        <v>1.5061874126070138</v>
      </c>
      <c r="BN63" s="10">
        <f t="shared" si="12"/>
        <v>0.9778850870915472</v>
      </c>
      <c r="BO63" s="10">
        <f t="shared" si="13"/>
        <v>4.9425652300058012</v>
      </c>
      <c r="BP63" s="10">
        <f t="shared" si="14"/>
        <v>0.26403067143636894</v>
      </c>
      <c r="BQ63" s="10">
        <f t="shared" si="15"/>
        <v>0.39266656456411342</v>
      </c>
      <c r="BR63" s="10">
        <f t="shared" si="16"/>
        <v>-2.2462168352718916</v>
      </c>
      <c r="BS63" s="10">
        <f t="shared" si="17"/>
        <v>-2.0516709863726716</v>
      </c>
      <c r="BT63" s="10">
        <f t="shared" si="18"/>
        <v>-2.4275852440379473</v>
      </c>
      <c r="BU63" s="10">
        <f t="shared" si="19"/>
        <v>4.2384116768123965</v>
      </c>
      <c r="BV63" s="10">
        <f t="shared" si="20"/>
        <v>-1.7208292435157233</v>
      </c>
      <c r="BW63" s="10">
        <f t="shared" si="21"/>
        <v>2.6371245144199724</v>
      </c>
      <c r="BX63" s="10">
        <f t="shared" si="22"/>
        <v>1.6839548018554884</v>
      </c>
      <c r="BY63" s="10">
        <f t="shared" si="23"/>
        <v>4.505015070933263</v>
      </c>
      <c r="BZ63" s="10">
        <f t="shared" si="24"/>
        <v>0.20492271647937399</v>
      </c>
      <c r="CA63" s="10">
        <f t="shared" si="25"/>
        <v>2.7667623655217501</v>
      </c>
      <c r="CB63" s="10">
        <f t="shared" si="26"/>
        <v>-1.3553058296136893</v>
      </c>
      <c r="CC63" s="10">
        <f t="shared" si="27"/>
        <v>-1.2560497820310776</v>
      </c>
      <c r="CD63" s="10">
        <f t="shared" si="28"/>
        <v>-0.33103265022673295</v>
      </c>
      <c r="CE63" s="10">
        <f t="shared" si="29"/>
        <v>3.3134676743743054</v>
      </c>
      <c r="CF63" s="10">
        <f t="shared" si="30"/>
        <v>0.99684952380952618</v>
      </c>
      <c r="CG63" s="10">
        <f t="shared" si="31"/>
        <v>-9.1383225524396927</v>
      </c>
      <c r="CH63" s="10">
        <f t="shared" si="32"/>
        <v>2.5459214402911647</v>
      </c>
      <c r="CI63" s="10">
        <f t="shared" si="33"/>
        <v>11.008722150793519</v>
      </c>
      <c r="CJ63" s="10">
        <f t="shared" si="34"/>
        <v>2.7741674747114264</v>
      </c>
      <c r="CK63" s="10">
        <f t="shared" si="35"/>
        <v>-1.2132181999680114</v>
      </c>
      <c r="CL63" s="10">
        <f t="shared" si="36"/>
        <v>1.6860974968584133</v>
      </c>
      <c r="CM63" s="10">
        <f t="shared" si="37"/>
        <v>1.6860974968584133</v>
      </c>
      <c r="CN63" s="10">
        <f t="shared" si="38"/>
        <v>-1.0449571683400951</v>
      </c>
      <c r="CO63" s="10">
        <f t="shared" si="39"/>
        <v>-6.9125837381177613E-2</v>
      </c>
      <c r="CP63" s="10">
        <f t="shared" si="40"/>
        <v>-2.0624082051679098</v>
      </c>
      <c r="CQ63" s="10">
        <f t="shared" si="41"/>
        <v>4.0656509049118421</v>
      </c>
      <c r="CR63" s="10">
        <f t="shared" si="42"/>
        <v>0.62717099401593202</v>
      </c>
      <c r="CS63" s="10">
        <f t="shared" si="43"/>
        <v>1.0582835777892508</v>
      </c>
      <c r="CT63" s="10">
        <f t="shared" si="44"/>
        <v>0.97297913458401164</v>
      </c>
      <c r="CU63" s="10">
        <f t="shared" si="45"/>
        <v>1.5315025597449305</v>
      </c>
      <c r="CV63" s="10">
        <f t="shared" si="46"/>
        <v>-0.70538747225673304</v>
      </c>
      <c r="CW63" s="10">
        <f t="shared" si="47"/>
        <v>4.5081098900522774</v>
      </c>
      <c r="CX63" s="10">
        <f t="shared" si="48"/>
        <v>-3.1542741854213658</v>
      </c>
      <c r="CY63" s="10">
        <f t="shared" si="49"/>
        <v>-3.8995156093626941</v>
      </c>
      <c r="CZ63" s="10">
        <f t="shared" si="50"/>
        <v>1.1443781633417252</v>
      </c>
      <c r="DA63" s="10">
        <f t="shared" si="51"/>
        <v>1.1300214122262791</v>
      </c>
      <c r="DB63" s="10">
        <f t="shared" si="52"/>
        <v>0.60171908671081253</v>
      </c>
      <c r="DC63" s="10">
        <f t="shared" si="53"/>
        <v>4.5663992296250662</v>
      </c>
      <c r="DD63" s="10">
        <f t="shared" si="54"/>
        <v>5.5143470524848748E-2</v>
      </c>
      <c r="DE63" s="10">
        <f t="shared" si="55"/>
        <v>0.18377936365259323</v>
      </c>
      <c r="DF63" s="10">
        <f t="shared" si="56"/>
        <v>-2.4551040361834118</v>
      </c>
      <c r="DG63" s="10">
        <f t="shared" si="57"/>
        <v>-2.2605581872841918</v>
      </c>
      <c r="DH63" s="10">
        <f t="shared" si="58"/>
        <v>-2.6364724449494674</v>
      </c>
      <c r="DI63" s="10">
        <f t="shared" si="59"/>
        <v>4.0295244759008764</v>
      </c>
      <c r="DJ63" s="10">
        <f t="shared" si="60"/>
        <v>-1.9297164444272434</v>
      </c>
      <c r="DK63" s="10">
        <f t="shared" si="61"/>
        <v>2.4282373135084523</v>
      </c>
      <c r="DL63" s="10">
        <f t="shared" si="62"/>
        <v>1.4750676009439683</v>
      </c>
      <c r="DM63" s="10">
        <f t="shared" si="63"/>
        <v>4.2961278700217429</v>
      </c>
      <c r="DN63" s="10">
        <f t="shared" si="64"/>
        <v>0.11343140815365713</v>
      </c>
      <c r="DO63" s="10">
        <f t="shared" si="65"/>
        <v>2.6752710571960332</v>
      </c>
      <c r="DP63" s="10">
        <f t="shared" si="66"/>
        <v>-1.4467971379394062</v>
      </c>
      <c r="DQ63" s="10">
        <f t="shared" si="67"/>
        <v>-1.3475410903567946</v>
      </c>
      <c r="DR63" s="10">
        <f t="shared" si="68"/>
        <v>-0.42252395855244984</v>
      </c>
      <c r="DS63" s="10">
        <f t="shared" si="69"/>
        <v>3.2219763660485885</v>
      </c>
      <c r="DT63" s="10">
        <f t="shared" si="70"/>
        <v>0.90535821548380935</v>
      </c>
      <c r="DU63" s="10">
        <f t="shared" si="71"/>
        <v>-9.2298138607654092</v>
      </c>
      <c r="DV63" s="10">
        <f t="shared" si="72"/>
        <v>2.4544301319654478</v>
      </c>
      <c r="DW63" s="10">
        <f t="shared" si="73"/>
        <v>10.917230842467802</v>
      </c>
      <c r="DX63" s="10">
        <f t="shared" si="74"/>
        <v>2.7741674747114264</v>
      </c>
      <c r="DY63" s="10">
        <f t="shared" si="75"/>
        <v>-1.2132181999680114</v>
      </c>
      <c r="DZ63" s="10">
        <f t="shared" si="76"/>
        <v>1.6860974968584133</v>
      </c>
      <c r="EA63" s="10">
        <f t="shared" si="77"/>
        <v>1.6860974968584133</v>
      </c>
      <c r="EB63" s="10">
        <f t="shared" si="78"/>
        <v>-1.0449571683400951</v>
      </c>
      <c r="EC63" s="10">
        <f t="shared" si="79"/>
        <v>-6.9125837381177613E-2</v>
      </c>
      <c r="ED63" s="10">
        <f t="shared" si="80"/>
        <v>-2.0624082051679098</v>
      </c>
      <c r="EE63" s="10">
        <f t="shared" si="81"/>
        <v>4.0656509049118421</v>
      </c>
      <c r="EF63" s="10">
        <f t="shared" si="82"/>
        <v>0.62717099401593202</v>
      </c>
      <c r="EG63" s="10">
        <f t="shared" si="83"/>
        <v>1.0582835777892508</v>
      </c>
      <c r="EH63" s="2">
        <f>STDEV('weekly data for SD computation'!AP269:AP272)</f>
        <v>1.5017525860674591E-2</v>
      </c>
      <c r="EI63" s="2">
        <f>STDEV('weekly data for SD computation'!AQ269:AQ272)</f>
        <v>1.1336292293353171E-2</v>
      </c>
      <c r="EJ63" s="2">
        <f>STDEV('weekly data for SD computation'!AR269:AR272)</f>
        <v>3.0341356961566115E-2</v>
      </c>
      <c r="EK63" s="2">
        <f>STDEV('weekly data for SD computation'!AS269:AS272)</f>
        <v>3.0457678778989066E-2</v>
      </c>
      <c r="EL63" s="2">
        <f>STDEV('weekly data for SD computation'!AT269:AT272)</f>
        <v>7.1410896832770476E-3</v>
      </c>
      <c r="EM63" s="2">
        <f>STDEV('weekly data for SD computation'!AU269:AU272)</f>
        <v>1.1758473730170835E-2</v>
      </c>
      <c r="EN63" s="2">
        <f>STDEV('weekly data for SD computation'!AV269:AV272)</f>
        <v>1.4891163029226422E-2</v>
      </c>
      <c r="EO63" s="2">
        <f>STDEV('weekly data for SD computation'!AW269:AW272)</f>
        <v>1.496661896203786E-2</v>
      </c>
      <c r="EP63" s="2">
        <f>STDEV('weekly data for SD computation'!AX269:AX272)</f>
        <v>1.6336638552731979E-2</v>
      </c>
      <c r="EQ63" s="2">
        <f>STDEV('weekly data for SD computation'!AY269:AY272)</f>
        <v>2.9444336644735475E-2</v>
      </c>
      <c r="ER63" s="2">
        <f>STDEV('weekly data for SD computation'!AZ269:AZ272)</f>
        <v>3.0853426932536013E-3</v>
      </c>
      <c r="ES63" s="2">
        <f>STDEV('weekly data for SD computation'!BA269:BA272)</f>
        <v>9.7486952881673996E-3</v>
      </c>
      <c r="ET63" s="2">
        <f>STDEV('weekly data for SD computation'!BB269:BB272)</f>
        <v>1.2225787140980042E-3</v>
      </c>
      <c r="EU63" s="2">
        <f>STDEV('weekly data for SD computation'!BC269:BC272)</f>
        <v>0.16897459442072191</v>
      </c>
      <c r="EV63" s="2">
        <f>STDEV('weekly data for SD computation'!BD269:BD272)</f>
        <v>9.2632827672060845E-3</v>
      </c>
      <c r="EW63" s="2">
        <f>STDEV('weekly data for SD computation'!BE269:BE272)</f>
        <v>1.4212764190822635E-2</v>
      </c>
      <c r="EX63" s="2">
        <f>STDEV('weekly data for SD computation'!BF269:BF272)</f>
        <v>1.0035975671941835E-2</v>
      </c>
      <c r="EY63" s="2">
        <f>STDEV('weekly data for SD computation'!BG269:BG272)</f>
        <v>1.31389637976625E-2</v>
      </c>
      <c r="EZ63" s="2">
        <f>STDEV('weekly data for SD computation'!BH269:BH272)</f>
        <v>1.0746594009418178E-2</v>
      </c>
      <c r="FA63" s="2">
        <f>STDEV('weekly data for SD computation'!BI269:BI272)</f>
        <v>1.2249477627507298E-2</v>
      </c>
      <c r="FB63" s="2">
        <f>STDEV('weekly data for SD computation'!BJ269:BJ272)</f>
        <v>0.15851764898564952</v>
      </c>
      <c r="FC63" s="2">
        <f>STDEV('weekly data for SD computation'!BK269:BK272)</f>
        <v>0.14906437630484384</v>
      </c>
      <c r="FD63" s="2">
        <f>STDEV('weekly data for SD computation'!BL269:BL272)</f>
        <v>1.4949562237732211E-3</v>
      </c>
      <c r="FE63" s="2">
        <f>STDEV('weekly data for SD computation'!BM269:BM272)</f>
        <v>1.6012758118776865E-2</v>
      </c>
      <c r="FF63" s="2">
        <f>STDEV('weekly data for SD computation'!BN269:BN272)</f>
        <v>3.4869834142684628E-7</v>
      </c>
      <c r="FG63" s="2">
        <f>STDEV('weekly data for SD computation'!BO269:BO272)</f>
        <v>1.5291552106460613E-2</v>
      </c>
      <c r="FH63" s="2">
        <f>STDEV('weekly data for SD computation'!BP269:BP272)</f>
        <v>6.233776757788574E-3</v>
      </c>
      <c r="FI63" s="2">
        <f>STDEV('weekly data for SD computation'!BQ269:BQ272)</f>
        <v>7.1260655600564077E-2</v>
      </c>
      <c r="FJ63" s="2">
        <f>STDEV('weekly data for SD computation'!BR269:BR272)</f>
        <v>5.8238575802042475E-3</v>
      </c>
      <c r="FK63" s="2">
        <f>STDEV('weekly data for SD computation'!BS269:BS272)</f>
        <v>4.5741452413819439E-2</v>
      </c>
      <c r="FL63" s="2">
        <f>STDEV('weekly data for SD computation'!BT269:BT272)</f>
        <v>3.6224126426658135E-2</v>
      </c>
      <c r="FM63" s="2">
        <f>STDEV('weekly data for SD computation'!BU269:BU272)</f>
        <v>2.8086003095379179E-3</v>
      </c>
      <c r="FN63" s="2">
        <f>STDEV('weekly data for SD computation'!BV269:BV272)</f>
        <v>2.753978325019207E-2</v>
      </c>
      <c r="FO63" s="2">
        <f>STDEV('weekly data for SD computation'!BW269:BW272)</f>
        <v>2.753978325019207E-2</v>
      </c>
      <c r="FP63" s="2">
        <f>STDEV('weekly data for SD computation'!BX269:BX272)</f>
        <v>5.5553942139284079E-2</v>
      </c>
      <c r="FQ63" s="2">
        <f>STDEV('weekly data for SD computation'!BY269:BY272)</f>
        <v>2.6215117208315441E-2</v>
      </c>
      <c r="FR63" s="2">
        <f>STDEV('weekly data for SD computation'!BZ269:BZ272)</f>
        <v>0.16869522263374728</v>
      </c>
      <c r="FS63" s="2">
        <f>STDEV('weekly data for SD computation'!CA269:CA272)</f>
        <v>1.157740967810301E-2</v>
      </c>
      <c r="FT63" s="2">
        <f>STDEV('weekly data for SD computation'!CB269:CB272)</f>
        <v>1.890160374730385E-2</v>
      </c>
      <c r="FU63" s="2">
        <f>STDEV('weekly data for SD computation'!CC269:CC272)</f>
        <v>3.5246774611915638E-2</v>
      </c>
    </row>
    <row r="64" spans="1:177" s="2" customFormat="1" x14ac:dyDescent="0.3">
      <c r="A64" s="16" t="s">
        <v>98</v>
      </c>
      <c r="B64" s="10">
        <v>3972.889893</v>
      </c>
      <c r="C64" s="10">
        <v>32981.550779999998</v>
      </c>
      <c r="D64" s="10">
        <v>13246.87012</v>
      </c>
      <c r="E64" s="10">
        <v>2220.5200199999999</v>
      </c>
      <c r="F64" s="10">
        <v>108.60903930000001</v>
      </c>
      <c r="G64" s="10">
        <v>122.0899124</v>
      </c>
      <c r="H64" s="10">
        <v>384.66506959999998</v>
      </c>
      <c r="I64" s="10">
        <v>353.16354369999999</v>
      </c>
      <c r="J64" s="10">
        <v>71.539314270000006</v>
      </c>
      <c r="K64" s="10">
        <v>215.3556366</v>
      </c>
      <c r="L64" s="10">
        <v>3343.0077820000001</v>
      </c>
      <c r="M64" s="10">
        <v>12801.813980000001</v>
      </c>
      <c r="N64" s="10">
        <v>5175.2259359999998</v>
      </c>
      <c r="O64" s="10">
        <v>21025.104459999999</v>
      </c>
      <c r="P64" s="10">
        <v>109.14025119999999</v>
      </c>
      <c r="Q64" s="10">
        <v>4011.5</v>
      </c>
      <c r="R64" s="10">
        <v>59.023416300000001</v>
      </c>
      <c r="S64" s="10">
        <v>50.384478389999998</v>
      </c>
      <c r="T64" s="10">
        <v>31.638706209999999</v>
      </c>
      <c r="U64" s="10">
        <v>32.475814819999997</v>
      </c>
      <c r="V64" s="10">
        <v>4883.8084790000003</v>
      </c>
      <c r="W64" s="10">
        <v>15653.778029999999</v>
      </c>
      <c r="X64" s="10">
        <v>133.55999800000001</v>
      </c>
      <c r="Y64" s="10">
        <v>17.393329699999999</v>
      </c>
      <c r="Z64" s="10">
        <v>139.23616011462499</v>
      </c>
      <c r="AA64" s="10">
        <v>29.004470829999999</v>
      </c>
      <c r="AB64" s="10">
        <v>660.90002400000003</v>
      </c>
      <c r="AC64" s="10">
        <v>120.5748397</v>
      </c>
      <c r="AD64" s="10">
        <v>17418.790570000001</v>
      </c>
      <c r="AE64" s="10">
        <v>727.81373819999999</v>
      </c>
      <c r="AF64" s="10">
        <v>3218567.6290000002</v>
      </c>
      <c r="AG64" s="10">
        <v>10848.005859000001</v>
      </c>
      <c r="AH64" s="10">
        <v>66.340629579999998</v>
      </c>
      <c r="AI64" s="10">
        <v>66.340629579999998</v>
      </c>
      <c r="AJ64" s="10">
        <v>3943.3709399999998</v>
      </c>
      <c r="AK64" s="10">
        <v>7798.4571480000004</v>
      </c>
      <c r="AL64" s="10">
        <v>1180.6234923325601</v>
      </c>
      <c r="AM64" s="10">
        <v>57.428974150000002</v>
      </c>
      <c r="AN64" s="10">
        <v>79.128463749999995</v>
      </c>
      <c r="AO64" s="10">
        <v>89.224334720000002</v>
      </c>
      <c r="AP64" s="10">
        <v>264.91399999999999</v>
      </c>
      <c r="AQ64" s="10">
        <v>106.53</v>
      </c>
      <c r="AR64" s="10">
        <v>109.7</v>
      </c>
      <c r="AS64" s="10">
        <v>101.70526851616199</v>
      </c>
      <c r="AT64" s="10">
        <f t="shared" si="84"/>
        <v>0.48399699588071921</v>
      </c>
      <c r="AU64" s="10">
        <f t="shared" si="1"/>
        <v>0.93803297328026791</v>
      </c>
      <c r="AV64" s="10">
        <f t="shared" si="2"/>
        <v>0.27422303473491511</v>
      </c>
      <c r="AW64" s="10">
        <f t="shared" si="3"/>
        <v>0.10020040080183812</v>
      </c>
      <c r="AX64" s="10">
        <v>7.0000000000000007E-2</v>
      </c>
      <c r="AY64" s="10">
        <v>-0.4793</v>
      </c>
      <c r="AZ64" s="10">
        <v>0.84560000000000002</v>
      </c>
      <c r="BA64" s="10">
        <v>0.3</v>
      </c>
      <c r="BB64" s="10">
        <v>1.61</v>
      </c>
      <c r="BC64" s="10">
        <v>0.1479</v>
      </c>
      <c r="BD64" s="10">
        <v>0.84560000000000002</v>
      </c>
      <c r="BE64" s="10">
        <v>0.12</v>
      </c>
      <c r="BF64" s="10">
        <f t="shared" si="4"/>
        <v>2.633863273788382</v>
      </c>
      <c r="BG64" s="10">
        <f t="shared" si="5"/>
        <v>5.0147161047554958</v>
      </c>
      <c r="BH64" s="10">
        <f t="shared" si="6"/>
        <v>-1.1967263102345855</v>
      </c>
      <c r="BI64" s="10">
        <f t="shared" si="7"/>
        <v>-0.72542352211183236</v>
      </c>
      <c r="BJ64" s="10">
        <f t="shared" si="8"/>
        <v>-2.756341321826306</v>
      </c>
      <c r="BK64" s="10">
        <f t="shared" si="9"/>
        <v>-3.0879990837197209</v>
      </c>
      <c r="BL64" s="10">
        <f t="shared" si="10"/>
        <v>2.929942995021996</v>
      </c>
      <c r="BM64" s="10">
        <f t="shared" si="11"/>
        <v>2.9652554794182757</v>
      </c>
      <c r="BN64" s="10">
        <f t="shared" si="12"/>
        <v>0.90317301490546087</v>
      </c>
      <c r="BO64" s="10">
        <f t="shared" si="13"/>
        <v>-0.21496527863234793</v>
      </c>
      <c r="BP64" s="10">
        <f t="shared" si="14"/>
        <v>-1.2025086894160599</v>
      </c>
      <c r="BQ64" s="10">
        <f t="shared" si="15"/>
        <v>13.585565698314984</v>
      </c>
      <c r="BR64" s="10">
        <f t="shared" si="16"/>
        <v>19.631558773793508</v>
      </c>
      <c r="BS64" s="10">
        <f t="shared" si="17"/>
        <v>20.885686508894043</v>
      </c>
      <c r="BT64" s="10">
        <f t="shared" si="18"/>
        <v>-2.5336079310382416</v>
      </c>
      <c r="BU64" s="10">
        <f t="shared" si="19"/>
        <v>6.2720495954370605</v>
      </c>
      <c r="BV64" s="10">
        <f t="shared" si="20"/>
        <v>19.004360403777707</v>
      </c>
      <c r="BW64" s="10">
        <f t="shared" si="21"/>
        <v>4.2500308748684743</v>
      </c>
      <c r="BX64" s="10">
        <f t="shared" si="22"/>
        <v>4.3194641302053229</v>
      </c>
      <c r="BY64" s="10">
        <f t="shared" si="23"/>
        <v>2.6864669967134409</v>
      </c>
      <c r="BZ64" s="10">
        <f t="shared" si="24"/>
        <v>0.50469615147196889</v>
      </c>
      <c r="CA64" s="10">
        <f t="shared" si="25"/>
        <v>-3.5299273936825042</v>
      </c>
      <c r="CB64" s="10">
        <f t="shared" si="26"/>
        <v>-0.70689484536081926</v>
      </c>
      <c r="CC64" s="10">
        <f t="shared" si="27"/>
        <v>-8.5676280317253894</v>
      </c>
      <c r="CD64" s="10">
        <f t="shared" si="28"/>
        <v>-0.55527797317805905</v>
      </c>
      <c r="CE64" s="10">
        <f t="shared" si="29"/>
        <v>2.2495607230752923</v>
      </c>
      <c r="CF64" s="10">
        <f t="shared" si="30"/>
        <v>2.3877663873783264</v>
      </c>
      <c r="CG64" s="10">
        <f t="shared" si="31"/>
        <v>50.372262633727424</v>
      </c>
      <c r="CH64" s="10">
        <f t="shared" si="32"/>
        <v>-1.3378848499794076</v>
      </c>
      <c r="CI64" s="10">
        <f t="shared" si="33"/>
        <v>-34.934432880173453</v>
      </c>
      <c r="CJ64" s="10">
        <f t="shared" si="34"/>
        <v>7.7928828779567558</v>
      </c>
      <c r="CK64" s="10">
        <f t="shared" si="35"/>
        <v>0.78214033324028442</v>
      </c>
      <c r="CL64" s="10">
        <f t="shared" si="36"/>
        <v>0.31975462295132451</v>
      </c>
      <c r="CM64" s="10">
        <f t="shared" si="37"/>
        <v>0.31975462295132451</v>
      </c>
      <c r="CN64" s="10">
        <f t="shared" si="38"/>
        <v>-12.253652869128908</v>
      </c>
      <c r="CO64" s="10">
        <f t="shared" si="39"/>
        <v>1.3342762275743323</v>
      </c>
      <c r="CP64" s="10">
        <f t="shared" si="40"/>
        <v>-2.0696943193059916</v>
      </c>
      <c r="CQ64" s="10">
        <f t="shared" si="41"/>
        <v>6.3730610350963559</v>
      </c>
      <c r="CR64" s="10">
        <f t="shared" si="42"/>
        <v>2.9520594331540799</v>
      </c>
      <c r="CS64" s="10">
        <f t="shared" si="43"/>
        <v>-2.2224741978633027</v>
      </c>
      <c r="CT64" s="10">
        <f t="shared" si="44"/>
        <v>2.1498662779076629</v>
      </c>
      <c r="CU64" s="10">
        <f t="shared" si="45"/>
        <v>4.5307191088747762</v>
      </c>
      <c r="CV64" s="10">
        <f t="shared" si="46"/>
        <v>-1.6807233061153046</v>
      </c>
      <c r="CW64" s="10">
        <f t="shared" si="47"/>
        <v>-1.2094205179925517</v>
      </c>
      <c r="CX64" s="10">
        <f t="shared" si="48"/>
        <v>-3.2403383177070251</v>
      </c>
      <c r="CY64" s="10">
        <f t="shared" si="49"/>
        <v>-3.57199607960044</v>
      </c>
      <c r="CZ64" s="10">
        <f t="shared" si="50"/>
        <v>2.4459459991412769</v>
      </c>
      <c r="DA64" s="10">
        <f t="shared" si="51"/>
        <v>2.4812584835375566</v>
      </c>
      <c r="DB64" s="10">
        <f t="shared" si="52"/>
        <v>0.41917601902474166</v>
      </c>
      <c r="DC64" s="10">
        <f t="shared" si="53"/>
        <v>-0.69896227451306714</v>
      </c>
      <c r="DD64" s="10">
        <f t="shared" si="54"/>
        <v>-2.1405416626963278</v>
      </c>
      <c r="DE64" s="10">
        <f t="shared" si="55"/>
        <v>12.647532725034715</v>
      </c>
      <c r="DF64" s="10">
        <f t="shared" si="56"/>
        <v>18.693525800513239</v>
      </c>
      <c r="DG64" s="10">
        <f t="shared" si="57"/>
        <v>19.947653535613775</v>
      </c>
      <c r="DH64" s="10">
        <f t="shared" si="58"/>
        <v>-3.4716409043185097</v>
      </c>
      <c r="DI64" s="10">
        <f t="shared" si="59"/>
        <v>5.3340166221567928</v>
      </c>
      <c r="DJ64" s="10">
        <f t="shared" si="60"/>
        <v>18.066327430497438</v>
      </c>
      <c r="DK64" s="10">
        <f t="shared" si="61"/>
        <v>3.3119979015882066</v>
      </c>
      <c r="DL64" s="10">
        <f t="shared" si="62"/>
        <v>3.3814311569250552</v>
      </c>
      <c r="DM64" s="10">
        <f t="shared" si="63"/>
        <v>1.748434023433173</v>
      </c>
      <c r="DN64" s="10">
        <f t="shared" si="64"/>
        <v>0.23047311673705378</v>
      </c>
      <c r="DO64" s="10">
        <f t="shared" si="65"/>
        <v>-3.8041504284174192</v>
      </c>
      <c r="DP64" s="10">
        <f t="shared" si="66"/>
        <v>-0.98111788009573431</v>
      </c>
      <c r="DQ64" s="10">
        <f t="shared" si="67"/>
        <v>-8.8418510664603041</v>
      </c>
      <c r="DR64" s="10">
        <f t="shared" si="68"/>
        <v>-0.8295010079129741</v>
      </c>
      <c r="DS64" s="10">
        <f t="shared" si="69"/>
        <v>1.9753376883403773</v>
      </c>
      <c r="DT64" s="10">
        <f t="shared" si="70"/>
        <v>2.1135433526434113</v>
      </c>
      <c r="DU64" s="10">
        <f t="shared" si="71"/>
        <v>50.098039598992507</v>
      </c>
      <c r="DV64" s="10">
        <f t="shared" si="72"/>
        <v>-1.6121078847143226</v>
      </c>
      <c r="DW64" s="10">
        <f t="shared" si="73"/>
        <v>-35.20865591490837</v>
      </c>
      <c r="DX64" s="10">
        <f t="shared" si="74"/>
        <v>7.6926824771549178</v>
      </c>
      <c r="DY64" s="10">
        <f t="shared" si="75"/>
        <v>0.68193993243844631</v>
      </c>
      <c r="DZ64" s="10">
        <f t="shared" si="76"/>
        <v>0.21955422214948639</v>
      </c>
      <c r="EA64" s="10">
        <f t="shared" si="77"/>
        <v>0.21955422214948639</v>
      </c>
      <c r="EB64" s="10">
        <f t="shared" si="78"/>
        <v>-12.353853269930747</v>
      </c>
      <c r="EC64" s="10">
        <f t="shared" si="79"/>
        <v>1.2340758267724943</v>
      </c>
      <c r="ED64" s="10">
        <f t="shared" si="80"/>
        <v>-2.1698947201078296</v>
      </c>
      <c r="EE64" s="10">
        <f t="shared" si="81"/>
        <v>6.2728606342945179</v>
      </c>
      <c r="EF64" s="10">
        <f t="shared" si="82"/>
        <v>2.8518590323522419</v>
      </c>
      <c r="EG64" s="10">
        <f t="shared" si="83"/>
        <v>-2.3226745986651407</v>
      </c>
      <c r="EH64" s="2">
        <f>STDEV('weekly data for SD computation'!AP273:AP276)</f>
        <v>2.4515403734858422E-2</v>
      </c>
      <c r="EI64" s="2">
        <f>STDEV('weekly data for SD computation'!AQ273:AQ276)</f>
        <v>2.4109903314217418E-2</v>
      </c>
      <c r="EJ64" s="2">
        <f>STDEV('weekly data for SD computation'!AR273:AR276)</f>
        <v>3.6363133523816094E-2</v>
      </c>
      <c r="EK64" s="2">
        <f>STDEV('weekly data for SD computation'!AS273:AS276)</f>
        <v>5.9425492601967271E-2</v>
      </c>
      <c r="EL64" s="2">
        <f>STDEV('weekly data for SD computation'!AT273:AT276)</f>
        <v>6.1717175647848293E-3</v>
      </c>
      <c r="EM64" s="2">
        <f>STDEV('weekly data for SD computation'!AU273:AU276)</f>
        <v>1.0457578716168463E-2</v>
      </c>
      <c r="EN64" s="2">
        <f>STDEV('weekly data for SD computation'!AV273:AV276)</f>
        <v>2.475214266367011E-2</v>
      </c>
      <c r="EO64" s="2">
        <f>STDEV('weekly data for SD computation'!AW273:AW276)</f>
        <v>2.3481497790656208E-2</v>
      </c>
      <c r="EP64" s="2">
        <f>STDEV('weekly data for SD computation'!AX273:AX276)</f>
        <v>1.5133693371676643E-2</v>
      </c>
      <c r="EQ64" s="2">
        <f>STDEV('weekly data for SD computation'!AY273:AY276)</f>
        <v>5.9629152977420309E-2</v>
      </c>
      <c r="ER64" s="2">
        <f>STDEV('weekly data for SD computation'!AZ273:AZ276)</f>
        <v>2.1617286102912813E-2</v>
      </c>
      <c r="ES64" s="2">
        <f>STDEV('weekly data for SD computation'!BA273:BA276)</f>
        <v>2.1578088242104252E-2</v>
      </c>
      <c r="ET64" s="2">
        <f>STDEV('weekly data for SD computation'!BB273:BB276)</f>
        <v>2.3535786244850986E-2</v>
      </c>
      <c r="EU64" s="2">
        <f>STDEV('weekly data for SD computation'!BC273:BC276)</f>
        <v>8.7273474828124975E-2</v>
      </c>
      <c r="EV64" s="2">
        <f>STDEV('weekly data for SD computation'!BD273:BD276)</f>
        <v>9.2363498384617822E-3</v>
      </c>
      <c r="EW64" s="2">
        <f>STDEV('weekly data for SD computation'!BE273:BE276)</f>
        <v>1.2450470626463459E-2</v>
      </c>
      <c r="EX64" s="2">
        <f>STDEV('weekly data for SD computation'!BF273:BF276)</f>
        <v>1.7303144812294502E-2</v>
      </c>
      <c r="EY64" s="2">
        <f>STDEV('weekly data for SD computation'!BG273:BG276)</f>
        <v>2.4276193528853279E-2</v>
      </c>
      <c r="EZ64" s="2">
        <f>STDEV('weekly data for SD computation'!BH273:BH276)</f>
        <v>2.5061521855689342E-2</v>
      </c>
      <c r="FA64" s="2">
        <f>STDEV('weekly data for SD computation'!BI273:BI276)</f>
        <v>2.661825563371454E-2</v>
      </c>
      <c r="FB64" s="2">
        <f>STDEV('weekly data for SD computation'!BJ273:BJ276)</f>
        <v>0.15658169417569848</v>
      </c>
      <c r="FC64" s="2">
        <f>STDEV('weekly data for SD computation'!BK273:BK276)</f>
        <v>0.17157408711586034</v>
      </c>
      <c r="FD64" s="2">
        <f>STDEV('weekly data for SD computation'!BL273:BL276)</f>
        <v>1.6043777025835529E-3</v>
      </c>
      <c r="FE64" s="2">
        <f>STDEV('weekly data for SD computation'!BM273:BM276)</f>
        <v>1.8098050721594809E-2</v>
      </c>
      <c r="FF64" s="2">
        <f>STDEV('weekly data for SD computation'!BN273:BN276)</f>
        <v>3.4725306763780342E-7</v>
      </c>
      <c r="FG64" s="2">
        <f>STDEV('weekly data for SD computation'!BO273:BO276)</f>
        <v>1.8556955748555069E-2</v>
      </c>
      <c r="FH64" s="2">
        <f>STDEV('weekly data for SD computation'!BP273:BP276)</f>
        <v>1.0676871576794896E-2</v>
      </c>
      <c r="FI64" s="2">
        <f>STDEV('weekly data for SD computation'!BQ273:BQ276)</f>
        <v>4.2011206743261802E-2</v>
      </c>
      <c r="FJ64" s="2">
        <f>STDEV('weekly data for SD computation'!BR273:BR276)</f>
        <v>1.4541952558084999E-2</v>
      </c>
      <c r="FK64" s="2">
        <f>STDEV('weekly data for SD computation'!BS273:BS276)</f>
        <v>8.3596307372200501E-2</v>
      </c>
      <c r="FL64" s="2">
        <f>STDEV('weekly data for SD computation'!BT273:BT276)</f>
        <v>3.7176149353279085E-2</v>
      </c>
      <c r="FM64" s="2">
        <f>STDEV('weekly data for SD computation'!BU273:BU276)</f>
        <v>4.6968620767253843E-3</v>
      </c>
      <c r="FN64" s="2">
        <f>STDEV('weekly data for SD computation'!BV273:BV276)</f>
        <v>1.9123694034550838E-2</v>
      </c>
      <c r="FO64" s="2">
        <f>STDEV('weekly data for SD computation'!BW273:BW276)</f>
        <v>1.9123694034550838E-2</v>
      </c>
      <c r="FP64" s="2">
        <f>STDEV('weekly data for SD computation'!BX273:BX276)</f>
        <v>4.651262282611017E-2</v>
      </c>
      <c r="FQ64" s="2">
        <f>STDEV('weekly data for SD computation'!BY273:BY276)</f>
        <v>2.0750389156500945E-2</v>
      </c>
      <c r="FR64" s="2">
        <f>STDEV('weekly data for SD computation'!BZ273:BZ276)</f>
        <v>0.16883417527416972</v>
      </c>
      <c r="FS64" s="2">
        <f>STDEV('weekly data for SD computation'!CA273:CA276)</f>
        <v>2.0049007452638361E-2</v>
      </c>
      <c r="FT64" s="2">
        <f>STDEV('weekly data for SD computation'!CB273:CB276)</f>
        <v>2.4977813739750918E-2</v>
      </c>
      <c r="FU64" s="2">
        <f>STDEV('weekly data for SD computation'!CC273:CC276)</f>
        <v>3.6147813007994738E-2</v>
      </c>
    </row>
    <row r="65" spans="1:177" s="2" customFormat="1" x14ac:dyDescent="0.3">
      <c r="A65" s="16" t="s">
        <v>99</v>
      </c>
      <c r="B65" s="10">
        <v>4181.169922</v>
      </c>
      <c r="C65" s="10">
        <v>33874.851560000003</v>
      </c>
      <c r="D65" s="10">
        <v>13962.679690000001</v>
      </c>
      <c r="E65" s="10">
        <v>2266.4499510000001</v>
      </c>
      <c r="F65" s="10">
        <v>109.4040985</v>
      </c>
      <c r="G65" s="10">
        <v>123.3635025</v>
      </c>
      <c r="H65" s="10">
        <v>405.01788329999999</v>
      </c>
      <c r="I65" s="10">
        <v>371.84451289999998</v>
      </c>
      <c r="J65" s="10">
        <v>73.651451109999996</v>
      </c>
      <c r="K65" s="10">
        <v>219.20579530000001</v>
      </c>
      <c r="L65" s="10">
        <v>3277.570522</v>
      </c>
      <c r="M65" s="10">
        <v>12481.07123</v>
      </c>
      <c r="N65" s="10">
        <v>5169.813075</v>
      </c>
      <c r="O65" s="10">
        <v>19906.668150000001</v>
      </c>
      <c r="P65" s="10">
        <v>110.23300930000001</v>
      </c>
      <c r="Q65" s="10">
        <v>4035.5</v>
      </c>
      <c r="R65" s="10">
        <v>57.984989669999997</v>
      </c>
      <c r="S65" s="10">
        <v>51.035272450000001</v>
      </c>
      <c r="T65" s="10">
        <v>32.7551384</v>
      </c>
      <c r="U65" s="10">
        <v>34.480495449999999</v>
      </c>
      <c r="V65" s="10">
        <v>4995.2556420000001</v>
      </c>
      <c r="W65" s="10">
        <v>16123.88725</v>
      </c>
      <c r="X65" s="10">
        <v>133.46499600000001</v>
      </c>
      <c r="Y65" s="10">
        <v>17.23125984</v>
      </c>
      <c r="Z65" s="10">
        <v>139.63922317588899</v>
      </c>
      <c r="AA65" s="10">
        <v>30.13463402</v>
      </c>
      <c r="AB65" s="10">
        <v>687.5</v>
      </c>
      <c r="AC65" s="10">
        <v>129.95205240000001</v>
      </c>
      <c r="AD65" s="10">
        <v>18171.928940000002</v>
      </c>
      <c r="AE65" s="10">
        <v>688.56954180000002</v>
      </c>
      <c r="AF65" s="10">
        <v>3137810.7319999998</v>
      </c>
      <c r="AG65" s="10">
        <v>10870.361328000001</v>
      </c>
      <c r="AH65" s="10">
        <v>65.27561188</v>
      </c>
      <c r="AI65" s="10">
        <v>65.27561188</v>
      </c>
      <c r="AJ65" s="10">
        <v>4061.5403900000001</v>
      </c>
      <c r="AK65" s="10">
        <v>7524.6837459999997</v>
      </c>
      <c r="AL65" s="10">
        <v>1157.14722777368</v>
      </c>
      <c r="AM65" s="10">
        <v>55.706295009999998</v>
      </c>
      <c r="AN65" s="10">
        <v>77.983222960000006</v>
      </c>
      <c r="AO65" s="10">
        <v>90.206520080000004</v>
      </c>
      <c r="AP65" s="10">
        <v>266.67</v>
      </c>
      <c r="AQ65" s="10">
        <v>107.14</v>
      </c>
      <c r="AR65" s="10">
        <v>110.4</v>
      </c>
      <c r="AS65" s="10">
        <v>100.890811911428</v>
      </c>
      <c r="AT65" s="10">
        <f t="shared" si="84"/>
        <v>0.66285662516893362</v>
      </c>
      <c r="AU65" s="10">
        <f t="shared" si="1"/>
        <v>0.57260865483901202</v>
      </c>
      <c r="AV65" s="10">
        <f t="shared" si="2"/>
        <v>0.63810391978122416</v>
      </c>
      <c r="AW65" s="10">
        <f t="shared" si="3"/>
        <v>-0.80080080080076232</v>
      </c>
      <c r="AX65" s="10">
        <v>7.0000000000000007E-2</v>
      </c>
      <c r="AY65" s="10">
        <v>-0.48080000000000001</v>
      </c>
      <c r="AZ65" s="10">
        <v>0.85150000000000003</v>
      </c>
      <c r="BA65" s="10">
        <v>0.3</v>
      </c>
      <c r="BB65" s="10">
        <v>1.64</v>
      </c>
      <c r="BC65" s="10">
        <v>0.2051</v>
      </c>
      <c r="BD65" s="10">
        <v>0.85150000000000003</v>
      </c>
      <c r="BE65" s="10">
        <v>0.09</v>
      </c>
      <c r="BF65" s="10">
        <f t="shared" si="4"/>
        <v>3.6025321267266248</v>
      </c>
      <c r="BG65" s="10">
        <f t="shared" si="5"/>
        <v>1.0684862866475713</v>
      </c>
      <c r="BH65" s="10">
        <f t="shared" si="6"/>
        <v>3.7636128045014861</v>
      </c>
      <c r="BI65" s="10">
        <f t="shared" si="7"/>
        <v>0.42843129475590724</v>
      </c>
      <c r="BJ65" s="10">
        <f t="shared" si="8"/>
        <v>-0.90796222015749173</v>
      </c>
      <c r="BK65" s="10">
        <f t="shared" si="9"/>
        <v>-0.59684248193465583</v>
      </c>
      <c r="BL65" s="10">
        <f t="shared" si="10"/>
        <v>3.6510480593322931</v>
      </c>
      <c r="BM65" s="10">
        <f t="shared" si="11"/>
        <v>3.649608605770708</v>
      </c>
      <c r="BN65" s="10">
        <f t="shared" si="12"/>
        <v>1.3124141537455511</v>
      </c>
      <c r="BO65" s="10">
        <f t="shared" si="13"/>
        <v>0.14781422245811293</v>
      </c>
      <c r="BP65" s="10">
        <f t="shared" si="14"/>
        <v>-2.1625366638432237</v>
      </c>
      <c r="BQ65" s="10">
        <f t="shared" si="15"/>
        <v>-2.7105476693778767</v>
      </c>
      <c r="BR65" s="10">
        <f t="shared" si="16"/>
        <v>-0.30969178143985465</v>
      </c>
      <c r="BS65" s="10">
        <f t="shared" si="17"/>
        <v>-5.5246279582453841</v>
      </c>
      <c r="BT65" s="10">
        <f t="shared" si="18"/>
        <v>0.79614206054604697</v>
      </c>
      <c r="BU65" s="10">
        <f t="shared" si="19"/>
        <v>0.39317994515767168</v>
      </c>
      <c r="BV65" s="10">
        <f t="shared" si="20"/>
        <v>-1.964446874674219</v>
      </c>
      <c r="BW65" s="10">
        <f t="shared" si="21"/>
        <v>1.0865558448070947</v>
      </c>
      <c r="BX65" s="10">
        <f t="shared" si="22"/>
        <v>3.3235910361939269</v>
      </c>
      <c r="BY65" s="10">
        <f t="shared" si="23"/>
        <v>5.9677416703664496</v>
      </c>
      <c r="BZ65" s="10">
        <f t="shared" si="24"/>
        <v>1.430472429492557</v>
      </c>
      <c r="CA65" s="10">
        <f t="shared" si="25"/>
        <v>2.1516677918202873</v>
      </c>
      <c r="CB65" s="10">
        <f t="shared" si="26"/>
        <v>-0.92263057908251378</v>
      </c>
      <c r="CC65" s="10">
        <f t="shared" si="27"/>
        <v>-1.7832931804627323</v>
      </c>
      <c r="CD65" s="10">
        <f t="shared" si="28"/>
        <v>-0.56201840202130382</v>
      </c>
      <c r="CE65" s="10">
        <f t="shared" si="29"/>
        <v>3.0450137361894121</v>
      </c>
      <c r="CF65" s="10">
        <f t="shared" si="30"/>
        <v>3.1733108691247325</v>
      </c>
      <c r="CG65" s="10">
        <f t="shared" si="31"/>
        <v>6.9255890870195493</v>
      </c>
      <c r="CH65" s="10">
        <f t="shared" si="32"/>
        <v>3.4722121829635761</v>
      </c>
      <c r="CI65" s="10">
        <f t="shared" si="33"/>
        <v>-6.2435659009621265</v>
      </c>
      <c r="CJ65" s="10">
        <f t="shared" si="34"/>
        <v>-2.4440943024581183</v>
      </c>
      <c r="CK65" s="10">
        <f t="shared" si="35"/>
        <v>0.11607906458174494</v>
      </c>
      <c r="CL65" s="10">
        <f t="shared" si="36"/>
        <v>-1.695377740221317</v>
      </c>
      <c r="CM65" s="10">
        <f t="shared" si="37"/>
        <v>-1.695377740221317</v>
      </c>
      <c r="CN65" s="10">
        <f t="shared" si="38"/>
        <v>2.9066607706451362</v>
      </c>
      <c r="CO65" s="10">
        <f t="shared" si="39"/>
        <v>-3.6006098142786214</v>
      </c>
      <c r="CP65" s="10">
        <f t="shared" si="40"/>
        <v>-2.0784632748157481</v>
      </c>
      <c r="CQ65" s="10">
        <f t="shared" si="41"/>
        <v>-3.0896690094106507</v>
      </c>
      <c r="CR65" s="10">
        <f t="shared" si="42"/>
        <v>-1.5373183677851809</v>
      </c>
      <c r="CS65" s="10">
        <f t="shared" si="43"/>
        <v>1.0108043524025756</v>
      </c>
      <c r="CT65" s="10">
        <f t="shared" si="44"/>
        <v>2.9396755015576912</v>
      </c>
      <c r="CU65" s="10">
        <f t="shared" si="45"/>
        <v>0.40562966147863766</v>
      </c>
      <c r="CV65" s="10">
        <f t="shared" si="46"/>
        <v>3.1007561793325524</v>
      </c>
      <c r="CW65" s="10">
        <f t="shared" si="47"/>
        <v>-0.23442533041302638</v>
      </c>
      <c r="CX65" s="10">
        <f t="shared" si="48"/>
        <v>-1.5708188453264254</v>
      </c>
      <c r="CY65" s="10">
        <f t="shared" si="49"/>
        <v>-1.2596991071035895</v>
      </c>
      <c r="CZ65" s="10">
        <f t="shared" si="50"/>
        <v>2.9881914341633595</v>
      </c>
      <c r="DA65" s="10">
        <f t="shared" si="51"/>
        <v>2.9867519806017744</v>
      </c>
      <c r="DB65" s="10">
        <f t="shared" si="52"/>
        <v>0.64955752857661753</v>
      </c>
      <c r="DC65" s="10">
        <f t="shared" si="53"/>
        <v>-0.51504240271082069</v>
      </c>
      <c r="DD65" s="10">
        <f t="shared" si="54"/>
        <v>-2.7351453186822359</v>
      </c>
      <c r="DE65" s="10">
        <f t="shared" si="55"/>
        <v>-3.2831563242168889</v>
      </c>
      <c r="DF65" s="10">
        <f t="shared" si="56"/>
        <v>-0.88230043627886667</v>
      </c>
      <c r="DG65" s="10">
        <f t="shared" si="57"/>
        <v>-6.0972366130843962</v>
      </c>
      <c r="DH65" s="10">
        <f t="shared" si="58"/>
        <v>0.22353340570703495</v>
      </c>
      <c r="DI65" s="10">
        <f t="shared" si="59"/>
        <v>-0.17942870968134034</v>
      </c>
      <c r="DJ65" s="10">
        <f t="shared" si="60"/>
        <v>-2.5370555295132311</v>
      </c>
      <c r="DK65" s="10">
        <f t="shared" si="61"/>
        <v>0.51394718996808264</v>
      </c>
      <c r="DL65" s="10">
        <f t="shared" si="62"/>
        <v>2.7509823813549148</v>
      </c>
      <c r="DM65" s="10">
        <f t="shared" si="63"/>
        <v>5.3951330155274375</v>
      </c>
      <c r="DN65" s="10">
        <f t="shared" si="64"/>
        <v>0.79236850971133288</v>
      </c>
      <c r="DO65" s="10">
        <f t="shared" si="65"/>
        <v>1.5135638720390632</v>
      </c>
      <c r="DP65" s="10">
        <f t="shared" si="66"/>
        <v>-1.5607344988637379</v>
      </c>
      <c r="DQ65" s="10">
        <f t="shared" si="67"/>
        <v>-2.4213971002439565</v>
      </c>
      <c r="DR65" s="10">
        <f t="shared" si="68"/>
        <v>-1.2001223218025281</v>
      </c>
      <c r="DS65" s="10">
        <f t="shared" si="69"/>
        <v>2.4069098164081879</v>
      </c>
      <c r="DT65" s="10">
        <f t="shared" si="70"/>
        <v>2.5352069493435083</v>
      </c>
      <c r="DU65" s="10">
        <f t="shared" si="71"/>
        <v>6.2874851672383247</v>
      </c>
      <c r="DV65" s="10">
        <f t="shared" si="72"/>
        <v>2.834108263182352</v>
      </c>
      <c r="DW65" s="10">
        <f t="shared" si="73"/>
        <v>-6.8816698207433511</v>
      </c>
      <c r="DX65" s="10">
        <f t="shared" si="74"/>
        <v>-1.643293501657356</v>
      </c>
      <c r="DY65" s="10">
        <f t="shared" si="75"/>
        <v>0.91687986538250721</v>
      </c>
      <c r="DZ65" s="10">
        <f t="shared" si="76"/>
        <v>-0.89457693942055472</v>
      </c>
      <c r="EA65" s="10">
        <f t="shared" si="77"/>
        <v>-0.89457693942055472</v>
      </c>
      <c r="EB65" s="10">
        <f t="shared" si="78"/>
        <v>3.7074615714458985</v>
      </c>
      <c r="EC65" s="10">
        <f t="shared" si="79"/>
        <v>-2.799809013477859</v>
      </c>
      <c r="ED65" s="10">
        <f t="shared" si="80"/>
        <v>-1.2776624740149858</v>
      </c>
      <c r="EE65" s="10">
        <f t="shared" si="81"/>
        <v>-2.2888682086098884</v>
      </c>
      <c r="EF65" s="10">
        <f t="shared" si="82"/>
        <v>-0.73651756698441861</v>
      </c>
      <c r="EG65" s="10">
        <f t="shared" si="83"/>
        <v>1.8116051532033379</v>
      </c>
      <c r="EH65" s="2">
        <f>STDEV('weekly data for SD computation'!AP277:AP281)</f>
        <v>1.3308068426499564E-2</v>
      </c>
      <c r="EI65" s="2">
        <f>STDEV('weekly data for SD computation'!AQ277:AQ281)</f>
        <v>8.9212780929049142E-3</v>
      </c>
      <c r="EJ65" s="2">
        <f>STDEV('weekly data for SD computation'!AR277:AR281)</f>
        <v>2.5002629178598954E-2</v>
      </c>
      <c r="EK65" s="2">
        <f>STDEV('weekly data for SD computation'!AS277:AS281)</f>
        <v>1.9534091649249963E-2</v>
      </c>
      <c r="EL65" s="2">
        <f>STDEV('weekly data for SD computation'!AT277:AT281)</f>
        <v>3.1479660457857388E-3</v>
      </c>
      <c r="EM65" s="2">
        <f>STDEV('weekly data for SD computation'!AU277:AU281)</f>
        <v>5.5150246709735704E-3</v>
      </c>
      <c r="EN65" s="2">
        <f>STDEV('weekly data for SD computation'!AV277:AV281)</f>
        <v>1.3554321652686082E-2</v>
      </c>
      <c r="EO65" s="2">
        <f>STDEV('weekly data for SD computation'!AW277:AW281)</f>
        <v>1.355111807763212E-2</v>
      </c>
      <c r="EP65" s="2">
        <f>STDEV('weekly data for SD computation'!AX277:AX281)</f>
        <v>7.5631612686520716E-3</v>
      </c>
      <c r="EQ65" s="2">
        <f>STDEV('weekly data for SD computation'!AY277:AY281)</f>
        <v>2.0176194905012289E-2</v>
      </c>
      <c r="ER65" s="2">
        <f>STDEV('weekly data for SD computation'!AZ277:AZ281)</f>
        <v>4.8201933577590736E-3</v>
      </c>
      <c r="ES65" s="2">
        <f>STDEV('weekly data for SD computation'!BA277:BA281)</f>
        <v>6.8690065730934264E-3</v>
      </c>
      <c r="ET65" s="2">
        <f>STDEV('weekly data for SD computation'!BB277:BB281)</f>
        <v>2.6388774711159791E-3</v>
      </c>
      <c r="EU65" s="2">
        <f>STDEV('weekly data for SD computation'!BC277:BC281)</f>
        <v>0.17086490082185107</v>
      </c>
      <c r="EV65" s="2">
        <f>STDEV('weekly data for SD computation'!BD277:BD281)</f>
        <v>5.2729925586331074E-3</v>
      </c>
      <c r="EW65" s="2">
        <f>STDEV('weekly data for SD computation'!BE277:BE281)</f>
        <v>7.9845110842832034E-3</v>
      </c>
      <c r="EX65" s="2">
        <f>STDEV('weekly data for SD computation'!BF277:BF281)</f>
        <v>4.7150442658137615E-3</v>
      </c>
      <c r="EY65" s="2">
        <f>STDEV('weekly data for SD computation'!BG277:BG281)</f>
        <v>7.8665938797354753E-3</v>
      </c>
      <c r="EZ65" s="2">
        <f>STDEV('weekly data for SD computation'!BH277:BH281)</f>
        <v>9.1347417770665275E-3</v>
      </c>
      <c r="FA65" s="2">
        <f>STDEV('weekly data for SD computation'!BI277:BI281)</f>
        <v>7.9272248359678436E-3</v>
      </c>
      <c r="FB65" s="2">
        <f>STDEV('weekly data for SD computation'!BJ277:BJ281)</f>
        <v>0.14658046687249324</v>
      </c>
      <c r="FC65" s="2">
        <f>STDEV('weekly data for SD computation'!BK277:BK281)</f>
        <v>0.14429743754696819</v>
      </c>
      <c r="FD65" s="2">
        <f>STDEV('weekly data for SD computation'!BL277:BL281)</f>
        <v>8.8544729274523759E-4</v>
      </c>
      <c r="FE65" s="2">
        <f>STDEV('weekly data for SD computation'!BM277:BM281)</f>
        <v>6.9664400580085103E-3</v>
      </c>
      <c r="FF65" s="2">
        <f>STDEV('weekly data for SD computation'!BN277:BN281)</f>
        <v>4.2331836996776783E-7</v>
      </c>
      <c r="FG65" s="2">
        <f>STDEV('weekly data for SD computation'!BO277:BO281)</f>
        <v>1.2196924257947692E-2</v>
      </c>
      <c r="FH65" s="2">
        <f>STDEV('weekly data for SD computation'!BP277:BP281)</f>
        <v>1.4320528227497268E-2</v>
      </c>
      <c r="FI65" s="2">
        <f>STDEV('weekly data for SD computation'!BQ277:BQ281)</f>
        <v>4.6526993629554765E-2</v>
      </c>
      <c r="FJ65" s="2">
        <f>STDEV('weekly data for SD computation'!BR277:BR281)</f>
        <v>1.0063304772437907E-2</v>
      </c>
      <c r="FK65" s="2">
        <f>STDEV('weekly data for SD computation'!BS277:BS281)</f>
        <v>4.5759214296614607E-2</v>
      </c>
      <c r="FL65" s="2">
        <f>STDEV('weekly data for SD computation'!BT277:BT281)</f>
        <v>1.0844744167960461E-2</v>
      </c>
      <c r="FM65" s="2">
        <f>STDEV('weekly data for SD computation'!BU277:BU281)</f>
        <v>2.8711830768251112E-3</v>
      </c>
      <c r="FN65" s="2">
        <f>STDEV('weekly data for SD computation'!BV277:BV281)</f>
        <v>1.2570027763306509E-2</v>
      </c>
      <c r="FO65" s="2">
        <f>STDEV('weekly data for SD computation'!BW277:BW281)</f>
        <v>1.2570027763306509E-2</v>
      </c>
      <c r="FP65" s="2">
        <f>STDEV('weekly data for SD computation'!BX277:BX281)</f>
        <v>2.1048753485965698E-2</v>
      </c>
      <c r="FQ65" s="2">
        <f>STDEV('weekly data for SD computation'!BY277:BY281)</f>
        <v>1.3087360165580614E-2</v>
      </c>
      <c r="FR65" s="2">
        <f>STDEV('weekly data for SD computation'!BZ277:BZ281)</f>
        <v>0.16017843091415607</v>
      </c>
      <c r="FS65" s="2">
        <f>STDEV('weekly data for SD computation'!CA277:CA281)</f>
        <v>1.6763879445435968E-2</v>
      </c>
      <c r="FT65" s="2">
        <f>STDEV('weekly data for SD computation'!CB277:CB281)</f>
        <v>1.3548668488399352E-2</v>
      </c>
      <c r="FU65" s="2">
        <f>STDEV('weekly data for SD computation'!CC277:CC281)</f>
        <v>1.4602055703110626E-2</v>
      </c>
    </row>
    <row r="66" spans="1:177" s="2" customFormat="1" x14ac:dyDescent="0.3">
      <c r="A66" s="16" t="s">
        <v>100</v>
      </c>
      <c r="B66" s="10">
        <v>4204.1098629999997</v>
      </c>
      <c r="C66" s="10">
        <v>34529.449220000002</v>
      </c>
      <c r="D66" s="10">
        <v>13748.740229999999</v>
      </c>
      <c r="E66" s="10">
        <v>2268.969971</v>
      </c>
      <c r="F66" s="10">
        <v>109.6270676</v>
      </c>
      <c r="G66" s="10">
        <v>124.1316376</v>
      </c>
      <c r="H66" s="10">
        <v>407.67718509999997</v>
      </c>
      <c r="I66" s="10">
        <v>374.3262024</v>
      </c>
      <c r="J66" s="10">
        <v>76.216194150000007</v>
      </c>
      <c r="K66" s="10">
        <v>219.80038450000001</v>
      </c>
      <c r="L66" s="10">
        <v>3313.7304939999999</v>
      </c>
      <c r="M66" s="10">
        <v>12650.56934</v>
      </c>
      <c r="N66" s="10">
        <v>5288.8712299999997</v>
      </c>
      <c r="O66" s="10">
        <v>20648.777580000002</v>
      </c>
      <c r="P66" s="10">
        <v>110.7013779</v>
      </c>
      <c r="Q66" s="10">
        <v>4072</v>
      </c>
      <c r="R66" s="10">
        <v>59.237956969999999</v>
      </c>
      <c r="S66" s="10">
        <v>53.032921700000003</v>
      </c>
      <c r="T66" s="10">
        <v>33.852653500000002</v>
      </c>
      <c r="U66" s="10">
        <v>36.345310210000001</v>
      </c>
      <c r="V66" s="10">
        <v>4952.3377049999999</v>
      </c>
      <c r="W66" s="10">
        <v>15996.757170000001</v>
      </c>
      <c r="X66" s="10">
        <v>133.604996</v>
      </c>
      <c r="Y66" s="10">
        <v>17.015594790000002</v>
      </c>
      <c r="Z66" s="10">
        <v>140.042286237154</v>
      </c>
      <c r="AA66" s="10">
        <v>31.301856990000001</v>
      </c>
      <c r="AB66" s="10">
        <v>695</v>
      </c>
      <c r="AC66" s="10">
        <v>115.85025779999999</v>
      </c>
      <c r="AD66" s="10">
        <v>17920.895420000001</v>
      </c>
      <c r="AE66" s="10">
        <v>650.01811520000001</v>
      </c>
      <c r="AF66" s="10">
        <v>3171924.7540000002</v>
      </c>
      <c r="AG66" s="10">
        <v>10878.457031</v>
      </c>
      <c r="AH66" s="10">
        <v>66.398712160000002</v>
      </c>
      <c r="AI66" s="10">
        <v>66.398712160000002</v>
      </c>
      <c r="AJ66" s="10">
        <v>4145.188553</v>
      </c>
      <c r="AK66" s="10">
        <v>7749.2013619999998</v>
      </c>
      <c r="AL66" s="10">
        <v>1133.6709632147899</v>
      </c>
      <c r="AM66" s="10">
        <v>57.522602079999999</v>
      </c>
      <c r="AN66" s="10">
        <v>77.711471560000007</v>
      </c>
      <c r="AO66" s="10">
        <v>90.832412719999994</v>
      </c>
      <c r="AP66" s="10">
        <v>268.44400000000002</v>
      </c>
      <c r="AQ66" s="10">
        <v>107.42</v>
      </c>
      <c r="AR66" s="10">
        <v>111</v>
      </c>
      <c r="AS66" s="10">
        <v>101.196233138203</v>
      </c>
      <c r="AT66" s="10">
        <f t="shared" si="84"/>
        <v>0.66524168447894427</v>
      </c>
      <c r="AU66" s="10">
        <f t="shared" si="1"/>
        <v>0.26134030240806527</v>
      </c>
      <c r="AV66" s="10">
        <f t="shared" si="2"/>
        <v>0.54347826086955997</v>
      </c>
      <c r="AW66" s="10">
        <f t="shared" si="3"/>
        <v>0.3027245206859126</v>
      </c>
      <c r="AX66" s="10">
        <v>0.06</v>
      </c>
      <c r="AY66" s="10">
        <v>-0.47970000000000002</v>
      </c>
      <c r="AZ66" s="10">
        <v>0.90580000000000005</v>
      </c>
      <c r="BA66" s="10">
        <v>0.3</v>
      </c>
      <c r="BB66" s="10">
        <v>1.62</v>
      </c>
      <c r="BC66" s="10">
        <v>0.377</v>
      </c>
      <c r="BD66" s="10">
        <v>0.90580000000000005</v>
      </c>
      <c r="BE66" s="10">
        <v>0.08</v>
      </c>
      <c r="BF66" s="10">
        <f t="shared" si="4"/>
        <v>-1.0713511426718898</v>
      </c>
      <c r="BG66" s="10">
        <f t="shared" si="5"/>
        <v>0.31240008399906749</v>
      </c>
      <c r="BH66" s="10">
        <f t="shared" si="6"/>
        <v>-3.1522235040113662</v>
      </c>
      <c r="BI66" s="10">
        <f t="shared" si="7"/>
        <v>-1.5088120163920651</v>
      </c>
      <c r="BJ66" s="10">
        <f t="shared" si="8"/>
        <v>-1.4161967576562042</v>
      </c>
      <c r="BK66" s="10">
        <f t="shared" si="9"/>
        <v>-0.99734006863171776</v>
      </c>
      <c r="BL66" s="10">
        <f t="shared" si="10"/>
        <v>-0.96341126413170908</v>
      </c>
      <c r="BM66" s="10">
        <f t="shared" si="11"/>
        <v>-0.95260020952160307</v>
      </c>
      <c r="BN66" s="10">
        <f t="shared" si="12"/>
        <v>1.8622708871947582</v>
      </c>
      <c r="BO66" s="10">
        <f t="shared" si="13"/>
        <v>-1.3487529742604387</v>
      </c>
      <c r="BP66" s="10">
        <f t="shared" si="14"/>
        <v>0.72625534591197205</v>
      </c>
      <c r="BQ66" s="10">
        <f t="shared" si="15"/>
        <v>0.9810413642106941</v>
      </c>
      <c r="BR66" s="10">
        <f t="shared" si="16"/>
        <v>1.925948932055918</v>
      </c>
      <c r="BS66" s="10">
        <f t="shared" si="17"/>
        <v>3.3509439452553504</v>
      </c>
      <c r="BT66" s="10">
        <f t="shared" si="18"/>
        <v>4.788960700085948E-2</v>
      </c>
      <c r="BU66" s="10">
        <f t="shared" si="19"/>
        <v>0.52747280386569195</v>
      </c>
      <c r="BV66" s="10">
        <f t="shared" si="20"/>
        <v>1.7838476730457298</v>
      </c>
      <c r="BW66" s="10">
        <f t="shared" si="21"/>
        <v>3.5372521516998434</v>
      </c>
      <c r="BX66" s="10">
        <f t="shared" si="22"/>
        <v>2.9736654333049692</v>
      </c>
      <c r="BY66" s="10">
        <f t="shared" si="23"/>
        <v>5.031317762440974</v>
      </c>
      <c r="BZ66" s="10">
        <f t="shared" si="24"/>
        <v>-1.7649739857945828</v>
      </c>
      <c r="CA66" s="10">
        <f t="shared" si="25"/>
        <v>-1.6942580066137525</v>
      </c>
      <c r="CB66" s="10">
        <f t="shared" si="26"/>
        <v>-0.80090358206582779</v>
      </c>
      <c r="CC66" s="10">
        <f t="shared" si="27"/>
        <v>-2.1573918859244499</v>
      </c>
      <c r="CD66" s="10">
        <f t="shared" si="28"/>
        <v>-0.61715397913427306</v>
      </c>
      <c r="CE66" s="10">
        <f t="shared" si="29"/>
        <v>2.9675603641090476</v>
      </c>
      <c r="CF66" s="10">
        <f t="shared" si="30"/>
        <v>0.185109090909091</v>
      </c>
      <c r="CG66" s="10">
        <f t="shared" si="31"/>
        <v>-11.757336654914745</v>
      </c>
      <c r="CH66" s="10">
        <f t="shared" si="32"/>
        <v>-2.2872357343618406</v>
      </c>
      <c r="CI66" s="10">
        <f t="shared" si="33"/>
        <v>-6.5045702417423445</v>
      </c>
      <c r="CJ66" s="10">
        <f t="shared" si="34"/>
        <v>1.1521918325761002</v>
      </c>
      <c r="CK66" s="10">
        <f t="shared" si="35"/>
        <v>-5.5249871120103128E-3</v>
      </c>
      <c r="CL66" s="10">
        <f t="shared" si="36"/>
        <v>1.6405511333461937</v>
      </c>
      <c r="CM66" s="10">
        <f t="shared" si="37"/>
        <v>1.6405511333461937</v>
      </c>
      <c r="CN66" s="10">
        <f t="shared" si="38"/>
        <v>1.9795181868916445</v>
      </c>
      <c r="CO66" s="10">
        <f t="shared" si="39"/>
        <v>2.903748202299532</v>
      </c>
      <c r="CP66" s="10">
        <f t="shared" si="40"/>
        <v>-2.108805323593764</v>
      </c>
      <c r="CQ66" s="10">
        <f t="shared" si="41"/>
        <v>3.1805059619814058</v>
      </c>
      <c r="CR66" s="10">
        <f t="shared" si="42"/>
        <v>-0.42847418417085564</v>
      </c>
      <c r="CS66" s="10">
        <f t="shared" si="43"/>
        <v>0.61384412506425701</v>
      </c>
      <c r="CT66" s="10">
        <f t="shared" si="44"/>
        <v>-1.736592827150834</v>
      </c>
      <c r="CU66" s="10">
        <f t="shared" si="45"/>
        <v>-0.35284160047987678</v>
      </c>
      <c r="CV66" s="10">
        <f t="shared" si="46"/>
        <v>-3.8174651884903104</v>
      </c>
      <c r="CW66" s="10">
        <f t="shared" si="47"/>
        <v>-2.1740537008710095</v>
      </c>
      <c r="CX66" s="10">
        <f t="shared" si="48"/>
        <v>-2.0814384421351484</v>
      </c>
      <c r="CY66" s="10">
        <f t="shared" si="49"/>
        <v>-1.6625817531106621</v>
      </c>
      <c r="CZ66" s="10">
        <f t="shared" si="50"/>
        <v>-1.6286529486106534</v>
      </c>
      <c r="DA66" s="10">
        <f t="shared" si="51"/>
        <v>-1.6178418940005472</v>
      </c>
      <c r="DB66" s="10">
        <f t="shared" si="52"/>
        <v>1.197029202715814</v>
      </c>
      <c r="DC66" s="10">
        <f t="shared" si="53"/>
        <v>-2.0139946587393829</v>
      </c>
      <c r="DD66" s="10">
        <f t="shared" si="54"/>
        <v>0.46491504350390678</v>
      </c>
      <c r="DE66" s="10">
        <f t="shared" si="55"/>
        <v>0.71970106180262883</v>
      </c>
      <c r="DF66" s="10">
        <f t="shared" si="56"/>
        <v>1.6646086296478528</v>
      </c>
      <c r="DG66" s="10">
        <f t="shared" si="57"/>
        <v>3.0896036428472851</v>
      </c>
      <c r="DH66" s="10">
        <f t="shared" si="58"/>
        <v>-0.21345069540720579</v>
      </c>
      <c r="DI66" s="10">
        <f t="shared" si="59"/>
        <v>0.26613250145762668</v>
      </c>
      <c r="DJ66" s="10">
        <f t="shared" si="60"/>
        <v>1.5225073706376646</v>
      </c>
      <c r="DK66" s="10">
        <f t="shared" si="61"/>
        <v>3.275911849291778</v>
      </c>
      <c r="DL66" s="10">
        <f t="shared" si="62"/>
        <v>2.7123251308969039</v>
      </c>
      <c r="DM66" s="10">
        <f t="shared" si="63"/>
        <v>4.7699774600329086</v>
      </c>
      <c r="DN66" s="10">
        <f t="shared" si="64"/>
        <v>-2.3084522466641428</v>
      </c>
      <c r="DO66" s="10">
        <f t="shared" si="65"/>
        <v>-2.2377362674833123</v>
      </c>
      <c r="DP66" s="10">
        <f t="shared" si="66"/>
        <v>-1.3443818429353878</v>
      </c>
      <c r="DQ66" s="10">
        <f t="shared" si="67"/>
        <v>-2.7008701467940099</v>
      </c>
      <c r="DR66" s="10">
        <f t="shared" si="68"/>
        <v>-1.1606322400038329</v>
      </c>
      <c r="DS66" s="10">
        <f t="shared" si="69"/>
        <v>2.4240821032394875</v>
      </c>
      <c r="DT66" s="10">
        <f t="shared" si="70"/>
        <v>-0.35836916996046897</v>
      </c>
      <c r="DU66" s="10">
        <f t="shared" si="71"/>
        <v>-12.300814915784304</v>
      </c>
      <c r="DV66" s="10">
        <f t="shared" si="72"/>
        <v>-2.8307139952314007</v>
      </c>
      <c r="DW66" s="10">
        <f t="shared" si="73"/>
        <v>-7.0480485026119046</v>
      </c>
      <c r="DX66" s="10">
        <f t="shared" si="74"/>
        <v>0.84946731189018765</v>
      </c>
      <c r="DY66" s="10">
        <f t="shared" si="75"/>
        <v>-0.30824950779792293</v>
      </c>
      <c r="DZ66" s="10">
        <f t="shared" si="76"/>
        <v>1.3378266126602811</v>
      </c>
      <c r="EA66" s="10">
        <f t="shared" si="77"/>
        <v>1.3378266126602811</v>
      </c>
      <c r="EB66" s="10">
        <f t="shared" si="78"/>
        <v>1.6767936662057319</v>
      </c>
      <c r="EC66" s="10">
        <f t="shared" si="79"/>
        <v>2.6010236816136194</v>
      </c>
      <c r="ED66" s="10">
        <f t="shared" si="80"/>
        <v>-2.4115298442796766</v>
      </c>
      <c r="EE66" s="10">
        <f t="shared" si="81"/>
        <v>2.8777814412954932</v>
      </c>
      <c r="EF66" s="10">
        <f t="shared" si="82"/>
        <v>-0.7311987048567683</v>
      </c>
      <c r="EG66" s="10">
        <f t="shared" si="83"/>
        <v>0.31111960437834441</v>
      </c>
      <c r="EH66" s="2">
        <f>STDEV('weekly data for SD computation'!AP282:AP285)</f>
        <v>1.5078848505426823E-2</v>
      </c>
      <c r="EI66" s="2">
        <f>STDEV('weekly data for SD computation'!AQ282:AQ285)</f>
        <v>1.1122761387333863E-2</v>
      </c>
      <c r="EJ66" s="2">
        <f>STDEV('weekly data for SD computation'!AR282:AR285)</f>
        <v>2.9805971001697313E-2</v>
      </c>
      <c r="EK66" s="2">
        <f>STDEV('weekly data for SD computation'!AS282:AS285)</f>
        <v>2.6325486717427841E-2</v>
      </c>
      <c r="EL66" s="2">
        <f>STDEV('weekly data for SD computation'!AT282:AT285)</f>
        <v>3.7725422132559904E-3</v>
      </c>
      <c r="EM66" s="2">
        <f>STDEV('weekly data for SD computation'!AU282:AU285)</f>
        <v>7.3790337793158325E-3</v>
      </c>
      <c r="EN66" s="2">
        <f>STDEV('weekly data for SD computation'!AV282:AV285)</f>
        <v>1.5091003097674754E-2</v>
      </c>
      <c r="EO66" s="2">
        <f>STDEV('weekly data for SD computation'!AW282:AW285)</f>
        <v>1.5096777160099087E-2</v>
      </c>
      <c r="EP66" s="2">
        <f>STDEV('weekly data for SD computation'!AX282:AX285)</f>
        <v>1.5468568567139471E-2</v>
      </c>
      <c r="EQ66" s="2">
        <f>STDEV('weekly data for SD computation'!AY282:AY285)</f>
        <v>2.5637455346439953E-2</v>
      </c>
      <c r="ER66" s="2">
        <f>STDEV('weekly data for SD computation'!AZ282:AZ285)</f>
        <v>1.1210658680316246E-2</v>
      </c>
      <c r="ES66" s="2">
        <f>STDEV('weekly data for SD computation'!BA282:BA285)</f>
        <v>6.9347254804670022E-3</v>
      </c>
      <c r="ET66" s="2">
        <f>STDEV('weekly data for SD computation'!BB282:BB285)</f>
        <v>1.1407967981766281E-2</v>
      </c>
      <c r="EU66" s="2">
        <f>STDEV('weekly data for SD computation'!BC282:BC285)</f>
        <v>0.14781882389312234</v>
      </c>
      <c r="EV66" s="2">
        <f>STDEV('weekly data for SD computation'!BD282:BD285)</f>
        <v>3.5065728089512973E-3</v>
      </c>
      <c r="EW66" s="2">
        <f>STDEV('weekly data for SD computation'!BE282:BE285)</f>
        <v>1.1418188079996899E-2</v>
      </c>
      <c r="EX66" s="2">
        <f>STDEV('weekly data for SD computation'!BF282:BF285)</f>
        <v>8.0666197515266106E-3</v>
      </c>
      <c r="EY66" s="2">
        <f>STDEV('weekly data for SD computation'!BG282:BG285)</f>
        <v>1.2641838103939443E-2</v>
      </c>
      <c r="EZ66" s="2">
        <f>STDEV('weekly data for SD computation'!BH282:BH285)</f>
        <v>1.1662636967134342E-2</v>
      </c>
      <c r="FA66" s="2">
        <f>STDEV('weekly data for SD computation'!BI282:BI285)</f>
        <v>1.2752468329072411E-2</v>
      </c>
      <c r="FB66" s="2">
        <f>STDEV('weekly data for SD computation'!BJ282:BJ285)</f>
        <v>0.16477478528325648</v>
      </c>
      <c r="FC66" s="2">
        <f>STDEV('weekly data for SD computation'!BK282:BK285)</f>
        <v>0.16451188752045165</v>
      </c>
      <c r="FD66" s="2">
        <f>STDEV('weekly data for SD computation'!BL282:BL285)</f>
        <v>1.0740605342194468E-3</v>
      </c>
      <c r="FE66" s="2">
        <f>STDEV('weekly data for SD computation'!BM282:BM285)</f>
        <v>1.1433499697405012E-2</v>
      </c>
      <c r="FF66" s="2">
        <f>STDEV('weekly data for SD computation'!BN282:BN285)</f>
        <v>3.4403387380691981E-7</v>
      </c>
      <c r="FG66" s="2">
        <f>STDEV('weekly data for SD computation'!BO282:BO285)</f>
        <v>9.2956863073640952E-3</v>
      </c>
      <c r="FH66" s="2">
        <f>STDEV('weekly data for SD computation'!BP282:BP285)</f>
        <v>1.0943766324696819E-2</v>
      </c>
      <c r="FI66" s="2">
        <f>STDEV('weekly data for SD computation'!BQ282:BQ285)</f>
        <v>3.5938938592603518E-2</v>
      </c>
      <c r="FJ66" s="2">
        <f>STDEV('weekly data for SD computation'!BR282:BR285)</f>
        <v>1.5586100236215305E-2</v>
      </c>
      <c r="FK66" s="2">
        <f>STDEV('weekly data for SD computation'!BS282:BS285)</f>
        <v>5.1575889122795919E-2</v>
      </c>
      <c r="FL66" s="2">
        <f>STDEV('weekly data for SD computation'!BT282:BT285)</f>
        <v>4.182667794692288E-2</v>
      </c>
      <c r="FM66" s="2">
        <f>STDEV('weekly data for SD computation'!BU282:BU285)</f>
        <v>5.1461116393131329E-4</v>
      </c>
      <c r="FN66" s="2">
        <f>STDEV('weekly data for SD computation'!BV282:BV285)</f>
        <v>2.7997730447589835E-2</v>
      </c>
      <c r="FO66" s="2">
        <f>STDEV('weekly data for SD computation'!BW282:BW285)</f>
        <v>2.7997730447589835E-2</v>
      </c>
      <c r="FP66" s="2">
        <f>STDEV('weekly data for SD computation'!BX282:BX285)</f>
        <v>5.9899562390744072E-2</v>
      </c>
      <c r="FQ66" s="2">
        <f>STDEV('weekly data for SD computation'!BY282:BY285)</f>
        <v>2.6041210348848244E-2</v>
      </c>
      <c r="FR66" s="2">
        <f>STDEV('weekly data for SD computation'!BZ282:BZ285)</f>
        <v>0.16912903101511045</v>
      </c>
      <c r="FS66" s="2">
        <f>STDEV('weekly data for SD computation'!CA282:CA285)</f>
        <v>1.9303989703176393E-2</v>
      </c>
      <c r="FT66" s="2">
        <f>STDEV('weekly data for SD computation'!CB282:CB285)</f>
        <v>2.2536398124563563E-2</v>
      </c>
      <c r="FU66" s="2">
        <f>STDEV('weekly data for SD computation'!CC282:CC285)</f>
        <v>3.3701694247657482E-2</v>
      </c>
    </row>
    <row r="67" spans="1:177" s="2" customFormat="1" x14ac:dyDescent="0.3">
      <c r="A67" s="16" t="s">
        <v>101</v>
      </c>
      <c r="B67" s="10">
        <v>4297.5</v>
      </c>
      <c r="C67" s="10">
        <v>34502.511720000002</v>
      </c>
      <c r="D67" s="10">
        <v>14503.950199999999</v>
      </c>
      <c r="E67" s="10">
        <v>2310.5500489999999</v>
      </c>
      <c r="F67" s="10">
        <v>110.53470609999999</v>
      </c>
      <c r="G67" s="10">
        <v>126.87670900000001</v>
      </c>
      <c r="H67" s="10">
        <v>416.82037350000002</v>
      </c>
      <c r="I67" s="10">
        <v>382.78430179999998</v>
      </c>
      <c r="J67" s="10">
        <v>75.394577029999994</v>
      </c>
      <c r="K67" s="10">
        <v>223.9084015</v>
      </c>
      <c r="L67" s="10">
        <v>3414.8249289999999</v>
      </c>
      <c r="M67" s="10">
        <v>13049.17995</v>
      </c>
      <c r="N67" s="10">
        <v>5467.8788770000001</v>
      </c>
      <c r="O67" s="10">
        <v>21090.700570000001</v>
      </c>
      <c r="P67" s="10">
        <v>111.8333511</v>
      </c>
      <c r="Q67" s="10">
        <v>4036.5</v>
      </c>
      <c r="R67" s="10">
        <v>61.735533959999998</v>
      </c>
      <c r="S67" s="10">
        <v>53.571231160000004</v>
      </c>
      <c r="T67" s="10">
        <v>33.29231644</v>
      </c>
      <c r="U67" s="10">
        <v>35.68477249</v>
      </c>
      <c r="V67" s="10">
        <v>5083.8900679999997</v>
      </c>
      <c r="W67" s="10">
        <v>16164.422619999999</v>
      </c>
      <c r="X67" s="10">
        <v>133.58999600000001</v>
      </c>
      <c r="Y67" s="10">
        <v>17.559738840000001</v>
      </c>
      <c r="Z67" s="10">
        <v>140.44534929841899</v>
      </c>
      <c r="AA67" s="10">
        <v>30.805696489999999</v>
      </c>
      <c r="AB67" s="10">
        <v>688.59997599999997</v>
      </c>
      <c r="AC67" s="10">
        <v>125.1630217</v>
      </c>
      <c r="AD67" s="10">
        <v>18031.104240000001</v>
      </c>
      <c r="AE67" s="10">
        <v>700.90860929999997</v>
      </c>
      <c r="AF67" s="10">
        <v>3182471.7960000001</v>
      </c>
      <c r="AG67" s="10">
        <v>10878.058594</v>
      </c>
      <c r="AH67" s="10">
        <v>65.873992920000006</v>
      </c>
      <c r="AI67" s="10">
        <v>65.873992920000006</v>
      </c>
      <c r="AJ67" s="10">
        <v>4243.5888329999998</v>
      </c>
      <c r="AK67" s="10">
        <v>7705.1318899999997</v>
      </c>
      <c r="AL67" s="10">
        <v>1110.1946986559001</v>
      </c>
      <c r="AM67" s="10">
        <v>57.57311249</v>
      </c>
      <c r="AN67" s="10">
        <v>78.105400090000003</v>
      </c>
      <c r="AO67" s="10">
        <v>91.266593929999999</v>
      </c>
      <c r="AP67" s="10">
        <v>270.55900000000003</v>
      </c>
      <c r="AQ67" s="10">
        <v>107.7</v>
      </c>
      <c r="AR67" s="10">
        <v>111.4</v>
      </c>
      <c r="AS67" s="10">
        <v>101.29804021379501</v>
      </c>
      <c r="AT67" s="10">
        <f t="shared" si="84"/>
        <v>0.78787382098315062</v>
      </c>
      <c r="AU67" s="10">
        <f t="shared" si="1"/>
        <v>0.26065909514057078</v>
      </c>
      <c r="AV67" s="10">
        <f t="shared" si="2"/>
        <v>0.36036036036036551</v>
      </c>
      <c r="AW67" s="10">
        <f t="shared" si="3"/>
        <v>0.10060362173063218</v>
      </c>
      <c r="AX67" s="10">
        <v>0.08</v>
      </c>
      <c r="AY67" s="10">
        <v>-0.47960000000000003</v>
      </c>
      <c r="AZ67" s="10">
        <v>0.85489999999999999</v>
      </c>
      <c r="BA67" s="10">
        <v>0.3</v>
      </c>
      <c r="BB67" s="10">
        <v>1.52</v>
      </c>
      <c r="BC67" s="10">
        <v>0.3039</v>
      </c>
      <c r="BD67" s="10">
        <v>0.85489999999999999</v>
      </c>
      <c r="BE67" s="10">
        <v>0.05</v>
      </c>
      <c r="BF67" s="10">
        <f t="shared" si="4"/>
        <v>0.70140096342197644</v>
      </c>
      <c r="BG67" s="10">
        <f t="shared" si="5"/>
        <v>-1.5980131181020907</v>
      </c>
      <c r="BH67" s="10">
        <f t="shared" si="6"/>
        <v>3.9729394065655419</v>
      </c>
      <c r="BI67" s="10">
        <f t="shared" si="7"/>
        <v>0.31255303205596974</v>
      </c>
      <c r="BJ67" s="10">
        <f t="shared" si="8"/>
        <v>-0.6920671546996755</v>
      </c>
      <c r="BK67" s="10">
        <f t="shared" si="9"/>
        <v>0.69141962925332479</v>
      </c>
      <c r="BL67" s="10">
        <f t="shared" si="10"/>
        <v>0.72275204357028011</v>
      </c>
      <c r="BM67" s="10">
        <f t="shared" si="11"/>
        <v>0.73955312392525707</v>
      </c>
      <c r="BN67" s="10">
        <f t="shared" si="12"/>
        <v>-2.5980085901206253</v>
      </c>
      <c r="BO67" s="10">
        <f t="shared" si="13"/>
        <v>0.34897625740959048</v>
      </c>
      <c r="BP67" s="10">
        <f t="shared" si="14"/>
        <v>2.7468742009510558</v>
      </c>
      <c r="BQ67" s="10">
        <f t="shared" si="15"/>
        <v>2.8470302015335203</v>
      </c>
      <c r="BR67" s="10">
        <f t="shared" si="16"/>
        <v>3.0807096684036748</v>
      </c>
      <c r="BS67" s="10">
        <f t="shared" si="17"/>
        <v>1.83628959857477</v>
      </c>
      <c r="BT67" s="10">
        <f t="shared" si="18"/>
        <v>0.71864662179774408</v>
      </c>
      <c r="BU67" s="10">
        <f t="shared" si="19"/>
        <v>-1.1757074656188604</v>
      </c>
      <c r="BV67" s="10">
        <f t="shared" si="20"/>
        <v>3.9122767855445315</v>
      </c>
      <c r="BW67" s="10">
        <f t="shared" si="21"/>
        <v>0.71114771516293929</v>
      </c>
      <c r="BX67" s="10">
        <f t="shared" si="22"/>
        <v>-1.959123452424496</v>
      </c>
      <c r="BY67" s="10">
        <f t="shared" si="23"/>
        <v>-2.1212946409687299</v>
      </c>
      <c r="BZ67" s="10">
        <f t="shared" si="24"/>
        <v>1.8014689884714714</v>
      </c>
      <c r="CA67" s="10">
        <f t="shared" si="25"/>
        <v>0.19322149248870923</v>
      </c>
      <c r="CB67" s="10">
        <f t="shared" si="26"/>
        <v>-0.86612712506947442</v>
      </c>
      <c r="CC67" s="10">
        <f t="shared" si="27"/>
        <v>2.3430137768360071</v>
      </c>
      <c r="CD67" s="10">
        <f t="shared" si="28"/>
        <v>-0.56708474641122186</v>
      </c>
      <c r="CE67" s="10">
        <f t="shared" si="29"/>
        <v>-2.4399832752782378</v>
      </c>
      <c r="CF67" s="10">
        <f t="shared" si="30"/>
        <v>-1.7757667625899325</v>
      </c>
      <c r="CG67" s="10">
        <f t="shared" si="31"/>
        <v>7.1837216456050106</v>
      </c>
      <c r="CH67" s="10">
        <f t="shared" si="32"/>
        <v>-0.23992615289521158</v>
      </c>
      <c r="CI67" s="10">
        <f t="shared" si="33"/>
        <v>6.9741885915297583</v>
      </c>
      <c r="CJ67" s="10">
        <f t="shared" si="34"/>
        <v>0.39751236450988958</v>
      </c>
      <c r="CK67" s="10">
        <f t="shared" si="35"/>
        <v>-5.3662624201800103E-2</v>
      </c>
      <c r="CL67" s="10">
        <f t="shared" si="36"/>
        <v>-0.84025514641848442</v>
      </c>
      <c r="CM67" s="10">
        <f t="shared" si="37"/>
        <v>-0.84025514641848442</v>
      </c>
      <c r="CN67" s="10">
        <f t="shared" si="38"/>
        <v>2.3238432822020738</v>
      </c>
      <c r="CO67" s="10">
        <f t="shared" si="39"/>
        <v>-0.61869695264475877</v>
      </c>
      <c r="CP67" s="10">
        <f t="shared" si="40"/>
        <v>-2.1208181933422194</v>
      </c>
      <c r="CQ67" s="10">
        <f t="shared" si="41"/>
        <v>3.780967510780088E-2</v>
      </c>
      <c r="CR67" s="10">
        <f t="shared" si="42"/>
        <v>0.45691168509896191</v>
      </c>
      <c r="CS67" s="10">
        <f t="shared" si="43"/>
        <v>0.42800250703282827</v>
      </c>
      <c r="CT67" s="10">
        <f t="shared" si="44"/>
        <v>-8.6472857561174177E-2</v>
      </c>
      <c r="CU67" s="10">
        <f t="shared" si="45"/>
        <v>-2.3858869390852413</v>
      </c>
      <c r="CV67" s="10">
        <f t="shared" si="46"/>
        <v>3.1850655855823913</v>
      </c>
      <c r="CW67" s="10">
        <f t="shared" si="47"/>
        <v>-0.47532078892718088</v>
      </c>
      <c r="CX67" s="10">
        <f t="shared" si="48"/>
        <v>-1.4799409756828261</v>
      </c>
      <c r="CY67" s="10">
        <f t="shared" si="49"/>
        <v>-9.6454191729825833E-2</v>
      </c>
      <c r="CZ67" s="10">
        <f t="shared" si="50"/>
        <v>-6.5121777412870507E-2</v>
      </c>
      <c r="DA67" s="10">
        <f t="shared" si="51"/>
        <v>-4.8320697057893547E-2</v>
      </c>
      <c r="DB67" s="10">
        <f t="shared" si="52"/>
        <v>-3.385882411103776</v>
      </c>
      <c r="DC67" s="10">
        <f t="shared" si="53"/>
        <v>-0.43889756357356013</v>
      </c>
      <c r="DD67" s="10">
        <f t="shared" si="54"/>
        <v>2.4862151058104849</v>
      </c>
      <c r="DE67" s="10">
        <f t="shared" si="55"/>
        <v>2.5863711063929493</v>
      </c>
      <c r="DF67" s="10">
        <f t="shared" si="56"/>
        <v>2.8200505732631038</v>
      </c>
      <c r="DG67" s="10">
        <f t="shared" si="57"/>
        <v>1.5756305034341993</v>
      </c>
      <c r="DH67" s="10">
        <f t="shared" si="58"/>
        <v>0.45798752665717329</v>
      </c>
      <c r="DI67" s="10">
        <f t="shared" si="59"/>
        <v>-1.4363665607594311</v>
      </c>
      <c r="DJ67" s="10">
        <f t="shared" si="60"/>
        <v>3.6516176904039606</v>
      </c>
      <c r="DK67" s="10">
        <f t="shared" si="61"/>
        <v>0.4504886200223685</v>
      </c>
      <c r="DL67" s="10">
        <f t="shared" si="62"/>
        <v>-2.219782547565067</v>
      </c>
      <c r="DM67" s="10">
        <f t="shared" si="63"/>
        <v>-2.3819537361093008</v>
      </c>
      <c r="DN67" s="10">
        <f t="shared" si="64"/>
        <v>1.4411086281111058</v>
      </c>
      <c r="DO67" s="10">
        <f t="shared" si="65"/>
        <v>-0.16713886787165627</v>
      </c>
      <c r="DP67" s="10">
        <f t="shared" si="66"/>
        <v>-1.22648748542984</v>
      </c>
      <c r="DQ67" s="10">
        <f t="shared" si="67"/>
        <v>1.9826534164756415</v>
      </c>
      <c r="DR67" s="10">
        <f t="shared" si="68"/>
        <v>-0.92744510677158742</v>
      </c>
      <c r="DS67" s="10">
        <f t="shared" si="69"/>
        <v>-2.8003436356386033</v>
      </c>
      <c r="DT67" s="10">
        <f t="shared" si="70"/>
        <v>-2.1361271229502981</v>
      </c>
      <c r="DU67" s="10">
        <f t="shared" si="71"/>
        <v>6.823361285244645</v>
      </c>
      <c r="DV67" s="10">
        <f t="shared" si="72"/>
        <v>-0.60028651325557703</v>
      </c>
      <c r="DW67" s="10">
        <f t="shared" si="73"/>
        <v>6.6138282311693928</v>
      </c>
      <c r="DX67" s="10">
        <f t="shared" si="74"/>
        <v>0.29690874277925738</v>
      </c>
      <c r="DY67" s="10">
        <f t="shared" si="75"/>
        <v>-0.15426624593243229</v>
      </c>
      <c r="DZ67" s="10">
        <f t="shared" si="76"/>
        <v>-0.94085876814911662</v>
      </c>
      <c r="EA67" s="10">
        <f t="shared" si="77"/>
        <v>-0.94085876814911662</v>
      </c>
      <c r="EB67" s="10">
        <f t="shared" si="78"/>
        <v>2.2232396604714415</v>
      </c>
      <c r="EC67" s="10">
        <f t="shared" si="79"/>
        <v>-0.71930057437539097</v>
      </c>
      <c r="ED67" s="10">
        <f t="shared" si="80"/>
        <v>-2.2214218150728517</v>
      </c>
      <c r="EE67" s="10">
        <f t="shared" si="81"/>
        <v>-6.2793946622831304E-2</v>
      </c>
      <c r="EF67" s="10">
        <f t="shared" si="82"/>
        <v>0.35630806336832971</v>
      </c>
      <c r="EG67" s="10">
        <f t="shared" si="83"/>
        <v>0.32739888530219607</v>
      </c>
      <c r="EH67" s="2">
        <f>STDEV('weekly data for SD computation'!AP286:AP289)</f>
        <v>7.7790243223825276E-3</v>
      </c>
      <c r="EI67" s="2">
        <f>STDEV('weekly data for SD computation'!AQ286:AQ289)</f>
        <v>1.4629534305280622E-2</v>
      </c>
      <c r="EJ67" s="2">
        <f>STDEV('weekly data for SD computation'!AR286:AR289)</f>
        <v>9.2403760955316831E-3</v>
      </c>
      <c r="EK67" s="2">
        <f>STDEV('weekly data for SD computation'!AS286:AS289)</f>
        <v>1.4081587665694683E-2</v>
      </c>
      <c r="EL67" s="2">
        <f>STDEV('weekly data for SD computation'!AT286:AT289)</f>
        <v>5.1607535468602087E-3</v>
      </c>
      <c r="EM67" s="2">
        <f>STDEV('weekly data for SD computation'!AU286:AU289)</f>
        <v>8.6200450689057941E-3</v>
      </c>
      <c r="EN67" s="2">
        <f>STDEV('weekly data for SD computation'!AV286:AV289)</f>
        <v>7.5227320218914104E-3</v>
      </c>
      <c r="EO67" s="2">
        <f>STDEV('weekly data for SD computation'!AW286:AW289)</f>
        <v>7.1229129933240883E-3</v>
      </c>
      <c r="EP67" s="2">
        <f>STDEV('weekly data for SD computation'!AX286:AX289)</f>
        <v>3.1685022846328066E-3</v>
      </c>
      <c r="EQ67" s="2">
        <f>STDEV('weekly data for SD computation'!AY286:AY289)</f>
        <v>1.3263376261815339E-2</v>
      </c>
      <c r="ER67" s="2">
        <f>STDEV('weekly data for SD computation'!AZ286:AZ289)</f>
        <v>1.1999369310934194E-2</v>
      </c>
      <c r="ES67" s="2">
        <f>STDEV('weekly data for SD computation'!BA286:BA289)</f>
        <v>8.0413661941475204E-3</v>
      </c>
      <c r="ET67" s="2">
        <f>STDEV('weekly data for SD computation'!BB286:BB289)</f>
        <v>1.3169095172332366E-2</v>
      </c>
      <c r="EU67" s="2">
        <f>STDEV('weekly data for SD computation'!BC286:BC289)</f>
        <v>0.15366388635318559</v>
      </c>
      <c r="EV67" s="2">
        <f>STDEV('weekly data for SD computation'!BD286:BD289)</f>
        <v>9.0428290307201491E-3</v>
      </c>
      <c r="EW67" s="2">
        <f>STDEV('weekly data for SD computation'!BE286:BE289)</f>
        <v>2.6708443732055085E-3</v>
      </c>
      <c r="EX67" s="2">
        <f>STDEV('weekly data for SD computation'!BF286:BF289)</f>
        <v>1.1420737264439E-2</v>
      </c>
      <c r="EY67" s="2">
        <f>STDEV('weekly data for SD computation'!BG286:BG289)</f>
        <v>1.1867857386756083E-2</v>
      </c>
      <c r="EZ67" s="2">
        <f>STDEV('weekly data for SD computation'!BH286:BH289)</f>
        <v>4.4485492959902518E-3</v>
      </c>
      <c r="FA67" s="2">
        <f>STDEV('weekly data for SD computation'!BI286:BI289)</f>
        <v>6.4477183111587488E-3</v>
      </c>
      <c r="FB67" s="2">
        <f>STDEV('weekly data for SD computation'!BJ286:BJ289)</f>
        <v>0.15176063391395303</v>
      </c>
      <c r="FC67" s="2">
        <f>STDEV('weekly data for SD computation'!BK286:BK289)</f>
        <v>0.15769954230176769</v>
      </c>
      <c r="FD67" s="2">
        <f>STDEV('weekly data for SD computation'!BL286:BL289)</f>
        <v>1.058170316979622E-3</v>
      </c>
      <c r="FE67" s="2">
        <f>STDEV('weekly data for SD computation'!BM286:BM289)</f>
        <v>4.6739699552321113E-3</v>
      </c>
      <c r="FF67" s="2">
        <f>STDEV('weekly data for SD computation'!BN286:BN289)</f>
        <v>3.4261747296436212E-7</v>
      </c>
      <c r="FG67" s="2">
        <f>STDEV('weekly data for SD computation'!BO286:BO289)</f>
        <v>2.9229914504871122E-3</v>
      </c>
      <c r="FH67" s="2">
        <f>STDEV('weekly data for SD computation'!BP286:BP289)</f>
        <v>4.4549125992594365E-3</v>
      </c>
      <c r="FI67" s="2">
        <f>STDEV('weekly data for SD computation'!BQ286:BQ289)</f>
        <v>3.0249451761747224E-2</v>
      </c>
      <c r="FJ67" s="2">
        <f>STDEV('weekly data for SD computation'!BR286:BR289)</f>
        <v>5.9942705823676154E-3</v>
      </c>
      <c r="FK67" s="2">
        <f>STDEV('weekly data for SD computation'!BS286:BS289)</f>
        <v>1.5834898129353819E-2</v>
      </c>
      <c r="FL67" s="2">
        <f>STDEV('weekly data for SD computation'!BT286:BT289)</f>
        <v>3.5369974120549649E-3</v>
      </c>
      <c r="FM67" s="2">
        <f>STDEV('weekly data for SD computation'!BU286:BU289)</f>
        <v>3.0880065239326567E-3</v>
      </c>
      <c r="FN67" s="2">
        <f>STDEV('weekly data for SD computation'!BV286:BV289)</f>
        <v>5.7225722032111905E-3</v>
      </c>
      <c r="FO67" s="2">
        <f>STDEV('weekly data for SD computation'!BW286:BW289)</f>
        <v>5.7225722032111905E-3</v>
      </c>
      <c r="FP67" s="2">
        <f>STDEV('weekly data for SD computation'!BX286:BX289)</f>
        <v>5.1895050888446995E-2</v>
      </c>
      <c r="FQ67" s="2">
        <f>STDEV('weekly data for SD computation'!BY286:BY289)</f>
        <v>6.0908902504453136E-3</v>
      </c>
      <c r="FR67" s="2">
        <f>STDEV('weekly data for SD computation'!BZ286:BZ289)</f>
        <v>0.16928563759407445</v>
      </c>
      <c r="FS67" s="2">
        <f>STDEV('weekly data for SD computation'!CA286:CA289)</f>
        <v>7.9623351284319986E-3</v>
      </c>
      <c r="FT67" s="2">
        <f>STDEV('weekly data for SD computation'!CB286:CB289)</f>
        <v>1.0665727168489644E-2</v>
      </c>
      <c r="FU67" s="2">
        <f>STDEV('weekly data for SD computation'!CC286:CC289)</f>
        <v>7.9287956093263244E-3</v>
      </c>
    </row>
    <row r="68" spans="1:177" s="2" customFormat="1" x14ac:dyDescent="0.3">
      <c r="A68" s="16" t="s">
        <v>102</v>
      </c>
      <c r="B68" s="10">
        <v>4395.2597660000001</v>
      </c>
      <c r="C68" s="10">
        <v>34935.46875</v>
      </c>
      <c r="D68" s="10">
        <v>14672.679690000001</v>
      </c>
      <c r="E68" s="10">
        <v>2226.25</v>
      </c>
      <c r="F68" s="10">
        <v>111.7689056</v>
      </c>
      <c r="G68" s="10">
        <v>128.67709350000001</v>
      </c>
      <c r="H68" s="10">
        <v>426.99597169999998</v>
      </c>
      <c r="I68" s="10">
        <v>392.1515503</v>
      </c>
      <c r="J68" s="10">
        <v>75.97762299</v>
      </c>
      <c r="K68" s="10">
        <v>215.7865295</v>
      </c>
      <c r="L68" s="10">
        <v>3503.7547483486301</v>
      </c>
      <c r="M68" s="10">
        <v>12973.557629999999</v>
      </c>
      <c r="N68" s="10">
        <v>5524.7015240000001</v>
      </c>
      <c r="O68" s="10">
        <v>20902.537130000001</v>
      </c>
      <c r="P68" s="10">
        <v>114.0591278</v>
      </c>
      <c r="Q68" s="10">
        <v>3957.5</v>
      </c>
      <c r="R68" s="10">
        <v>61.842804295000001</v>
      </c>
      <c r="S68" s="10">
        <v>54.895452814999999</v>
      </c>
      <c r="T68" s="10">
        <v>33.215339659999998</v>
      </c>
      <c r="U68" s="10">
        <v>36.14674377</v>
      </c>
      <c r="V68" s="10">
        <v>5118.154681</v>
      </c>
      <c r="W68" s="10">
        <v>16335.912189999999</v>
      </c>
      <c r="X68" s="10">
        <v>133.574997</v>
      </c>
      <c r="Y68" s="10">
        <v>17.370871385000001</v>
      </c>
      <c r="Z68" s="10">
        <v>140.848412359684</v>
      </c>
      <c r="AA68" s="10">
        <v>30.890481950000002</v>
      </c>
      <c r="AB68" s="10">
        <v>690.5</v>
      </c>
      <c r="AC68" s="10">
        <v>122.80073075</v>
      </c>
      <c r="AD68" s="10">
        <v>18282.156664999999</v>
      </c>
      <c r="AE68" s="10">
        <v>662.01079779999998</v>
      </c>
      <c r="AF68" s="10">
        <v>3159150.3585000001</v>
      </c>
      <c r="AG68" s="10">
        <v>10943.892578000001</v>
      </c>
      <c r="AH68" s="10">
        <v>65.454597469999996</v>
      </c>
      <c r="AI68" s="10">
        <v>65.454597469999996</v>
      </c>
      <c r="AJ68" s="10">
        <v>4583.9634135594197</v>
      </c>
      <c r="AK68" s="10">
        <v>7724.4840448325003</v>
      </c>
      <c r="AL68" s="10">
        <v>1086.71843409701</v>
      </c>
      <c r="AM68" s="10">
        <v>56.384284970000003</v>
      </c>
      <c r="AN68" s="10">
        <v>78.173835749999995</v>
      </c>
      <c r="AO68" s="10">
        <v>84.795845029999995</v>
      </c>
      <c r="AP68" s="10">
        <v>271.76400000000001</v>
      </c>
      <c r="AQ68" s="10">
        <v>107.6</v>
      </c>
      <c r="AR68" s="10">
        <v>111.4</v>
      </c>
      <c r="AS68" s="10">
        <v>101.50165436497799</v>
      </c>
      <c r="AT68" s="10">
        <f t="shared" ref="AT68:AT85" si="85">((AP68-AP67)/AP67)*100</f>
        <v>0.4453742067349391</v>
      </c>
      <c r="AU68" s="10">
        <f t="shared" ref="AU68:AU85" si="86">((AQ68-AQ67)/AQ67)*100</f>
        <v>-9.2850510677816647E-2</v>
      </c>
      <c r="AV68" s="10">
        <f t="shared" ref="AV68:AV85" si="87">((AR68-AR67)/AR67)*100</f>
        <v>0</v>
      </c>
      <c r="AW68" s="10">
        <f t="shared" ref="AW68:AW85" si="88">((AS68-AS67)/AS67)*100</f>
        <v>0.20100502512511689</v>
      </c>
      <c r="AX68" s="10">
        <v>0.1</v>
      </c>
      <c r="AY68" s="10">
        <v>-0.48120000000000002</v>
      </c>
      <c r="AZ68" s="10">
        <v>0.69789999999999996</v>
      </c>
      <c r="BA68" s="10">
        <v>0.3</v>
      </c>
      <c r="BB68" s="10">
        <v>1.32</v>
      </c>
      <c r="BC68" s="10">
        <v>0.16400000000000001</v>
      </c>
      <c r="BD68" s="10">
        <v>0.69789999999999996</v>
      </c>
      <c r="BE68" s="10">
        <v>1.4999999999999999E-2</v>
      </c>
      <c r="BF68" s="10">
        <f t="shared" ref="BF68:BF85" si="89">(((B68-B67)/B67)*100)-BB68</f>
        <v>0.95480549156486627</v>
      </c>
      <c r="BG68" s="10">
        <f t="shared" ref="BG68:BG85" si="90">(((C68-C67)/C67)*100)-BB68</f>
        <v>-6.5143444878459578E-2</v>
      </c>
      <c r="BH68" s="10">
        <f t="shared" ref="BH68:BH85" si="91">(((D68-D67)/D67)*100)-BB68</f>
        <v>-0.15666526930021085</v>
      </c>
      <c r="BI68" s="10">
        <f t="shared" ref="BI68:BI85" si="92">(((E68-E67)/E67)*100)-BB68</f>
        <v>-4.9684840065024689</v>
      </c>
      <c r="BJ68" s="10">
        <f t="shared" ref="BJ68:BJ85" si="93">(((F68-F67)/F67)*100)-BB68</f>
        <v>-0.2034280711042642</v>
      </c>
      <c r="BK68" s="10">
        <f t="shared" ref="BK68:BK85" si="94">(((G68-G67)/G67)*100)-BB68</f>
        <v>9.9003152107300263E-2</v>
      </c>
      <c r="BL68" s="10">
        <f t="shared" ref="BL68:BL85" si="95">(((H68-H67)/H67)*100)-BB68</f>
        <v>1.1212430022449389</v>
      </c>
      <c r="BM68" s="10">
        <f t="shared" ref="BM68:BM85" si="96">(((I68-I67)/I67)*100)-BB68</f>
        <v>1.1271349676440721</v>
      </c>
      <c r="BN68" s="10">
        <f t="shared" ref="BN68:BN85" si="97">(((J68-J67)/J67)*100)-BB68</f>
        <v>-0.5466738763346215</v>
      </c>
      <c r="BO68" s="10">
        <f t="shared" ref="BO68:BO85" si="98">(((K68-K67)/K67)*100)-BB68</f>
        <v>-4.9473190043742044</v>
      </c>
      <c r="BP68" s="10">
        <f t="shared" ref="BP68:BP85" si="99">(((L68-L67)/L67)*100)-BC68</f>
        <v>2.4402277773423795</v>
      </c>
      <c r="BQ68" s="10">
        <f t="shared" ref="BQ68:BQ85" si="100">(((M68-M67)/M67)*100)-BC68</f>
        <v>-0.74351779567573828</v>
      </c>
      <c r="BR68" s="10">
        <f t="shared" ref="BR68:BR85" si="101">(((N68-N67)/N67)*100)-BC68</f>
        <v>0.87520822458262282</v>
      </c>
      <c r="BS68" s="10">
        <f t="shared" ref="BS68:BS85" si="102">(((O68-O67)/O67)*100)-BC68</f>
        <v>-1.0561630619878468</v>
      </c>
      <c r="BT68" s="10">
        <f t="shared" ref="BT68:BT85" si="103">(((P68-P67)/P67)*100)-BC68</f>
        <v>1.826262008700549</v>
      </c>
      <c r="BU68" s="10">
        <f t="shared" ref="BU68:BU85" si="104">(((Q68-Q67)/Q67)*100)-BC68</f>
        <v>-2.1211410875758703</v>
      </c>
      <c r="BV68" s="10">
        <f t="shared" ref="BV68:BV85" si="105">(((R68-R67)/R67)*100)-BC68</f>
        <v>9.7578475785205787E-3</v>
      </c>
      <c r="BW68" s="10">
        <f t="shared" ref="BW68:BW85" si="106">(((S68-S67)/S67)*100)-BC68</f>
        <v>2.3078895316125401</v>
      </c>
      <c r="BX68" s="10">
        <f t="shared" ref="BX68:BX85" si="107">(((T68-T67)/T67)*100)-BC68</f>
        <v>-0.3952148514469741</v>
      </c>
      <c r="BY68" s="10">
        <f t="shared" ref="BY68:BY85" si="108">(((U68-U67)/U67)*100)-BC68</f>
        <v>1.1305893942001708</v>
      </c>
      <c r="BZ68" s="10">
        <f t="shared" ref="BZ68:BZ85" si="109">(((V68-V67)/V67)*100)-BD68</f>
        <v>-2.3915855148497145E-2</v>
      </c>
      <c r="CA68" s="10">
        <f t="shared" ref="CA68:CA85" si="110">(((W68-W67)/W67)*100)-BD68</f>
        <v>0.36300748820077389</v>
      </c>
      <c r="CB68" s="10">
        <f t="shared" ref="CB68:CB85" si="111">(((X68-X67)/X67)*100)-BD68</f>
        <v>-0.70912763713535654</v>
      </c>
      <c r="CC68" s="10">
        <f t="shared" ref="CC68:CC85" si="112">(((Y68-Y67)/Y67)*100)-BD68</f>
        <v>-1.773470979277733</v>
      </c>
      <c r="CD68" s="10">
        <f t="shared" ref="CD68:CD85" si="113">(((Z68-Z67)/Z67)*100)-BD68</f>
        <v>-0.41091074526249688</v>
      </c>
      <c r="CE68" s="10">
        <f t="shared" ref="CE68:CE85" si="114">(((AA68-AA67)/AA67)*100)-BD68</f>
        <v>-0.42267343588863404</v>
      </c>
      <c r="CF68" s="10">
        <f t="shared" ref="CF68:CF85" si="115">(((AB68-AB67)/AB67)*100)-BD68</f>
        <v>-0.42197434414432355</v>
      </c>
      <c r="CG68" s="10">
        <f t="shared" ref="CG68:CG85" si="116">(((AC68-AC67)/AC67)*100)-BD68</f>
        <v>-2.5852713001769132</v>
      </c>
      <c r="CH68" s="10">
        <f t="shared" ref="CH68:CH85" si="117">(((AD68-AD67)/AD67)*100)-BD68</f>
        <v>0.69442973010641307</v>
      </c>
      <c r="CI68" s="10">
        <f t="shared" ref="CI68:CI85" si="118">(((AE68-AE67)/AE67)*100)-BD68</f>
        <v>-6.2475267250658222</v>
      </c>
      <c r="CJ68" s="10">
        <f t="shared" ref="CJ68:CJ85" si="119">(((AF68-AF67)/AF67)*100)-$BE$3</f>
        <v>-0.66780892950292148</v>
      </c>
      <c r="CK68" s="10">
        <f t="shared" ref="CK68:CK85" si="120">(((AG68-AG67)/AG67)*100)-BE68</f>
        <v>0.59019975537098845</v>
      </c>
      <c r="CL68" s="10">
        <f t="shared" ref="CL68:CL85" si="121">(((AH68-AH67)/AH67)*100)-BE68</f>
        <v>-0.65166316767732724</v>
      </c>
      <c r="CM68" s="10">
        <f t="shared" ref="CM68:CM85" si="122">(((AI68-AI67)/AI67)*100)-BE68</f>
        <v>-0.65166316767732724</v>
      </c>
      <c r="CN68" s="10">
        <f t="shared" ref="CN68:CN85" si="123">(((AJ68-AJ67)/AJ67)*100)-BE68</f>
        <v>8.0059132871808529</v>
      </c>
      <c r="CO68" s="10">
        <f t="shared" ref="CO68:CO85" si="124">(((AK68-AK67)/AK67)*100)-BE68</f>
        <v>0.23615929368602506</v>
      </c>
      <c r="CP68" s="10">
        <f t="shared" ref="CP68:CP85" si="125">(((AL68-AL67)/AL67)*100)-BE68</f>
        <v>-2.129607877997663</v>
      </c>
      <c r="CQ68" s="10">
        <f t="shared" ref="CQ68:CQ85" si="126">(((AM68-AM67)/AM67)*100)-BE68</f>
        <v>-2.0799005561519484</v>
      </c>
      <c r="CR68" s="10">
        <f t="shared" ref="CR68:CR85" si="127">(((AN68-AN67)/AN67)*100)-BE68</f>
        <v>7.2619626711000654E-2</v>
      </c>
      <c r="CS68" s="10">
        <f t="shared" ref="CS68:CS85" si="128">(((AO68-AO67)/AO67)*100)-BE68</f>
        <v>-7.1049423560859113</v>
      </c>
      <c r="CT68" s="10">
        <f t="shared" ref="CT68:CT85" si="129">BF68-AT68</f>
        <v>0.50943128482992717</v>
      </c>
      <c r="CU68" s="10">
        <f t="shared" ref="CU68:CU85" si="130">BG68-AT68</f>
        <v>-0.51051765161339868</v>
      </c>
      <c r="CV68" s="10">
        <f t="shared" ref="CV68:CV85" si="131">BH68-AT68</f>
        <v>-0.60203947603514996</v>
      </c>
      <c r="CW68" s="10">
        <f t="shared" ref="CW68:CW85" si="132">BI68-AT68</f>
        <v>-5.4138582132374076</v>
      </c>
      <c r="CX68" s="10">
        <f t="shared" ref="CX68:CX85" si="133">BJ68-AT68</f>
        <v>-0.6488022778392033</v>
      </c>
      <c r="CY68" s="10">
        <f t="shared" ref="CY68:CY85" si="134">BK68-AT68</f>
        <v>-0.34637105462763884</v>
      </c>
      <c r="CZ68" s="10">
        <f t="shared" ref="CZ68:CZ85" si="135">BL68-AT68</f>
        <v>0.67586879550999979</v>
      </c>
      <c r="DA68" s="10">
        <f t="shared" ref="DA68:DA85" si="136">BM68-AT68</f>
        <v>0.68176076090913296</v>
      </c>
      <c r="DB68" s="10">
        <f t="shared" ref="DB68:DB85" si="137">BN68-AT68</f>
        <v>-0.9920480830695606</v>
      </c>
      <c r="DC68" s="10">
        <f t="shared" ref="DC68:DC85" si="138">BO68-AT68</f>
        <v>-5.3926932111091439</v>
      </c>
      <c r="DD68" s="10">
        <f t="shared" ref="DD68:DD85" si="139">BP68-AU68</f>
        <v>2.5330782880201963</v>
      </c>
      <c r="DE68" s="10">
        <f t="shared" ref="DE68:DE85" si="140">BQ68-AU68</f>
        <v>-0.65066728499792159</v>
      </c>
      <c r="DF68" s="10">
        <f t="shared" ref="DF68:DF85" si="141">BR68-AU68</f>
        <v>0.96805873526043951</v>
      </c>
      <c r="DG68" s="10">
        <f t="shared" ref="DG68:DG85" si="142">BS68-AU68</f>
        <v>-0.96331255131003013</v>
      </c>
      <c r="DH68" s="10">
        <f t="shared" ref="DH68:DH85" si="143">BT68-AU68</f>
        <v>1.9191125193783656</v>
      </c>
      <c r="DI68" s="10">
        <f t="shared" ref="DI68:DI85" si="144">BU68-AU68</f>
        <v>-2.0282905768980535</v>
      </c>
      <c r="DJ68" s="10">
        <f t="shared" ref="DJ68:DJ85" si="145">BV68-AU68</f>
        <v>0.10260835825633723</v>
      </c>
      <c r="DK68" s="10">
        <f t="shared" ref="DK68:DK85" si="146">BW68-AU68</f>
        <v>2.4007400422903569</v>
      </c>
      <c r="DL68" s="10">
        <f t="shared" ref="DL68:DL85" si="147">BX68-AU68</f>
        <v>-0.30236434076915747</v>
      </c>
      <c r="DM68" s="10">
        <f t="shared" ref="DM68:DM85" si="148">BY68-AU68</f>
        <v>1.2234399048779874</v>
      </c>
      <c r="DN68" s="10">
        <f t="shared" ref="DN68:DN85" si="149">BZ68-AV68</f>
        <v>-2.3915855148497145E-2</v>
      </c>
      <c r="DO68" s="10">
        <f t="shared" ref="DO68:DO85" si="150">CA68-AV68</f>
        <v>0.36300748820077389</v>
      </c>
      <c r="DP68" s="10">
        <f t="shared" ref="DP68:DP85" si="151">CB68-AV68</f>
        <v>-0.70912763713535654</v>
      </c>
      <c r="DQ68" s="10">
        <f t="shared" ref="DQ68:DQ85" si="152">CC68-AV68</f>
        <v>-1.773470979277733</v>
      </c>
      <c r="DR68" s="10">
        <f t="shared" ref="DR68:DR85" si="153">CD68-AV68</f>
        <v>-0.41091074526249688</v>
      </c>
      <c r="DS68" s="10">
        <f t="shared" ref="DS68:DS85" si="154">CE68-AV68</f>
        <v>-0.42267343588863404</v>
      </c>
      <c r="DT68" s="10">
        <f t="shared" ref="DT68:DT85" si="155">CF68-AV68</f>
        <v>-0.42197434414432355</v>
      </c>
      <c r="DU68" s="10">
        <f t="shared" ref="DU68:DU85" si="156">CG68-AV68</f>
        <v>-2.5852713001769132</v>
      </c>
      <c r="DV68" s="10">
        <f t="shared" ref="DV68:DV85" si="157">CH68-AV68</f>
        <v>0.69442973010641307</v>
      </c>
      <c r="DW68" s="10">
        <f t="shared" ref="DW68:DW85" si="158">CI68-AV68</f>
        <v>-6.2475267250658222</v>
      </c>
      <c r="DX68" s="10">
        <f t="shared" ref="DX68:DX85" si="159">CJ68-AW68</f>
        <v>-0.86881395462803834</v>
      </c>
      <c r="DY68" s="10">
        <f t="shared" ref="DY68:DY85" si="160">CK68-AW68</f>
        <v>0.38919473024587159</v>
      </c>
      <c r="DZ68" s="10">
        <f t="shared" ref="DZ68:DZ85" si="161">CL68-AW68</f>
        <v>-0.8526681928024441</v>
      </c>
      <c r="EA68" s="10">
        <f t="shared" ref="EA68:EA85" si="162">CM68-AW68</f>
        <v>-0.8526681928024441</v>
      </c>
      <c r="EB68" s="10">
        <f t="shared" ref="EB68:EB85" si="163">CN68-AW68</f>
        <v>7.8049082620557364</v>
      </c>
      <c r="EC68" s="10">
        <f t="shared" ref="EC68:EC85" si="164">CO68-AW68</f>
        <v>3.515426856090817E-2</v>
      </c>
      <c r="ED68" s="10">
        <f t="shared" ref="ED68:ED85" si="165">CP68-AW68</f>
        <v>-2.33061290312278</v>
      </c>
      <c r="EE68" s="10">
        <f t="shared" ref="EE68:EE85" si="166">CQ68-AW68</f>
        <v>-2.2809055812770653</v>
      </c>
      <c r="EF68" s="10">
        <f t="shared" ref="EF68:EF85" si="167">CR68-AW68</f>
        <v>-0.12838539841411623</v>
      </c>
      <c r="EG68" s="10">
        <f t="shared" ref="EG68:EG85" si="168">CS68-AW68</f>
        <v>-7.3059473812110278</v>
      </c>
      <c r="EH68" s="2">
        <f>STDEV('weekly data for SD computation'!AP290:AP294)</f>
        <v>5.1149361860355607E-3</v>
      </c>
      <c r="EI68" s="2">
        <f>STDEV('weekly data for SD computation'!AQ290:AQ294)</f>
        <v>9.4047427165964027E-3</v>
      </c>
      <c r="EJ68" s="2">
        <f>STDEV('weekly data for SD computation'!AR290:AR294)</f>
        <v>4.3671037100613576E-3</v>
      </c>
      <c r="EK68" s="2">
        <f>STDEV('weekly data for SD computation'!AS290:AS294)</f>
        <v>2.317789279674053E-2</v>
      </c>
      <c r="EL68" s="2">
        <f>STDEV('weekly data for SD computation'!AT290:AT294)</f>
        <v>3.639304557609262E-3</v>
      </c>
      <c r="EM68" s="2">
        <f>STDEV('weekly data for SD computation'!AU290:AU294)</f>
        <v>5.0649454916489693E-3</v>
      </c>
      <c r="EN68" s="2">
        <f>STDEV('weekly data for SD computation'!AV290:AV294)</f>
        <v>4.8770611928980866E-3</v>
      </c>
      <c r="EO68" s="2">
        <f>STDEV('weekly data for SD computation'!AW290:AW294)</f>
        <v>4.8561851799623643E-3</v>
      </c>
      <c r="EP68" s="2">
        <f>STDEV('weekly data for SD computation'!AX290:AX294)</f>
        <v>1.0508386843082144E-2</v>
      </c>
      <c r="EQ68" s="2">
        <f>STDEV('weekly data for SD computation'!AY290:AY294)</f>
        <v>2.3050774932020682E-2</v>
      </c>
      <c r="ER68" s="2">
        <f>STDEV('weekly data for SD computation'!AZ290:AZ294)</f>
        <v>1.5451572960839577E-2</v>
      </c>
      <c r="ES68" s="2">
        <f>STDEV('weekly data for SD computation'!BA290:BA294)</f>
        <v>1.0828311131654365E-2</v>
      </c>
      <c r="ET68" s="2">
        <f>STDEV('weekly data for SD computation'!BB290:BB294)</f>
        <v>2.0035869077776696E-2</v>
      </c>
      <c r="EU68" s="2">
        <f>STDEV('weekly data for SD computation'!BC290:BC294)</f>
        <v>0.15667564509298376</v>
      </c>
      <c r="EV68" s="2">
        <f>STDEV('weekly data for SD computation'!BD290:BD294)</f>
        <v>6.0400678920360358E-3</v>
      </c>
      <c r="EW68" s="2">
        <f>STDEV('weekly data for SD computation'!BE290:BE294)</f>
        <v>8.2554355888075134E-3</v>
      </c>
      <c r="EX68" s="2">
        <f>STDEV('weekly data for SD computation'!BF290:BF294)</f>
        <v>1.4597950588210316E-2</v>
      </c>
      <c r="EY68" s="2">
        <f>STDEV('weekly data for SD computation'!BG290:BG294)</f>
        <v>1.2658030966597079E-2</v>
      </c>
      <c r="EZ68" s="2">
        <f>STDEV('weekly data for SD computation'!BH290:BH294)</f>
        <v>1.1136179582992681E-2</v>
      </c>
      <c r="FA68" s="2">
        <f>STDEV('weekly data for SD computation'!BI290:BI294)</f>
        <v>2.0675215732663121E-2</v>
      </c>
      <c r="FB68" s="2">
        <f>STDEV('weekly data for SD computation'!BJ290:BJ294)</f>
        <v>0.15168547186770598</v>
      </c>
      <c r="FC68" s="2">
        <f>STDEV('weekly data for SD computation'!BK290:BK294)</f>
        <v>0.15045529458975473</v>
      </c>
      <c r="FD68" s="2">
        <f>STDEV('weekly data for SD computation'!BL290:BL294)</f>
        <v>1.903603658574679E-3</v>
      </c>
      <c r="FE68" s="2">
        <f>STDEV('weekly data for SD computation'!BM290:BM294)</f>
        <v>1.0653528648448436E-2</v>
      </c>
      <c r="FF68" s="2">
        <f>STDEV('weekly data for SD computation'!BN290:BN294)</f>
        <v>4.1768038082296622E-7</v>
      </c>
      <c r="FG68" s="2">
        <f>STDEV('weekly data for SD computation'!BO290:BO294)</f>
        <v>1.6999316953894051E-2</v>
      </c>
      <c r="FH68" s="2">
        <f>STDEV('weekly data for SD computation'!BP290:BP294)</f>
        <v>1.12855710639318E-2</v>
      </c>
      <c r="FI68" s="2">
        <f>STDEV('weekly data for SD computation'!BQ290:BQ294)</f>
        <v>4.5565684393480174E-2</v>
      </c>
      <c r="FJ68" s="2">
        <f>STDEV('weekly data for SD computation'!BR290:BR294)</f>
        <v>1.2526625877497751E-2</v>
      </c>
      <c r="FK68" s="2">
        <f>STDEV('weekly data for SD computation'!BS290:BS294)</f>
        <v>2.9885027272957825E-2</v>
      </c>
      <c r="FL68" s="2">
        <f>STDEV('weekly data for SD computation'!BT290:BT294)</f>
        <v>1.5540237541290991E-2</v>
      </c>
      <c r="FM68" s="2">
        <f>STDEV('weekly data for SD computation'!BU290:BU294)</f>
        <v>1.0134985648653843E-3</v>
      </c>
      <c r="FN68" s="2">
        <f>STDEV('weekly data for SD computation'!BV290:BV294)</f>
        <v>1.2048676843318999E-2</v>
      </c>
      <c r="FO68" s="2">
        <f>STDEV('weekly data for SD computation'!BW290:BW294)</f>
        <v>1.2048676843318999E-2</v>
      </c>
      <c r="FP68" s="2">
        <f>STDEV('weekly data for SD computation'!BX290:BX294)</f>
        <v>5.811156394748767E-2</v>
      </c>
      <c r="FQ68" s="2">
        <f>STDEV('weekly data for SD computation'!BY290:BY294)</f>
        <v>1.2914979902447344E-2</v>
      </c>
      <c r="FR68" s="2">
        <f>STDEV('weekly data for SD computation'!BZ290:BZ294)</f>
        <v>0.16058195792049038</v>
      </c>
      <c r="FS68" s="2">
        <f>STDEV('weekly data for SD computation'!CA290:CA294)</f>
        <v>2.25880203258924E-2</v>
      </c>
      <c r="FT68" s="2">
        <f>STDEV('weekly data for SD computation'!CB290:CB294)</f>
        <v>1.2731076745678417E-2</v>
      </c>
      <c r="FU68" s="2">
        <f>STDEV('weekly data for SD computation'!CC290:CC294)</f>
        <v>2.7716848380970608E-2</v>
      </c>
    </row>
    <row r="69" spans="1:177" s="2" customFormat="1" x14ac:dyDescent="0.3">
      <c r="A69" s="16" t="s">
        <v>103</v>
      </c>
      <c r="B69" s="10">
        <v>4522.6801759999998</v>
      </c>
      <c r="C69" s="10">
        <v>35360.730470000002</v>
      </c>
      <c r="D69" s="10">
        <v>15259.240229999999</v>
      </c>
      <c r="E69" s="10">
        <v>2273.7700199999999</v>
      </c>
      <c r="F69" s="10">
        <v>111.5449753</v>
      </c>
      <c r="G69" s="10">
        <v>128.23451230000001</v>
      </c>
      <c r="H69" s="10">
        <v>439.70339969999998</v>
      </c>
      <c r="I69" s="10">
        <v>403.72689819999999</v>
      </c>
      <c r="J69" s="10">
        <v>77.076805109999995</v>
      </c>
      <c r="K69" s="10">
        <v>220.54055790000001</v>
      </c>
      <c r="L69" s="10">
        <v>3557.2128459999999</v>
      </c>
      <c r="M69" s="10">
        <v>13423.088530000001</v>
      </c>
      <c r="N69" s="10">
        <v>5662.6549489999998</v>
      </c>
      <c r="O69" s="10">
        <v>22047.308410000001</v>
      </c>
      <c r="P69" s="10">
        <v>113.6091995</v>
      </c>
      <c r="Q69" s="10">
        <v>4027.5</v>
      </c>
      <c r="R69" s="10">
        <v>65.013429639999998</v>
      </c>
      <c r="S69" s="10">
        <v>56.049041899999999</v>
      </c>
      <c r="T69" s="10">
        <v>33.62909698</v>
      </c>
      <c r="U69" s="10">
        <v>36.457862849999998</v>
      </c>
      <c r="V69" s="10">
        <v>5174.0283509999999</v>
      </c>
      <c r="W69" s="10">
        <v>17515.549630000001</v>
      </c>
      <c r="X69" s="10">
        <v>133.375</v>
      </c>
      <c r="Y69" s="10">
        <v>18.00266993</v>
      </c>
      <c r="Z69" s="10">
        <v>141.25147542094899</v>
      </c>
      <c r="AA69" s="10">
        <v>31.097736359999999</v>
      </c>
      <c r="AB69" s="10">
        <v>703.59997599999997</v>
      </c>
      <c r="AC69" s="10">
        <v>132.9461541</v>
      </c>
      <c r="AD69" s="10">
        <v>19379.804950000002</v>
      </c>
      <c r="AE69" s="10">
        <v>704.91837620000001</v>
      </c>
      <c r="AF69" s="10">
        <v>3088276.29</v>
      </c>
      <c r="AG69" s="10">
        <v>10939.980469</v>
      </c>
      <c r="AH69" s="10">
        <v>66.712776180000006</v>
      </c>
      <c r="AI69" s="10">
        <v>66.712776180000006</v>
      </c>
      <c r="AJ69" s="10">
        <v>4824.4908969999997</v>
      </c>
      <c r="AK69" s="10">
        <v>7774.651828</v>
      </c>
      <c r="AL69" s="10">
        <v>1063.2421695381199</v>
      </c>
      <c r="AM69" s="10">
        <v>57.110794069999997</v>
      </c>
      <c r="AN69" s="10">
        <v>79.552337649999998</v>
      </c>
      <c r="AO69" s="10">
        <v>85.72299194</v>
      </c>
      <c r="AP69" s="10">
        <v>272.87</v>
      </c>
      <c r="AQ69" s="10">
        <v>107.98</v>
      </c>
      <c r="AR69" s="10">
        <v>112.1</v>
      </c>
      <c r="AS69" s="10">
        <v>101.50165436497799</v>
      </c>
      <c r="AT69" s="10">
        <f t="shared" si="85"/>
        <v>0.40697075403658856</v>
      </c>
      <c r="AU69" s="10">
        <f t="shared" si="86"/>
        <v>0.35315985130112426</v>
      </c>
      <c r="AV69" s="10">
        <f t="shared" si="87"/>
        <v>0.62836624775582461</v>
      </c>
      <c r="AW69" s="10">
        <f t="shared" si="88"/>
        <v>0</v>
      </c>
      <c r="AX69" s="10">
        <v>0.09</v>
      </c>
      <c r="AY69" s="10">
        <v>-0.4829</v>
      </c>
      <c r="AZ69" s="10">
        <v>0.64400000000000002</v>
      </c>
      <c r="BA69" s="10">
        <v>0.3</v>
      </c>
      <c r="BB69" s="10">
        <v>1.28</v>
      </c>
      <c r="BC69" s="10">
        <v>5.9799999999999999E-2</v>
      </c>
      <c r="BD69" s="10">
        <v>0.64400000000000002</v>
      </c>
      <c r="BE69" s="10">
        <v>0.02</v>
      </c>
      <c r="BF69" s="10">
        <f t="shared" si="89"/>
        <v>1.6190416217415378</v>
      </c>
      <c r="BG69" s="10">
        <f t="shared" si="90"/>
        <v>-6.2722158265009043E-2</v>
      </c>
      <c r="BH69" s="10">
        <f t="shared" si="91"/>
        <v>2.7176374622269046</v>
      </c>
      <c r="BI69" s="10">
        <f t="shared" si="92"/>
        <v>0.8545320606400868</v>
      </c>
      <c r="BJ69" s="10">
        <f t="shared" si="93"/>
        <v>-1.4803511609940934</v>
      </c>
      <c r="BK69" s="10">
        <f t="shared" si="94"/>
        <v>-1.6239471532670315</v>
      </c>
      <c r="BL69" s="10">
        <f t="shared" si="95"/>
        <v>1.6960065298527016</v>
      </c>
      <c r="BM69" s="10">
        <f t="shared" si="96"/>
        <v>1.6717537011251735</v>
      </c>
      <c r="BN69" s="10">
        <f t="shared" si="97"/>
        <v>0.16671822668717406</v>
      </c>
      <c r="BO69" s="10">
        <f t="shared" si="98"/>
        <v>0.92311639054374317</v>
      </c>
      <c r="BP69" s="10">
        <f t="shared" si="99"/>
        <v>1.4659374300117722</v>
      </c>
      <c r="BQ69" s="10">
        <f t="shared" si="100"/>
        <v>3.4051778635931611</v>
      </c>
      <c r="BR69" s="10">
        <f t="shared" si="101"/>
        <v>2.4372294666727718</v>
      </c>
      <c r="BS69" s="10">
        <f t="shared" si="102"/>
        <v>5.4169097069617829</v>
      </c>
      <c r="BT69" s="10">
        <f t="shared" si="103"/>
        <v>-0.45426934995762458</v>
      </c>
      <c r="BU69" s="10">
        <f t="shared" si="104"/>
        <v>1.7089934301958307</v>
      </c>
      <c r="BV69" s="10">
        <f t="shared" si="105"/>
        <v>5.0671106909764498</v>
      </c>
      <c r="BW69" s="10">
        <f t="shared" si="106"/>
        <v>2.0416292183500957</v>
      </c>
      <c r="BX69" s="10">
        <f t="shared" si="107"/>
        <v>1.1858814358525875</v>
      </c>
      <c r="BY69" s="10">
        <f t="shared" si="108"/>
        <v>0.80091122195579578</v>
      </c>
      <c r="BZ69" s="10">
        <f t="shared" si="109"/>
        <v>0.44767607238246254</v>
      </c>
      <c r="CA69" s="10">
        <f t="shared" si="110"/>
        <v>6.5771299025108325</v>
      </c>
      <c r="CB69" s="10">
        <f t="shared" si="111"/>
        <v>-0.79372637431539395</v>
      </c>
      <c r="CC69" s="10">
        <f t="shared" si="112"/>
        <v>2.99311486313557</v>
      </c>
      <c r="CD69" s="10">
        <f t="shared" si="113"/>
        <v>-0.35783201662530156</v>
      </c>
      <c r="CE69" s="10">
        <f t="shared" si="114"/>
        <v>2.6932911747585386E-2</v>
      </c>
      <c r="CF69" s="10">
        <f t="shared" si="115"/>
        <v>1.2531724837074538</v>
      </c>
      <c r="CG69" s="10">
        <f t="shared" si="116"/>
        <v>7.6176962358752096</v>
      </c>
      <c r="CH69" s="10">
        <f t="shared" si="117"/>
        <v>5.359932167922941</v>
      </c>
      <c r="CI69" s="10">
        <f t="shared" si="118"/>
        <v>5.8374015938396875</v>
      </c>
      <c r="CJ69" s="10">
        <f t="shared" si="119"/>
        <v>-2.1784534750556115</v>
      </c>
      <c r="CK69" s="10">
        <f t="shared" si="120"/>
        <v>-5.5746960892736772E-2</v>
      </c>
      <c r="CL69" s="10">
        <f t="shared" si="121"/>
        <v>1.9022159460634904</v>
      </c>
      <c r="CM69" s="10">
        <f t="shared" si="122"/>
        <v>1.9022159460634904</v>
      </c>
      <c r="CN69" s="10">
        <f t="shared" si="123"/>
        <v>5.2271510293711501</v>
      </c>
      <c r="CO69" s="10">
        <f t="shared" si="124"/>
        <v>0.62946451926534519</v>
      </c>
      <c r="CP69" s="10">
        <f t="shared" si="125"/>
        <v>-2.1802895305992744</v>
      </c>
      <c r="CQ69" s="10">
        <f t="shared" si="126"/>
        <v>1.2684957224988183</v>
      </c>
      <c r="CR69" s="10">
        <f t="shared" si="127"/>
        <v>1.7433801473020385</v>
      </c>
      <c r="CS69" s="10">
        <f t="shared" si="128"/>
        <v>1.0733871932899408</v>
      </c>
      <c r="CT69" s="10">
        <f t="shared" si="129"/>
        <v>1.2120708677049492</v>
      </c>
      <c r="CU69" s="10">
        <f t="shared" si="130"/>
        <v>-0.4696929123015976</v>
      </c>
      <c r="CV69" s="10">
        <f t="shared" si="131"/>
        <v>2.3106667081903161</v>
      </c>
      <c r="CW69" s="10">
        <f t="shared" si="132"/>
        <v>0.44756130660349824</v>
      </c>
      <c r="CX69" s="10">
        <f t="shared" si="133"/>
        <v>-1.8873219150306819</v>
      </c>
      <c r="CY69" s="10">
        <f t="shared" si="134"/>
        <v>-2.0309179073036203</v>
      </c>
      <c r="CZ69" s="10">
        <f t="shared" si="135"/>
        <v>1.2890357758161131</v>
      </c>
      <c r="DA69" s="10">
        <f t="shared" si="136"/>
        <v>1.264782947088585</v>
      </c>
      <c r="DB69" s="10">
        <f t="shared" si="137"/>
        <v>-0.24025252734941449</v>
      </c>
      <c r="DC69" s="10">
        <f t="shared" si="138"/>
        <v>0.51614563650715461</v>
      </c>
      <c r="DD69" s="10">
        <f t="shared" si="139"/>
        <v>1.112777578710648</v>
      </c>
      <c r="DE69" s="10">
        <f t="shared" si="140"/>
        <v>3.0520180122920371</v>
      </c>
      <c r="DF69" s="10">
        <f t="shared" si="141"/>
        <v>2.0840696153716474</v>
      </c>
      <c r="DG69" s="10">
        <f t="shared" si="142"/>
        <v>5.0637498556606584</v>
      </c>
      <c r="DH69" s="10">
        <f t="shared" si="143"/>
        <v>-0.80742920125874884</v>
      </c>
      <c r="DI69" s="10">
        <f t="shared" si="144"/>
        <v>1.3558335788947065</v>
      </c>
      <c r="DJ69" s="10">
        <f t="shared" si="145"/>
        <v>4.7139508396753254</v>
      </c>
      <c r="DK69" s="10">
        <f t="shared" si="146"/>
        <v>1.6884693670489714</v>
      </c>
      <c r="DL69" s="10">
        <f t="shared" si="147"/>
        <v>0.83272158455146328</v>
      </c>
      <c r="DM69" s="10">
        <f t="shared" si="148"/>
        <v>0.44775137065467152</v>
      </c>
      <c r="DN69" s="10">
        <f t="shared" si="149"/>
        <v>-0.18069017537336207</v>
      </c>
      <c r="DO69" s="10">
        <f t="shared" si="150"/>
        <v>5.948763654755008</v>
      </c>
      <c r="DP69" s="10">
        <f t="shared" si="151"/>
        <v>-1.4220926220712187</v>
      </c>
      <c r="DQ69" s="10">
        <f t="shared" si="152"/>
        <v>2.3647486153797455</v>
      </c>
      <c r="DR69" s="10">
        <f t="shared" si="153"/>
        <v>-0.98619826438112623</v>
      </c>
      <c r="DS69" s="10">
        <f t="shared" si="154"/>
        <v>-0.60143333600823923</v>
      </c>
      <c r="DT69" s="10">
        <f t="shared" si="155"/>
        <v>0.62480623595162921</v>
      </c>
      <c r="DU69" s="10">
        <f t="shared" si="156"/>
        <v>6.9893299881193851</v>
      </c>
      <c r="DV69" s="10">
        <f t="shared" si="157"/>
        <v>4.7315659201671165</v>
      </c>
      <c r="DW69" s="10">
        <f t="shared" si="158"/>
        <v>5.209035346083863</v>
      </c>
      <c r="DX69" s="10">
        <f t="shared" si="159"/>
        <v>-2.1784534750556115</v>
      </c>
      <c r="DY69" s="10">
        <f t="shared" si="160"/>
        <v>-5.5746960892736772E-2</v>
      </c>
      <c r="DZ69" s="10">
        <f t="shared" si="161"/>
        <v>1.9022159460634904</v>
      </c>
      <c r="EA69" s="10">
        <f t="shared" si="162"/>
        <v>1.9022159460634904</v>
      </c>
      <c r="EB69" s="10">
        <f t="shared" si="163"/>
        <v>5.2271510293711501</v>
      </c>
      <c r="EC69" s="10">
        <f t="shared" si="164"/>
        <v>0.62946451926534519</v>
      </c>
      <c r="ED69" s="10">
        <f t="shared" si="165"/>
        <v>-2.1802895305992744</v>
      </c>
      <c r="EE69" s="10">
        <f t="shared" si="166"/>
        <v>1.2684957224988183</v>
      </c>
      <c r="EF69" s="10">
        <f t="shared" si="167"/>
        <v>1.7433801473020385</v>
      </c>
      <c r="EG69" s="10">
        <f t="shared" si="168"/>
        <v>1.0733871932899408</v>
      </c>
      <c r="EH69" s="2">
        <f>STDEV('weekly data for SD computation'!AP295:AP298)</f>
        <v>1.2801171309301697E-2</v>
      </c>
      <c r="EI69" s="2">
        <f>STDEV('weekly data for SD computation'!AQ295:AQ298)</f>
        <v>1.3434081241423855E-2</v>
      </c>
      <c r="EJ69" s="2">
        <f>STDEV('weekly data for SD computation'!AR295:AR298)</f>
        <v>2.2997915002976748E-2</v>
      </c>
      <c r="EK69" s="2">
        <f>STDEV('weekly data for SD computation'!AS295:AS298)</f>
        <v>4.2177416170700303E-2</v>
      </c>
      <c r="EL69" s="2">
        <f>STDEV('weekly data for SD computation'!AT295:AT298)</f>
        <v>5.292765369609328E-3</v>
      </c>
      <c r="EM69" s="2">
        <f>STDEV('weekly data for SD computation'!AU295:AU298)</f>
        <v>8.9707504502521424E-3</v>
      </c>
      <c r="EN69" s="2">
        <f>STDEV('weekly data for SD computation'!AV295:AV298)</f>
        <v>1.2678046167512894E-2</v>
      </c>
      <c r="EO69" s="2">
        <f>STDEV('weekly data for SD computation'!AW295:AW298)</f>
        <v>1.2615868918144021E-2</v>
      </c>
      <c r="EP69" s="2">
        <f>STDEV('weekly data for SD computation'!AX295:AX298)</f>
        <v>1.8566400584356501E-2</v>
      </c>
      <c r="EQ69" s="2">
        <f>STDEV('weekly data for SD computation'!AY295:AY298)</f>
        <v>4.2390124615451302E-2</v>
      </c>
      <c r="ER69" s="2">
        <f>STDEV('weekly data for SD computation'!AZ295:AZ298)</f>
        <v>1.9061170827682317E-2</v>
      </c>
      <c r="ES69" s="2">
        <f>STDEV('weekly data for SD computation'!BA295:BA298)</f>
        <v>9.4584025350611719E-3</v>
      </c>
      <c r="ET69" s="2">
        <f>STDEV('weekly data for SD computation'!BB295:BB298)</f>
        <v>2.6659646134029911E-2</v>
      </c>
      <c r="EU69" s="2">
        <f>STDEV('weekly data for SD computation'!BC295:BC298)</f>
        <v>0.14141522711757892</v>
      </c>
      <c r="EV69" s="2">
        <f>STDEV('weekly data for SD computation'!BD295:BD298)</f>
        <v>9.0955521587241205E-3</v>
      </c>
      <c r="EW69" s="2">
        <f>STDEV('weekly data for SD computation'!BE295:BE298)</f>
        <v>1.208186485638685E-2</v>
      </c>
      <c r="EX69" s="2">
        <f>STDEV('weekly data for SD computation'!BF295:BF298)</f>
        <v>1.4607213954268778E-2</v>
      </c>
      <c r="EY69" s="2">
        <f>STDEV('weekly data for SD computation'!BG295:BG298)</f>
        <v>1.7420555898504223E-2</v>
      </c>
      <c r="EZ69" s="2">
        <f>STDEV('weekly data for SD computation'!BH295:BH298)</f>
        <v>1.2984243280686203E-2</v>
      </c>
      <c r="FA69" s="2">
        <f>STDEV('weekly data for SD computation'!BI295:BI298)</f>
        <v>3.0021702188098607E-2</v>
      </c>
      <c r="FB69" s="2">
        <f>STDEV('weekly data for SD computation'!BJ295:BJ298)</f>
        <v>0.15753836439759111</v>
      </c>
      <c r="FC69" s="2">
        <f>STDEV('weekly data for SD computation'!BK295:BK298)</f>
        <v>0.13506818307347285</v>
      </c>
      <c r="FD69" s="2">
        <f>STDEV('weekly data for SD computation'!BL295:BL298)</f>
        <v>1.1306947920554802E-3</v>
      </c>
      <c r="FE69" s="2">
        <f>STDEV('weekly data for SD computation'!BM295:BM298)</f>
        <v>6.5131575926866761E-3</v>
      </c>
      <c r="FF69" s="2">
        <f>STDEV('weekly data for SD computation'!BN295:BN298)</f>
        <v>3.3946238131283966E-7</v>
      </c>
      <c r="FG69" s="2">
        <f>STDEV('weekly data for SD computation'!BO295:BO298)</f>
        <v>2.0726267000879019E-2</v>
      </c>
      <c r="FH69" s="2">
        <f>STDEV('weekly data for SD computation'!BP295:BP298)</f>
        <v>1.3634770776055741E-2</v>
      </c>
      <c r="FI69" s="2">
        <f>STDEV('weekly data for SD computation'!BQ295:BQ298)</f>
        <v>3.9780185266491491E-2</v>
      </c>
      <c r="FJ69" s="2">
        <f>STDEV('weekly data for SD computation'!BR295:BR298)</f>
        <v>1.0021757799894566E-2</v>
      </c>
      <c r="FK69" s="2">
        <f>STDEV('weekly data for SD computation'!BS295:BS298)</f>
        <v>1.8896125808540762E-2</v>
      </c>
      <c r="FL69" s="2">
        <f>STDEV('weekly data for SD computation'!BT295:BT298)</f>
        <v>2.3727582885646952E-2</v>
      </c>
      <c r="FM69" s="2">
        <f>STDEV('weekly data for SD computation'!BU295:BU298)</f>
        <v>9.4418102163216729E-4</v>
      </c>
      <c r="FN69" s="2">
        <f>STDEV('weekly data for SD computation'!BV295:BV298)</f>
        <v>2.4726060675888558E-2</v>
      </c>
      <c r="FO69" s="2">
        <f>STDEV('weekly data for SD computation'!BW295:BW298)</f>
        <v>2.4726060675888558E-2</v>
      </c>
      <c r="FP69" s="2">
        <f>STDEV('weekly data for SD computation'!BX295:BX298)</f>
        <v>3.3594101096130036E-2</v>
      </c>
      <c r="FQ69" s="2">
        <f>STDEV('weekly data for SD computation'!BY295:BY298)</f>
        <v>2.5040373812594007E-2</v>
      </c>
      <c r="FR69" s="2">
        <f>STDEV('weekly data for SD computation'!BZ295:BZ298)</f>
        <v>0.16961919529019331</v>
      </c>
      <c r="FS69" s="2">
        <f>STDEV('weekly data for SD computation'!CA295:CA298)</f>
        <v>2.7897543149259216E-2</v>
      </c>
      <c r="FT69" s="2">
        <f>STDEV('weekly data for SD computation'!CB295:CB298)</f>
        <v>2.270077918362863E-2</v>
      </c>
      <c r="FU69" s="2">
        <f>STDEV('weekly data for SD computation'!CC295:CC298)</f>
        <v>3.7674623935284562E-2</v>
      </c>
    </row>
    <row r="70" spans="1:177" s="2" customFormat="1" x14ac:dyDescent="0.3">
      <c r="A70" s="16" t="s">
        <v>104</v>
      </c>
      <c r="B70" s="10">
        <v>4307.5400390000004</v>
      </c>
      <c r="C70" s="10">
        <v>33843.921880000002</v>
      </c>
      <c r="D70" s="10">
        <v>14448.58008</v>
      </c>
      <c r="E70" s="10">
        <v>2204.3701169999999</v>
      </c>
      <c r="F70" s="10">
        <v>110.5218277</v>
      </c>
      <c r="G70" s="10">
        <v>126.30148320000001</v>
      </c>
      <c r="H70" s="10">
        <v>419.21075439999998</v>
      </c>
      <c r="I70" s="10">
        <v>384.8984375</v>
      </c>
      <c r="J70" s="10">
        <v>74.563026429999994</v>
      </c>
      <c r="K70" s="10">
        <v>214.1882019</v>
      </c>
      <c r="L70" s="10">
        <v>3489.2425429999998</v>
      </c>
      <c r="M70" s="10">
        <v>13153.95181</v>
      </c>
      <c r="N70" s="10">
        <v>5619.9222890000001</v>
      </c>
      <c r="O70" s="10">
        <v>22138.32329</v>
      </c>
      <c r="P70" s="10">
        <v>111.7948074</v>
      </c>
      <c r="Q70" s="10">
        <v>3990.5</v>
      </c>
      <c r="R70" s="10">
        <v>63.283432159999997</v>
      </c>
      <c r="S70" s="10">
        <v>53.920441969999999</v>
      </c>
      <c r="T70" s="10">
        <v>31.67581367</v>
      </c>
      <c r="U70" s="10">
        <v>35.109672549999999</v>
      </c>
      <c r="V70" s="10">
        <v>5277.9504459999998</v>
      </c>
      <c r="W70" s="10">
        <v>17153.712169999999</v>
      </c>
      <c r="X70" s="10">
        <v>132.61999499999999</v>
      </c>
      <c r="Y70" s="10">
        <v>17.672242010000001</v>
      </c>
      <c r="Z70" s="10">
        <v>141.65453848221301</v>
      </c>
      <c r="AA70" s="10">
        <v>30.38176537</v>
      </c>
      <c r="AB70" s="10">
        <v>692.59997599999997</v>
      </c>
      <c r="AC70" s="10">
        <v>126.9958391</v>
      </c>
      <c r="AD70" s="10">
        <v>18958.883279999998</v>
      </c>
      <c r="AE70" s="10">
        <v>681.67817400000001</v>
      </c>
      <c r="AF70" s="10">
        <v>3296812.8790000002</v>
      </c>
      <c r="AG70" s="10">
        <v>10888.560546999999</v>
      </c>
      <c r="AH70" s="10">
        <v>68.517143250000004</v>
      </c>
      <c r="AI70" s="10">
        <v>68.517143250000004</v>
      </c>
      <c r="AJ70" s="10">
        <v>5099.8067389999997</v>
      </c>
      <c r="AK70" s="10">
        <v>8131.2049710000001</v>
      </c>
      <c r="AL70" s="10">
        <v>1039.7659049792301</v>
      </c>
      <c r="AM70" s="10">
        <v>59.652328490000002</v>
      </c>
      <c r="AN70" s="10">
        <v>80.432235719999994</v>
      </c>
      <c r="AO70" s="10">
        <v>82.024032590000004</v>
      </c>
      <c r="AP70" s="10">
        <v>274.02800000000002</v>
      </c>
      <c r="AQ70" s="10">
        <v>108.49</v>
      </c>
      <c r="AR70" s="10">
        <v>112.4</v>
      </c>
      <c r="AS70" s="10">
        <v>101.908882667345</v>
      </c>
      <c r="AT70" s="10">
        <f t="shared" si="85"/>
        <v>0.42437790889435095</v>
      </c>
      <c r="AU70" s="10">
        <f t="shared" si="86"/>
        <v>0.47230968697906173</v>
      </c>
      <c r="AV70" s="10">
        <f t="shared" si="87"/>
        <v>0.26761819803747672</v>
      </c>
      <c r="AW70" s="10">
        <f t="shared" si="88"/>
        <v>0.40120361083248707</v>
      </c>
      <c r="AX70" s="10">
        <v>0.08</v>
      </c>
      <c r="AY70" s="10">
        <v>-0.48499999999999999</v>
      </c>
      <c r="AZ70" s="10">
        <v>0.80230000000000001</v>
      </c>
      <c r="BA70" s="10">
        <v>0.3</v>
      </c>
      <c r="BB70" s="10">
        <v>1.37</v>
      </c>
      <c r="BC70" s="10">
        <v>0.19670000000000001</v>
      </c>
      <c r="BD70" s="10">
        <v>0.80230000000000001</v>
      </c>
      <c r="BE70" s="10">
        <v>6.5000000000000002E-2</v>
      </c>
      <c r="BF70" s="10">
        <f t="shared" si="89"/>
        <v>-6.1269168861786749</v>
      </c>
      <c r="BG70" s="10">
        <f t="shared" si="90"/>
        <v>-5.6595284397104262</v>
      </c>
      <c r="BH70" s="10">
        <f t="shared" si="91"/>
        <v>-6.6825852780417216</v>
      </c>
      <c r="BI70" s="10">
        <f t="shared" si="92"/>
        <v>-4.4221953579104714</v>
      </c>
      <c r="BJ70" s="10">
        <f t="shared" si="93"/>
        <v>-2.287251178054635</v>
      </c>
      <c r="BK70" s="10">
        <f t="shared" si="94"/>
        <v>-2.8774172040969344</v>
      </c>
      <c r="BL70" s="10">
        <f t="shared" si="95"/>
        <v>-6.0305610313637965</v>
      </c>
      <c r="BM70" s="10">
        <f t="shared" si="96"/>
        <v>-6.0336626848361909</v>
      </c>
      <c r="BN70" s="10">
        <f t="shared" si="97"/>
        <v>-4.6313944965835931</v>
      </c>
      <c r="BO70" s="10">
        <f t="shared" si="98"/>
        <v>-4.2503572732777668</v>
      </c>
      <c r="BP70" s="10">
        <f t="shared" si="99"/>
        <v>-2.107474135329884</v>
      </c>
      <c r="BQ70" s="10">
        <f t="shared" si="100"/>
        <v>-2.2017282719844387</v>
      </c>
      <c r="BR70" s="10">
        <f t="shared" si="101"/>
        <v>-0.95134001223571063</v>
      </c>
      <c r="BS70" s="10">
        <f t="shared" si="102"/>
        <v>0.21611628717416217</v>
      </c>
      <c r="BT70" s="10">
        <f t="shared" si="103"/>
        <v>-1.7937468130972143</v>
      </c>
      <c r="BU70" s="10">
        <f t="shared" si="104"/>
        <v>-1.1153840471756673</v>
      </c>
      <c r="BV70" s="10">
        <f t="shared" si="105"/>
        <v>-2.8576847989554572</v>
      </c>
      <c r="BW70" s="10">
        <f t="shared" si="106"/>
        <v>-3.9944454347886005</v>
      </c>
      <c r="BX70" s="10">
        <f t="shared" si="107"/>
        <v>-6.0050132923898083</v>
      </c>
      <c r="BY70" s="10">
        <f t="shared" si="108"/>
        <v>-3.8946411150535907</v>
      </c>
      <c r="BZ70" s="10">
        <f t="shared" si="109"/>
        <v>1.2062335438858691</v>
      </c>
      <c r="CA70" s="10">
        <f t="shared" si="110"/>
        <v>-2.8681070551223824</v>
      </c>
      <c r="CB70" s="10">
        <f t="shared" si="111"/>
        <v>-1.3683768509840759</v>
      </c>
      <c r="CC70" s="10">
        <f t="shared" si="112"/>
        <v>-2.6377384171059353</v>
      </c>
      <c r="CD70" s="10">
        <f t="shared" si="113"/>
        <v>-0.51694860097012296</v>
      </c>
      <c r="CE70" s="10">
        <f t="shared" si="114"/>
        <v>-3.1046251008100025</v>
      </c>
      <c r="CF70" s="10">
        <f t="shared" si="115"/>
        <v>-2.3656883421280845</v>
      </c>
      <c r="CG70" s="10">
        <f t="shared" si="116"/>
        <v>-5.2780330817740468</v>
      </c>
      <c r="CH70" s="10">
        <f t="shared" si="117"/>
        <v>-2.974260301385816</v>
      </c>
      <c r="CI70" s="10">
        <f t="shared" si="118"/>
        <v>-4.0991642873634309</v>
      </c>
      <c r="CJ70" s="10">
        <f t="shared" si="119"/>
        <v>6.8175237193075162</v>
      </c>
      <c r="CK70" s="10">
        <f t="shared" si="120"/>
        <v>-0.53501840767181119</v>
      </c>
      <c r="CL70" s="10">
        <f t="shared" si="121"/>
        <v>2.6396799328685914</v>
      </c>
      <c r="CM70" s="10">
        <f t="shared" si="122"/>
        <v>2.6396799328685914</v>
      </c>
      <c r="CN70" s="10">
        <f t="shared" si="123"/>
        <v>5.6416299403984542</v>
      </c>
      <c r="CO70" s="10">
        <f t="shared" si="124"/>
        <v>4.5210978843566041</v>
      </c>
      <c r="CP70" s="10">
        <f t="shared" si="125"/>
        <v>-2.2729884744496269</v>
      </c>
      <c r="CQ70" s="10">
        <f t="shared" si="126"/>
        <v>4.3851822490593939</v>
      </c>
      <c r="CR70" s="10">
        <f t="shared" si="127"/>
        <v>1.0410618656754154</v>
      </c>
      <c r="CS70" s="10">
        <f t="shared" si="128"/>
        <v>-4.3800142876359294</v>
      </c>
      <c r="CT70" s="10">
        <f t="shared" si="129"/>
        <v>-6.5512947950730256</v>
      </c>
      <c r="CU70" s="10">
        <f t="shared" si="130"/>
        <v>-6.0839063486047769</v>
      </c>
      <c r="CV70" s="10">
        <f t="shared" si="131"/>
        <v>-7.1069631869360723</v>
      </c>
      <c r="CW70" s="10">
        <f t="shared" si="132"/>
        <v>-4.846573266804822</v>
      </c>
      <c r="CX70" s="10">
        <f t="shared" si="133"/>
        <v>-2.7116290869489861</v>
      </c>
      <c r="CY70" s="10">
        <f t="shared" si="134"/>
        <v>-3.3017951129912855</v>
      </c>
      <c r="CZ70" s="10">
        <f t="shared" si="135"/>
        <v>-6.4549389402581472</v>
      </c>
      <c r="DA70" s="10">
        <f t="shared" si="136"/>
        <v>-6.4580405937305416</v>
      </c>
      <c r="DB70" s="10">
        <f t="shared" si="137"/>
        <v>-5.0557724054779438</v>
      </c>
      <c r="DC70" s="10">
        <f t="shared" si="138"/>
        <v>-4.6747351821721175</v>
      </c>
      <c r="DD70" s="10">
        <f t="shared" si="139"/>
        <v>-2.5797838223089458</v>
      </c>
      <c r="DE70" s="10">
        <f t="shared" si="140"/>
        <v>-2.6740379589635004</v>
      </c>
      <c r="DF70" s="10">
        <f t="shared" si="141"/>
        <v>-1.4236496992147725</v>
      </c>
      <c r="DG70" s="10">
        <f t="shared" si="142"/>
        <v>-0.25619339980489952</v>
      </c>
      <c r="DH70" s="10">
        <f t="shared" si="143"/>
        <v>-2.2660565000762762</v>
      </c>
      <c r="DI70" s="10">
        <f t="shared" si="144"/>
        <v>-1.587693734154729</v>
      </c>
      <c r="DJ70" s="10">
        <f t="shared" si="145"/>
        <v>-3.329994485934519</v>
      </c>
      <c r="DK70" s="10">
        <f t="shared" si="146"/>
        <v>-4.4667551217676618</v>
      </c>
      <c r="DL70" s="10">
        <f t="shared" si="147"/>
        <v>-6.4773229793688696</v>
      </c>
      <c r="DM70" s="10">
        <f t="shared" si="148"/>
        <v>-4.3669508020326528</v>
      </c>
      <c r="DN70" s="10">
        <f t="shared" si="149"/>
        <v>0.93861534584839235</v>
      </c>
      <c r="DO70" s="10">
        <f t="shared" si="150"/>
        <v>-3.1357252531598592</v>
      </c>
      <c r="DP70" s="10">
        <f t="shared" si="151"/>
        <v>-1.6359950490215527</v>
      </c>
      <c r="DQ70" s="10">
        <f t="shared" si="152"/>
        <v>-2.905356615143412</v>
      </c>
      <c r="DR70" s="10">
        <f t="shared" si="153"/>
        <v>-0.78456679900759974</v>
      </c>
      <c r="DS70" s="10">
        <f t="shared" si="154"/>
        <v>-3.3722432988474793</v>
      </c>
      <c r="DT70" s="10">
        <f t="shared" si="155"/>
        <v>-2.6333065401655613</v>
      </c>
      <c r="DU70" s="10">
        <f t="shared" si="156"/>
        <v>-5.5456512798115236</v>
      </c>
      <c r="DV70" s="10">
        <f t="shared" si="157"/>
        <v>-3.2418784994232928</v>
      </c>
      <c r="DW70" s="10">
        <f t="shared" si="158"/>
        <v>-4.3667824854009076</v>
      </c>
      <c r="DX70" s="10">
        <f t="shared" si="159"/>
        <v>6.4163201084750288</v>
      </c>
      <c r="DY70" s="10">
        <f t="shared" si="160"/>
        <v>-0.9362220185042982</v>
      </c>
      <c r="DZ70" s="10">
        <f t="shared" si="161"/>
        <v>2.2384763220361044</v>
      </c>
      <c r="EA70" s="10">
        <f t="shared" si="162"/>
        <v>2.2384763220361044</v>
      </c>
      <c r="EB70" s="10">
        <f t="shared" si="163"/>
        <v>5.2404263295659668</v>
      </c>
      <c r="EC70" s="10">
        <f t="shared" si="164"/>
        <v>4.1198942735241166</v>
      </c>
      <c r="ED70" s="10">
        <f t="shared" si="165"/>
        <v>-2.6741920852821139</v>
      </c>
      <c r="EE70" s="10">
        <f t="shared" si="166"/>
        <v>3.9839786382269069</v>
      </c>
      <c r="EF70" s="10">
        <f t="shared" si="167"/>
        <v>0.63985825484292835</v>
      </c>
      <c r="EG70" s="10">
        <f t="shared" si="168"/>
        <v>-4.7812178984684168</v>
      </c>
      <c r="EH70" s="2">
        <f>STDEV('weekly data for SD computation'!AP299:AP302)</f>
        <v>1.2844862493010511E-2</v>
      </c>
      <c r="EI70" s="2">
        <f>STDEV('weekly data for SD computation'!AQ299:AQ302)</f>
        <v>1.2204655970622216E-2</v>
      </c>
      <c r="EJ70" s="2">
        <f>STDEV('weekly data for SD computation'!AR299:AR302)</f>
        <v>1.7094900166295571E-2</v>
      </c>
      <c r="EK70" s="2">
        <f>STDEV('weekly data for SD computation'!AS299:AS302)</f>
        <v>1.7013617540636568E-2</v>
      </c>
      <c r="EL70" s="2">
        <f>STDEV('weekly data for SD computation'!AT299:AT302)</f>
        <v>3.0995968299931229E-3</v>
      </c>
      <c r="EM70" s="2">
        <f>STDEV('weekly data for SD computation'!AU299:AU302)</f>
        <v>7.9732175267086328E-3</v>
      </c>
      <c r="EN70" s="2">
        <f>STDEV('weekly data for SD computation'!AV299:AV302)</f>
        <v>1.2367247431025184E-2</v>
      </c>
      <c r="EO70" s="2">
        <f>STDEV('weekly data for SD computation'!AW299:AW302)</f>
        <v>1.4572365565851654E-2</v>
      </c>
      <c r="EP70" s="2">
        <f>STDEV('weekly data for SD computation'!AX299:AX302)</f>
        <v>1.794115781242667E-2</v>
      </c>
      <c r="EQ70" s="2">
        <f>STDEV('weekly data for SD computation'!AY299:AY302)</f>
        <v>1.7568143616565404E-2</v>
      </c>
      <c r="ER70" s="2">
        <f>STDEV('weekly data for SD computation'!AZ299:AZ302)</f>
        <v>1.7844517487207005E-2</v>
      </c>
      <c r="ES70" s="2">
        <f>STDEV('weekly data for SD computation'!BA299:BA302)</f>
        <v>1.2274604182897178E-2</v>
      </c>
      <c r="ET70" s="2">
        <f>STDEV('weekly data for SD computation'!BB299:BB302)</f>
        <v>1.6090857591998898E-2</v>
      </c>
      <c r="EU70" s="2">
        <f>STDEV('weekly data for SD computation'!BC299:BC302)</f>
        <v>0.16005259219608198</v>
      </c>
      <c r="EV70" s="2">
        <f>STDEV('weekly data for SD computation'!BD299:BD302)</f>
        <v>3.0446832233232989E-3</v>
      </c>
      <c r="EW70" s="2">
        <f>STDEV('weekly data for SD computation'!BE299:BE302)</f>
        <v>9.7153937561330148E-3</v>
      </c>
      <c r="EX70" s="2">
        <f>STDEV('weekly data for SD computation'!BF299:BF302)</f>
        <v>2.0780683835260168E-2</v>
      </c>
      <c r="EY70" s="2">
        <f>STDEV('weekly data for SD computation'!BG299:BG302)</f>
        <v>1.8795055264606998E-2</v>
      </c>
      <c r="EZ70" s="2">
        <f>STDEV('weekly data for SD computation'!BH299:BH302)</f>
        <v>1.8149078054095491E-2</v>
      </c>
      <c r="FA70" s="2">
        <f>STDEV('weekly data for SD computation'!BI299:BI302)</f>
        <v>2.1142129241741064E-2</v>
      </c>
      <c r="FB70" s="2">
        <f>STDEV('weekly data for SD computation'!BJ299:BJ302)</f>
        <v>0.15414977417122547</v>
      </c>
      <c r="FC70" s="2">
        <f>STDEV('weekly data for SD computation'!BK299:BK302)</f>
        <v>0.16926695742582865</v>
      </c>
      <c r="FD70" s="2">
        <f>STDEV('weekly data for SD computation'!BL299:BL302)</f>
        <v>6.6537792499720284E-4</v>
      </c>
      <c r="FE70" s="2">
        <f>STDEV('weekly data for SD computation'!BM299:BM302)</f>
        <v>7.541669520589267E-3</v>
      </c>
      <c r="FF70" s="2">
        <f>STDEV('weekly data for SD computation'!BN299:BN302)</f>
        <v>3.3807408650113138E-7</v>
      </c>
      <c r="FG70" s="2">
        <f>STDEV('weekly data for SD computation'!BO299:BO302)</f>
        <v>1.3157514015663459E-2</v>
      </c>
      <c r="FH70" s="2">
        <f>STDEV('weekly data for SD computation'!BP299:BP302)</f>
        <v>1.1948000969004703E-2</v>
      </c>
      <c r="FI70" s="2">
        <f>STDEV('weekly data for SD computation'!BQ299:BQ302)</f>
        <v>1.3298320807088164E-2</v>
      </c>
      <c r="FJ70" s="2">
        <f>STDEV('weekly data for SD computation'!BR299:BR302)</f>
        <v>1.6553361827976579E-2</v>
      </c>
      <c r="FK70" s="2">
        <f>STDEV('weekly data for SD computation'!BS299:BS302)</f>
        <v>2.6357043748974709E-2</v>
      </c>
      <c r="FL70" s="2">
        <f>STDEV('weekly data for SD computation'!BT299:BT302)</f>
        <v>3.1729214583706519E-2</v>
      </c>
      <c r="FM70" s="2">
        <f>STDEV('weekly data for SD computation'!BU299:BU302)</f>
        <v>9.2970441061238931E-4</v>
      </c>
      <c r="FN70" s="2">
        <f>STDEV('weekly data for SD computation'!BV299:BV302)</f>
        <v>3.4858179783107235E-2</v>
      </c>
      <c r="FO70" s="2">
        <f>STDEV('weekly data for SD computation'!BW299:BW302)</f>
        <v>3.4858179783107235E-2</v>
      </c>
      <c r="FP70" s="2">
        <f>STDEV('weekly data for SD computation'!BX299:BX302)</f>
        <v>4.7218427214943383E-2</v>
      </c>
      <c r="FQ70" s="2">
        <f>STDEV('weekly data for SD computation'!BY299:BY302)</f>
        <v>3.6454055442283098E-2</v>
      </c>
      <c r="FR70" s="2">
        <f>STDEV('weekly data for SD computation'!BZ299:BZ302)</f>
        <v>0.16979704677605026</v>
      </c>
      <c r="FS70" s="2">
        <f>STDEV('weekly data for SD computation'!CA299:CA302)</f>
        <v>2.6386129519714224E-2</v>
      </c>
      <c r="FT70" s="2">
        <f>STDEV('weekly data for SD computation'!CB299:CB302)</f>
        <v>3.370335800392206E-2</v>
      </c>
      <c r="FU70" s="2">
        <f>STDEV('weekly data for SD computation'!CC299:CC302)</f>
        <v>1.0601399625788212E-2</v>
      </c>
    </row>
    <row r="71" spans="1:177" s="2" customFormat="1" x14ac:dyDescent="0.3">
      <c r="A71" s="16" t="s">
        <v>105</v>
      </c>
      <c r="B71" s="10">
        <v>4605.3798829999996</v>
      </c>
      <c r="C71" s="10">
        <v>35819.558590000001</v>
      </c>
      <c r="D71" s="10">
        <v>15498.389649999999</v>
      </c>
      <c r="E71" s="10">
        <v>2297.1899410000001</v>
      </c>
      <c r="F71" s="10">
        <v>110.5121918</v>
      </c>
      <c r="G71" s="10">
        <v>126.9721298</v>
      </c>
      <c r="H71" s="10">
        <v>448.62408449999998</v>
      </c>
      <c r="I71" s="10">
        <v>411.98968509999997</v>
      </c>
      <c r="J71" s="10">
        <v>76.933433530000002</v>
      </c>
      <c r="K71" s="10">
        <v>223.29426570000001</v>
      </c>
      <c r="L71" s="10">
        <v>3509.80060456809</v>
      </c>
      <c r="M71" s="10">
        <v>12884.81509</v>
      </c>
      <c r="N71" s="10">
        <v>5577.1896290000004</v>
      </c>
      <c r="O71" s="10">
        <v>22229.338169999999</v>
      </c>
      <c r="P71" s="10">
        <v>111.2996292</v>
      </c>
      <c r="Q71" s="10">
        <v>3972.5</v>
      </c>
      <c r="R71" s="10">
        <v>61.553434680000002</v>
      </c>
      <c r="S71" s="10">
        <v>51.791842039999999</v>
      </c>
      <c r="T71" s="10">
        <v>32.493690489999999</v>
      </c>
      <c r="U71" s="10">
        <v>37.061256409999999</v>
      </c>
      <c r="V71" s="10">
        <v>5381.8725409999997</v>
      </c>
      <c r="W71" s="10">
        <v>16791.87471</v>
      </c>
      <c r="X71" s="10">
        <v>131.89999399999999</v>
      </c>
      <c r="Y71" s="10">
        <v>17.34181409</v>
      </c>
      <c r="Z71" s="10">
        <v>142.057601543478</v>
      </c>
      <c r="AA71" s="10">
        <v>31.728925700000001</v>
      </c>
      <c r="AB71" s="10">
        <v>708.70001200000002</v>
      </c>
      <c r="AC71" s="10">
        <v>121.04552409999999</v>
      </c>
      <c r="AD71" s="10">
        <v>18537.961609999998</v>
      </c>
      <c r="AE71" s="10">
        <v>658.43797180000001</v>
      </c>
      <c r="AF71" s="10">
        <v>3505349.4679999999</v>
      </c>
      <c r="AG71" s="10">
        <v>10872.265625</v>
      </c>
      <c r="AH71" s="10">
        <v>66.712776180000006</v>
      </c>
      <c r="AI71" s="10">
        <v>66.712776180000006</v>
      </c>
      <c r="AJ71" s="10">
        <v>4115.6438572119296</v>
      </c>
      <c r="AK71" s="10">
        <v>7622.89541432437</v>
      </c>
      <c r="AL71" s="10">
        <v>1016.28964042034</v>
      </c>
      <c r="AM71" s="10">
        <v>59.283988950000001</v>
      </c>
      <c r="AN71" s="10">
        <v>78.076072690000004</v>
      </c>
      <c r="AO71" s="10">
        <v>83.356819150000007</v>
      </c>
      <c r="AP71" s="10">
        <v>276.52199999999999</v>
      </c>
      <c r="AQ71" s="10">
        <v>109.41</v>
      </c>
      <c r="AR71" s="10">
        <v>113.4</v>
      </c>
      <c r="AS71" s="10">
        <v>101.70526851616199</v>
      </c>
      <c r="AT71" s="10">
        <f t="shared" si="85"/>
        <v>0.91012597252834426</v>
      </c>
      <c r="AU71" s="10">
        <f t="shared" si="86"/>
        <v>0.8480044243709115</v>
      </c>
      <c r="AV71" s="10">
        <f t="shared" si="87"/>
        <v>0.88967971530249101</v>
      </c>
      <c r="AW71" s="10">
        <f t="shared" si="88"/>
        <v>-0.19980019979970656</v>
      </c>
      <c r="AX71" s="10">
        <v>0.08</v>
      </c>
      <c r="AY71" s="10">
        <v>-0.48559999999999998</v>
      </c>
      <c r="AZ71" s="10">
        <v>1.083</v>
      </c>
      <c r="BA71" s="10">
        <v>0.3</v>
      </c>
      <c r="BB71" s="10">
        <v>1.58</v>
      </c>
      <c r="BC71" s="10">
        <v>0.3523</v>
      </c>
      <c r="BD71" s="10">
        <v>1.083</v>
      </c>
      <c r="BE71" s="10">
        <v>9.5000000000000001E-2</v>
      </c>
      <c r="BF71" s="10">
        <f t="shared" si="89"/>
        <v>5.3343836459647385</v>
      </c>
      <c r="BG71" s="10">
        <f t="shared" si="90"/>
        <v>4.2574934116825789</v>
      </c>
      <c r="BH71" s="10">
        <f t="shared" si="91"/>
        <v>5.6858321038284307</v>
      </c>
      <c r="BI71" s="10">
        <f t="shared" si="92"/>
        <v>2.6307186667147215</v>
      </c>
      <c r="BJ71" s="10">
        <f t="shared" si="93"/>
        <v>-1.5887185492680795</v>
      </c>
      <c r="BK71" s="10">
        <f t="shared" si="94"/>
        <v>-1.0490113029488179</v>
      </c>
      <c r="BL71" s="10">
        <f t="shared" si="95"/>
        <v>5.4363586671573225</v>
      </c>
      <c r="BM71" s="10">
        <f t="shared" si="96"/>
        <v>5.4585444471958855</v>
      </c>
      <c r="BN71" s="10">
        <f t="shared" si="97"/>
        <v>1.5990650319503246</v>
      </c>
      <c r="BO71" s="10">
        <f t="shared" si="98"/>
        <v>2.6714310868772531</v>
      </c>
      <c r="BP71" s="10">
        <f t="shared" si="99"/>
        <v>0.23688407977493603</v>
      </c>
      <c r="BQ71" s="10">
        <f t="shared" si="100"/>
        <v>-2.3983521969937218</v>
      </c>
      <c r="BR71" s="10">
        <f t="shared" si="101"/>
        <v>-1.1126781298478319</v>
      </c>
      <c r="BS71" s="10">
        <f t="shared" si="102"/>
        <v>5.8819120485112397E-2</v>
      </c>
      <c r="BT71" s="10">
        <f t="shared" si="103"/>
        <v>-0.79523488357492178</v>
      </c>
      <c r="BU71" s="10">
        <f t="shared" si="104"/>
        <v>-0.80337129432401955</v>
      </c>
      <c r="BV71" s="10">
        <f t="shared" si="105"/>
        <v>-3.0860289096868647</v>
      </c>
      <c r="BW71" s="10">
        <f t="shared" si="106"/>
        <v>-4.2999678087770503</v>
      </c>
      <c r="BX71" s="10">
        <f t="shared" si="107"/>
        <v>2.2297230808296664</v>
      </c>
      <c r="BY71" s="10">
        <f t="shared" si="108"/>
        <v>5.2062362045764781</v>
      </c>
      <c r="BZ71" s="10">
        <f t="shared" si="109"/>
        <v>0.88598580354727163</v>
      </c>
      <c r="CA71" s="10">
        <f t="shared" si="110"/>
        <v>-3.192382834537784</v>
      </c>
      <c r="CB71" s="10">
        <f t="shared" si="111"/>
        <v>-1.6259053137877109</v>
      </c>
      <c r="CC71" s="10">
        <f t="shared" si="112"/>
        <v>-2.9527566489471235</v>
      </c>
      <c r="CD71" s="10">
        <f t="shared" si="113"/>
        <v>-0.79846053830417985</v>
      </c>
      <c r="CE71" s="10">
        <f t="shared" si="114"/>
        <v>3.3511081355668475</v>
      </c>
      <c r="CF71" s="10">
        <f t="shared" si="115"/>
        <v>1.2415793470833221</v>
      </c>
      <c r="CG71" s="10">
        <f t="shared" si="116"/>
        <v>-5.7684409106384678</v>
      </c>
      <c r="CH71" s="10">
        <f t="shared" si="117"/>
        <v>-3.3031817680054827</v>
      </c>
      <c r="CI71" s="10">
        <f t="shared" si="118"/>
        <v>-4.4922630637753116</v>
      </c>
      <c r="CJ71" s="10">
        <f t="shared" si="119"/>
        <v>6.3903996102822092</v>
      </c>
      <c r="CK71" s="10">
        <f t="shared" si="120"/>
        <v>-0.24465175543326237</v>
      </c>
      <c r="CL71" s="10">
        <f t="shared" si="121"/>
        <v>-2.7284534459738992</v>
      </c>
      <c r="CM71" s="10">
        <f t="shared" si="122"/>
        <v>-2.7284534459738992</v>
      </c>
      <c r="CN71" s="10">
        <f t="shared" si="123"/>
        <v>-19.393042693693339</v>
      </c>
      <c r="CO71" s="10">
        <f t="shared" si="124"/>
        <v>-6.3463435399614161</v>
      </c>
      <c r="CP71" s="10">
        <f t="shared" si="125"/>
        <v>-2.3528413512567554</v>
      </c>
      <c r="CQ71" s="10">
        <f t="shared" si="126"/>
        <v>-0.7124772206281077</v>
      </c>
      <c r="CR71" s="10">
        <f t="shared" si="127"/>
        <v>-3.0243765228685735</v>
      </c>
      <c r="CS71" s="10">
        <f t="shared" si="128"/>
        <v>1.5298732449695356</v>
      </c>
      <c r="CT71" s="10">
        <f t="shared" si="129"/>
        <v>4.4242576734363945</v>
      </c>
      <c r="CU71" s="10">
        <f t="shared" si="130"/>
        <v>3.3473674391542345</v>
      </c>
      <c r="CV71" s="10">
        <f t="shared" si="131"/>
        <v>4.7757061313000868</v>
      </c>
      <c r="CW71" s="10">
        <f t="shared" si="132"/>
        <v>1.7205926941863772</v>
      </c>
      <c r="CX71" s="10">
        <f t="shared" si="133"/>
        <v>-2.4988445217964239</v>
      </c>
      <c r="CY71" s="10">
        <f t="shared" si="134"/>
        <v>-1.9591372754771621</v>
      </c>
      <c r="CZ71" s="10">
        <f t="shared" si="135"/>
        <v>4.5262326946289786</v>
      </c>
      <c r="DA71" s="10">
        <f t="shared" si="136"/>
        <v>4.5484184746675416</v>
      </c>
      <c r="DB71" s="10">
        <f t="shared" si="137"/>
        <v>0.6889390594219803</v>
      </c>
      <c r="DC71" s="10">
        <f t="shared" si="138"/>
        <v>1.7613051143489087</v>
      </c>
      <c r="DD71" s="10">
        <f t="shared" si="139"/>
        <v>-0.61112034459597542</v>
      </c>
      <c r="DE71" s="10">
        <f t="shared" si="140"/>
        <v>-3.2463566213646331</v>
      </c>
      <c r="DF71" s="10">
        <f t="shared" si="141"/>
        <v>-1.9606825542187434</v>
      </c>
      <c r="DG71" s="10">
        <f t="shared" si="142"/>
        <v>-0.78918530388579911</v>
      </c>
      <c r="DH71" s="10">
        <f t="shared" si="143"/>
        <v>-1.6432393079458332</v>
      </c>
      <c r="DI71" s="10">
        <f t="shared" si="144"/>
        <v>-1.6513757186949309</v>
      </c>
      <c r="DJ71" s="10">
        <f t="shared" si="145"/>
        <v>-3.9340333340577764</v>
      </c>
      <c r="DK71" s="10">
        <f t="shared" si="146"/>
        <v>-5.1479722331479616</v>
      </c>
      <c r="DL71" s="10">
        <f t="shared" si="147"/>
        <v>1.3817186564587549</v>
      </c>
      <c r="DM71" s="10">
        <f t="shared" si="148"/>
        <v>4.3582317802055668</v>
      </c>
      <c r="DN71" s="10">
        <f t="shared" si="149"/>
        <v>-3.6939117552193812E-3</v>
      </c>
      <c r="DO71" s="10">
        <f t="shared" si="150"/>
        <v>-4.0820625498402752</v>
      </c>
      <c r="DP71" s="10">
        <f t="shared" si="151"/>
        <v>-2.515585029090202</v>
      </c>
      <c r="DQ71" s="10">
        <f t="shared" si="152"/>
        <v>-3.8424363642496147</v>
      </c>
      <c r="DR71" s="10">
        <f t="shared" si="153"/>
        <v>-1.688140253606671</v>
      </c>
      <c r="DS71" s="10">
        <f t="shared" si="154"/>
        <v>2.4614284202643564</v>
      </c>
      <c r="DT71" s="10">
        <f t="shared" si="155"/>
        <v>0.35189963178083106</v>
      </c>
      <c r="DU71" s="10">
        <f t="shared" si="156"/>
        <v>-6.6581206259409589</v>
      </c>
      <c r="DV71" s="10">
        <f t="shared" si="157"/>
        <v>-4.1928614833079738</v>
      </c>
      <c r="DW71" s="10">
        <f t="shared" si="158"/>
        <v>-5.3819427790778027</v>
      </c>
      <c r="DX71" s="10">
        <f t="shared" si="159"/>
        <v>6.5901998100819155</v>
      </c>
      <c r="DY71" s="10">
        <f t="shared" si="160"/>
        <v>-4.4851555633555806E-2</v>
      </c>
      <c r="DZ71" s="10">
        <f t="shared" si="161"/>
        <v>-2.5286532461741924</v>
      </c>
      <c r="EA71" s="10">
        <f t="shared" si="162"/>
        <v>-2.5286532461741924</v>
      </c>
      <c r="EB71" s="10">
        <f t="shared" si="163"/>
        <v>-19.193242493893631</v>
      </c>
      <c r="EC71" s="10">
        <f t="shared" si="164"/>
        <v>-6.1465433401617098</v>
      </c>
      <c r="ED71" s="10">
        <f t="shared" si="165"/>
        <v>-2.1530411514570487</v>
      </c>
      <c r="EE71" s="10">
        <f t="shared" si="166"/>
        <v>-0.51267702082840116</v>
      </c>
      <c r="EF71" s="10">
        <f t="shared" si="167"/>
        <v>-2.8245763230688667</v>
      </c>
      <c r="EG71" s="10">
        <f t="shared" si="168"/>
        <v>1.7296734447692421</v>
      </c>
      <c r="EH71" s="2">
        <f>STDEV('weekly data for SD computation'!AP303:AP307)</f>
        <v>7.0746274667224081E-3</v>
      </c>
      <c r="EI71" s="2">
        <f>STDEV('weekly data for SD computation'!AQ303:AQ307)</f>
        <v>1.0048264716999634E-2</v>
      </c>
      <c r="EJ71" s="2">
        <f>STDEV('weekly data for SD computation'!AR303:AR307)</f>
        <v>8.7940572029615877E-3</v>
      </c>
      <c r="EK71" s="2">
        <f>STDEV('weekly data for SD computation'!AS303:AS307)</f>
        <v>1.7166076200620155E-2</v>
      </c>
      <c r="EL71" s="2">
        <f>STDEV('weekly data for SD computation'!AT303:AT307)</f>
        <v>6.3925390562272E-3</v>
      </c>
      <c r="EM71" s="2">
        <f>STDEV('weekly data for SD computation'!AU303:AU307)</f>
        <v>1.1157395363760704E-2</v>
      </c>
      <c r="EN71" s="2">
        <f>STDEV('weekly data for SD computation'!AV303:AV307)</f>
        <v>7.177923702354534E-3</v>
      </c>
      <c r="EO71" s="2">
        <f>STDEV('weekly data for SD computation'!AW303:AW307)</f>
        <v>7.2411770642381874E-3</v>
      </c>
      <c r="EP71" s="2">
        <f>STDEV('weekly data for SD computation'!AX303:AX307)</f>
        <v>6.27801061770794E-3</v>
      </c>
      <c r="EQ71" s="2">
        <f>STDEV('weekly data for SD computation'!AY303:AY307)</f>
        <v>1.7272703567924957E-2</v>
      </c>
      <c r="ER71" s="2">
        <f>STDEV('weekly data for SD computation'!AZ303:AZ307)</f>
        <v>8.2398597952456389E-3</v>
      </c>
      <c r="ES71" s="2">
        <f>STDEV('weekly data for SD computation'!BA303:BA307)</f>
        <v>9.5162526508864257E-3</v>
      </c>
      <c r="ET71" s="2">
        <f>STDEV('weekly data for SD computation'!BB303:BB307)</f>
        <v>9.7206527267684941E-3</v>
      </c>
      <c r="EU71" s="2">
        <f>STDEV('weekly data for SD computation'!BC303:BC307)</f>
        <v>0.15252183935463787</v>
      </c>
      <c r="EV71" s="2">
        <f>STDEV('weekly data for SD computation'!BD303:BD307)</f>
        <v>8.5116829353116749E-3</v>
      </c>
      <c r="EW71" s="2">
        <f>STDEV('weekly data for SD computation'!BE303:BE307)</f>
        <v>7.252024121083658E-3</v>
      </c>
      <c r="EX71" s="2">
        <f>STDEV('weekly data for SD computation'!BF303:BF307)</f>
        <v>1.2616562454612849E-2</v>
      </c>
      <c r="EY71" s="2">
        <f>STDEV('weekly data for SD computation'!BG303:BG307)</f>
        <v>7.5750690982131974E-3</v>
      </c>
      <c r="EZ71" s="2">
        <f>STDEV('weekly data for SD computation'!BH303:BH307)</f>
        <v>1.0691308682102144E-2</v>
      </c>
      <c r="FA71" s="2">
        <f>STDEV('weekly data for SD computation'!BI303:BI307)</f>
        <v>7.8629361722246365E-3</v>
      </c>
      <c r="FB71" s="2">
        <f>STDEV('weekly data for SD computation'!BJ303:BJ307)</f>
        <v>0.14757257134645596</v>
      </c>
      <c r="FC71" s="2">
        <f>STDEV('weekly data for SD computation'!BK303:BK307)</f>
        <v>0.16056524147334073</v>
      </c>
      <c r="FD71" s="2">
        <f>STDEV('weekly data for SD computation'!BL303:BL307)</f>
        <v>2.8418692468266255E-3</v>
      </c>
      <c r="FE71" s="2">
        <f>STDEV('weekly data for SD computation'!BM303:BM307)</f>
        <v>2.3109763068230506E-2</v>
      </c>
      <c r="FF71" s="2">
        <f>STDEV('weekly data for SD computation'!BN303:BN307)</f>
        <v>4.1215427870464899E-7</v>
      </c>
      <c r="FG71" s="2">
        <f>STDEV('weekly data for SD computation'!BO303:BO307)</f>
        <v>1.5374416069734767E-2</v>
      </c>
      <c r="FH71" s="2">
        <f>STDEV('weekly data for SD computation'!BP303:BP307)</f>
        <v>8.2218450811669553E-3</v>
      </c>
      <c r="FI71" s="2">
        <f>STDEV('weekly data for SD computation'!BQ303:BQ307)</f>
        <v>1.6795318686611247E-2</v>
      </c>
      <c r="FJ71" s="2">
        <f>STDEV('weekly data for SD computation'!BR303:BR307)</f>
        <v>1.5857403071451608E-2</v>
      </c>
      <c r="FK71" s="2">
        <f>STDEV('weekly data for SD computation'!BS303:BS307)</f>
        <v>2.8260410419802748E-2</v>
      </c>
      <c r="FL71" s="2">
        <f>STDEV('weekly data for SD computation'!BT303:BT307)</f>
        <v>3.7981347279679646E-2</v>
      </c>
      <c r="FM71" s="2">
        <f>STDEV('weekly data for SD computation'!BU303:BU307)</f>
        <v>1.4889584753938004E-3</v>
      </c>
      <c r="FN71" s="2">
        <f>STDEV('weekly data for SD computation'!BV303:BV307)</f>
        <v>2.0513456176210389E-2</v>
      </c>
      <c r="FO71" s="2">
        <f>STDEV('weekly data for SD computation'!BW303:BW307)</f>
        <v>2.0513456176210389E-2</v>
      </c>
      <c r="FP71" s="2">
        <f>STDEV('weekly data for SD computation'!BX303:BX307)</f>
        <v>4.3376940717276428E-2</v>
      </c>
      <c r="FQ71" s="2">
        <f>STDEV('weekly data for SD computation'!BY303:BY307)</f>
        <v>1.8556124678657446E-2</v>
      </c>
      <c r="FR71" s="2">
        <f>STDEV('weekly data for SD computation'!BZ303:BZ307)</f>
        <v>0.16104026843406352</v>
      </c>
      <c r="FS71" s="2">
        <f>STDEV('weekly data for SD computation'!CA303:CA307)</f>
        <v>1.8147241371131391E-2</v>
      </c>
      <c r="FT71" s="2">
        <f>STDEV('weekly data for SD computation'!CB303:CB307)</f>
        <v>1.6040008238625843E-2</v>
      </c>
      <c r="FU71" s="2">
        <f>STDEV('weekly data for SD computation'!CC303:CC307)</f>
        <v>1.4435724303201929E-2</v>
      </c>
    </row>
    <row r="72" spans="1:177" s="2" customFormat="1" x14ac:dyDescent="0.3">
      <c r="A72" s="16" t="s">
        <v>106</v>
      </c>
      <c r="B72" s="10">
        <v>4567</v>
      </c>
      <c r="C72" s="10">
        <v>34483.71875</v>
      </c>
      <c r="D72" s="10">
        <v>15537.690430000001</v>
      </c>
      <c r="E72" s="10">
        <v>2198.9099120000001</v>
      </c>
      <c r="F72" s="10">
        <v>110.81150820000001</v>
      </c>
      <c r="G72" s="10">
        <v>126.8215561</v>
      </c>
      <c r="H72" s="10">
        <v>445.0194702</v>
      </c>
      <c r="I72" s="10">
        <v>408.96435550000001</v>
      </c>
      <c r="J72" s="10">
        <v>73.444717409999996</v>
      </c>
      <c r="K72" s="10">
        <v>213.620285</v>
      </c>
      <c r="L72" s="10">
        <v>3597.7176810000001</v>
      </c>
      <c r="M72" s="10">
        <v>13370.711600000001</v>
      </c>
      <c r="N72" s="10">
        <v>5951.3855030000004</v>
      </c>
      <c r="O72" s="10">
        <v>22857.52189</v>
      </c>
      <c r="P72" s="10">
        <v>112.5151291</v>
      </c>
      <c r="Q72" s="10">
        <v>3967</v>
      </c>
      <c r="R72" s="10">
        <v>65.326501160000007</v>
      </c>
      <c r="S72" s="10">
        <v>55.332668810000001</v>
      </c>
      <c r="T72" s="10">
        <v>30.607765199999999</v>
      </c>
      <c r="U72" s="10">
        <v>35.62820816</v>
      </c>
      <c r="V72" s="10">
        <v>5301.8964820000001</v>
      </c>
      <c r="W72" s="10">
        <v>16912.97033</v>
      </c>
      <c r="X72" s="10">
        <v>132.72500600000001</v>
      </c>
      <c r="Y72" s="10">
        <v>18.909996629999998</v>
      </c>
      <c r="Z72" s="10">
        <v>142.46066460474299</v>
      </c>
      <c r="AA72" s="10">
        <v>30.183931350000002</v>
      </c>
      <c r="AB72" s="10">
        <v>692.5</v>
      </c>
      <c r="AC72" s="10">
        <v>131.18991980000001</v>
      </c>
      <c r="AD72" s="10">
        <v>18362.68418</v>
      </c>
      <c r="AE72" s="10">
        <v>757.03826809999998</v>
      </c>
      <c r="AF72" s="10">
        <v>3166227.5720000002</v>
      </c>
      <c r="AG72" s="10">
        <v>10898.107421999999</v>
      </c>
      <c r="AH72" s="10">
        <v>64.693840030000004</v>
      </c>
      <c r="AI72" s="10">
        <v>64.693840030000004</v>
      </c>
      <c r="AJ72" s="10">
        <v>4795.7018289999996</v>
      </c>
      <c r="AK72" s="10">
        <v>7740.1628529999998</v>
      </c>
      <c r="AL72" s="10">
        <v>992.81337586145401</v>
      </c>
      <c r="AM72" s="10">
        <v>56.611152650000001</v>
      </c>
      <c r="AN72" s="10">
        <v>72.894462590000003</v>
      </c>
      <c r="AO72" s="10">
        <v>80.44015503</v>
      </c>
      <c r="AP72" s="10">
        <v>278.71100000000001</v>
      </c>
      <c r="AQ72" s="10">
        <v>109.9</v>
      </c>
      <c r="AR72" s="10">
        <v>114.1</v>
      </c>
      <c r="AS72" s="10">
        <v>101.908882667345</v>
      </c>
      <c r="AT72" s="10">
        <f t="shared" si="85"/>
        <v>0.79161875004521209</v>
      </c>
      <c r="AU72" s="10">
        <f t="shared" si="86"/>
        <v>0.44785668586053301</v>
      </c>
      <c r="AV72" s="10">
        <f t="shared" si="87"/>
        <v>0.61728395061727381</v>
      </c>
      <c r="AW72" s="10">
        <f t="shared" si="88"/>
        <v>0.20020020019970503</v>
      </c>
      <c r="AX72" s="10">
        <v>0.08</v>
      </c>
      <c r="AY72" s="10">
        <v>-0.48799999999999999</v>
      </c>
      <c r="AZ72" s="10">
        <v>0.93940000000000001</v>
      </c>
      <c r="BA72" s="10">
        <v>0.3</v>
      </c>
      <c r="BB72" s="10">
        <v>1.56</v>
      </c>
      <c r="BC72" s="10">
        <v>0.31230000000000002</v>
      </c>
      <c r="BD72" s="10">
        <v>0.93940000000000001</v>
      </c>
      <c r="BE72" s="10">
        <v>0.05</v>
      </c>
      <c r="BF72" s="10">
        <f t="shared" si="89"/>
        <v>-2.3933706225120019</v>
      </c>
      <c r="BG72" s="10">
        <f t="shared" si="90"/>
        <v>-5.2893587430553559</v>
      </c>
      <c r="BH72" s="10">
        <f t="shared" si="91"/>
        <v>-1.306420235343603</v>
      </c>
      <c r="BI72" s="10">
        <f t="shared" si="92"/>
        <v>-5.8382717809227955</v>
      </c>
      <c r="BJ72" s="10">
        <f t="shared" si="93"/>
        <v>-1.2891553129796769</v>
      </c>
      <c r="BK72" s="10">
        <f t="shared" si="94"/>
        <v>-1.6785879926856277</v>
      </c>
      <c r="BL72" s="10">
        <f t="shared" si="95"/>
        <v>-2.3634821188918984</v>
      </c>
      <c r="BM72" s="10">
        <f t="shared" si="96"/>
        <v>-2.2943216855697837</v>
      </c>
      <c r="BN72" s="10">
        <f t="shared" si="97"/>
        <v>-6.0947204198803764</v>
      </c>
      <c r="BO72" s="10">
        <f t="shared" si="98"/>
        <v>-5.8923910131204131</v>
      </c>
      <c r="BP72" s="10">
        <f t="shared" si="99"/>
        <v>2.192602310333069</v>
      </c>
      <c r="BQ72" s="10">
        <f t="shared" si="100"/>
        <v>3.4587786426194689</v>
      </c>
      <c r="BR72" s="10">
        <f t="shared" si="101"/>
        <v>6.3970984406460634</v>
      </c>
      <c r="BS72" s="10">
        <f t="shared" si="102"/>
        <v>2.513621829952533</v>
      </c>
      <c r="BT72" s="10">
        <f t="shared" si="103"/>
        <v>0.77979698966364341</v>
      </c>
      <c r="BU72" s="10">
        <f t="shared" si="104"/>
        <v>-0.45075185651353056</v>
      </c>
      <c r="BV72" s="10">
        <f t="shared" si="105"/>
        <v>5.8174415808153963</v>
      </c>
      <c r="BW72" s="10">
        <f t="shared" si="106"/>
        <v>6.5243496161023629</v>
      </c>
      <c r="BX72" s="10">
        <f t="shared" si="107"/>
        <v>-6.1162738224883899</v>
      </c>
      <c r="BY72" s="10">
        <f t="shared" si="108"/>
        <v>-4.1790017495211753</v>
      </c>
      <c r="BZ72" s="10">
        <f t="shared" si="109"/>
        <v>-2.4254266271772273</v>
      </c>
      <c r="CA72" s="10">
        <f t="shared" si="110"/>
        <v>-0.21824395226052729</v>
      </c>
      <c r="CB72" s="10">
        <f t="shared" si="111"/>
        <v>-0.31391702992494808</v>
      </c>
      <c r="CC72" s="10">
        <f t="shared" si="112"/>
        <v>8.1033825593187352</v>
      </c>
      <c r="CD72" s="10">
        <f t="shared" si="113"/>
        <v>-0.65566786818470524</v>
      </c>
      <c r="CE72" s="10">
        <f t="shared" si="114"/>
        <v>-5.8087560084828196</v>
      </c>
      <c r="CF72" s="10">
        <f t="shared" si="115"/>
        <v>-3.2252772013115214</v>
      </c>
      <c r="CG72" s="10">
        <f t="shared" si="116"/>
        <v>7.4412450303931719</v>
      </c>
      <c r="CH72" s="10">
        <f t="shared" si="117"/>
        <v>-1.8849054103976983</v>
      </c>
      <c r="CI72" s="10">
        <f t="shared" si="118"/>
        <v>14.035480022555827</v>
      </c>
      <c r="CJ72" s="10">
        <f t="shared" si="119"/>
        <v>-9.6094104716465818</v>
      </c>
      <c r="CK72" s="10">
        <f t="shared" si="120"/>
        <v>0.18768548241295507</v>
      </c>
      <c r="CL72" s="10">
        <f t="shared" si="121"/>
        <v>-3.0763110990204359</v>
      </c>
      <c r="CM72" s="10">
        <f t="shared" si="122"/>
        <v>-3.0763110990204359</v>
      </c>
      <c r="CN72" s="10">
        <f t="shared" si="123"/>
        <v>16.473732261147671</v>
      </c>
      <c r="CO72" s="10">
        <f t="shared" si="124"/>
        <v>1.4883582261311064</v>
      </c>
      <c r="CP72" s="10">
        <f t="shared" si="125"/>
        <v>-2.3599974284079233</v>
      </c>
      <c r="CQ72" s="10">
        <f t="shared" si="126"/>
        <v>-4.5585297857643567</v>
      </c>
      <c r="CR72" s="10">
        <f t="shared" si="127"/>
        <v>-6.6866172394115075</v>
      </c>
      <c r="CS72" s="10">
        <f t="shared" si="128"/>
        <v>-3.5490108184808382</v>
      </c>
      <c r="CT72" s="10">
        <f t="shared" si="129"/>
        <v>-3.1849893725572143</v>
      </c>
      <c r="CU72" s="10">
        <f t="shared" si="130"/>
        <v>-6.0809774931005682</v>
      </c>
      <c r="CV72" s="10">
        <f t="shared" si="131"/>
        <v>-2.0980389853888148</v>
      </c>
      <c r="CW72" s="10">
        <f t="shared" si="132"/>
        <v>-6.6298905309680078</v>
      </c>
      <c r="CX72" s="10">
        <f t="shared" si="133"/>
        <v>-2.0807740630248892</v>
      </c>
      <c r="CY72" s="10">
        <f t="shared" si="134"/>
        <v>-2.4702067427308396</v>
      </c>
      <c r="CZ72" s="10">
        <f t="shared" si="135"/>
        <v>-3.1551008689371107</v>
      </c>
      <c r="DA72" s="10">
        <f t="shared" si="136"/>
        <v>-3.0859404356149955</v>
      </c>
      <c r="DB72" s="10">
        <f t="shared" si="137"/>
        <v>-6.8863391699255887</v>
      </c>
      <c r="DC72" s="10">
        <f t="shared" si="138"/>
        <v>-6.6840097631656255</v>
      </c>
      <c r="DD72" s="10">
        <f t="shared" si="139"/>
        <v>1.7447456244725359</v>
      </c>
      <c r="DE72" s="10">
        <f t="shared" si="140"/>
        <v>3.0109219567589358</v>
      </c>
      <c r="DF72" s="10">
        <f t="shared" si="141"/>
        <v>5.9492417547855307</v>
      </c>
      <c r="DG72" s="10">
        <f t="shared" si="142"/>
        <v>2.065765144092</v>
      </c>
      <c r="DH72" s="10">
        <f t="shared" si="143"/>
        <v>0.3319403038031104</v>
      </c>
      <c r="DI72" s="10">
        <f t="shared" si="144"/>
        <v>-0.89860854237406351</v>
      </c>
      <c r="DJ72" s="10">
        <f t="shared" si="145"/>
        <v>5.3695848949548637</v>
      </c>
      <c r="DK72" s="10">
        <f t="shared" si="146"/>
        <v>6.0764929302418302</v>
      </c>
      <c r="DL72" s="10">
        <f t="shared" si="147"/>
        <v>-6.5641305083489225</v>
      </c>
      <c r="DM72" s="10">
        <f t="shared" si="148"/>
        <v>-4.6268584353817079</v>
      </c>
      <c r="DN72" s="10">
        <f t="shared" si="149"/>
        <v>-3.0427105777945012</v>
      </c>
      <c r="DO72" s="10">
        <f t="shared" si="150"/>
        <v>-0.8355279028778011</v>
      </c>
      <c r="DP72" s="10">
        <f t="shared" si="151"/>
        <v>-0.93120098054222189</v>
      </c>
      <c r="DQ72" s="10">
        <f t="shared" si="152"/>
        <v>7.4860986087014609</v>
      </c>
      <c r="DR72" s="10">
        <f t="shared" si="153"/>
        <v>-1.2729518188019791</v>
      </c>
      <c r="DS72" s="10">
        <f t="shared" si="154"/>
        <v>-6.426039959100093</v>
      </c>
      <c r="DT72" s="10">
        <f t="shared" si="155"/>
        <v>-3.8425611519287952</v>
      </c>
      <c r="DU72" s="10">
        <f t="shared" si="156"/>
        <v>6.8239610797758985</v>
      </c>
      <c r="DV72" s="10">
        <f t="shared" si="157"/>
        <v>-2.5021893610149721</v>
      </c>
      <c r="DW72" s="10">
        <f t="shared" si="158"/>
        <v>13.418196071938553</v>
      </c>
      <c r="DX72" s="10">
        <f t="shared" si="159"/>
        <v>-9.8096106718462863</v>
      </c>
      <c r="DY72" s="10">
        <f t="shared" si="160"/>
        <v>-1.2514717786749952E-2</v>
      </c>
      <c r="DZ72" s="10">
        <f t="shared" si="161"/>
        <v>-3.2765112992201408</v>
      </c>
      <c r="EA72" s="10">
        <f t="shared" si="162"/>
        <v>-3.2765112992201408</v>
      </c>
      <c r="EB72" s="10">
        <f t="shared" si="163"/>
        <v>16.273532060947964</v>
      </c>
      <c r="EC72" s="10">
        <f t="shared" si="164"/>
        <v>1.2881580259314014</v>
      </c>
      <c r="ED72" s="10">
        <f t="shared" si="165"/>
        <v>-2.5601976286076282</v>
      </c>
      <c r="EE72" s="10">
        <f t="shared" si="166"/>
        <v>-4.7587299859640622</v>
      </c>
      <c r="EF72" s="10">
        <f t="shared" si="167"/>
        <v>-6.886817439611213</v>
      </c>
      <c r="EG72" s="10">
        <f t="shared" si="168"/>
        <v>-3.7492110186805432</v>
      </c>
      <c r="EH72" s="2">
        <f>STDEV('weekly data for SD computation'!AP308:AP311)</f>
        <v>1.5978412405411757E-2</v>
      </c>
      <c r="EI72" s="2">
        <f>STDEV('weekly data for SD computation'!AQ308:AQ311)</f>
        <v>1.4904493924565674E-2</v>
      </c>
      <c r="EJ72" s="2">
        <f>STDEV('weekly data for SD computation'!AR308:AR311)</f>
        <v>1.9975865110800496E-2</v>
      </c>
      <c r="EK72" s="2">
        <f>STDEV('weekly data for SD computation'!AS308:AS311)</f>
        <v>2.3752774427447106E-2</v>
      </c>
      <c r="EL72" s="2">
        <f>STDEV('weekly data for SD computation'!AT308:AT311)</f>
        <v>5.7119241157194923E-3</v>
      </c>
      <c r="EM72" s="2">
        <f>STDEV('weekly data for SD computation'!AU308:AU311)</f>
        <v>8.7574553276007858E-3</v>
      </c>
      <c r="EN72" s="2">
        <f>STDEV('weekly data for SD computation'!AV308:AV311)</f>
        <v>1.5991337194144185E-2</v>
      </c>
      <c r="EO72" s="2">
        <f>STDEV('weekly data for SD computation'!AW308:AW311)</f>
        <v>1.5860518438851445E-2</v>
      </c>
      <c r="EP72" s="2">
        <f>STDEV('weekly data for SD computation'!AX308:AX311)</f>
        <v>1.1719548995395238E-2</v>
      </c>
      <c r="EQ72" s="2">
        <f>STDEV('weekly data for SD computation'!AY308:AY311)</f>
        <v>2.367534363020574E-2</v>
      </c>
      <c r="ER72" s="2">
        <f>STDEV('weekly data for SD computation'!AZ308:AZ311)</f>
        <v>2.3617095850300866E-2</v>
      </c>
      <c r="ES72" s="2">
        <f>STDEV('weekly data for SD computation'!BA308:BA311)</f>
        <v>2.2764626714110898E-2</v>
      </c>
      <c r="ET72" s="2">
        <f>STDEV('weekly data for SD computation'!BB308:BB311)</f>
        <v>2.3901247639851634E-2</v>
      </c>
      <c r="EU72" s="2">
        <f>STDEV('weekly data for SD computation'!BC308:BC311)</f>
        <v>0.15113608111614837</v>
      </c>
      <c r="EV72" s="2">
        <f>STDEV('weekly data for SD computation'!BD308:BD311)</f>
        <v>1.0140013600282915E-2</v>
      </c>
      <c r="EW72" s="2">
        <f>STDEV('weekly data for SD computation'!BE308:BE311)</f>
        <v>2.4443825063467057E-2</v>
      </c>
      <c r="EX72" s="2">
        <f>STDEV('weekly data for SD computation'!BF308:BF311)</f>
        <v>1.9033049708611433E-2</v>
      </c>
      <c r="EY72" s="2">
        <f>STDEV('weekly data for SD computation'!BG308:BG311)</f>
        <v>1.3603294967304731E-2</v>
      </c>
      <c r="EZ72" s="2">
        <f>STDEV('weekly data for SD computation'!BH308:BH311)</f>
        <v>1.8509554149596062E-2</v>
      </c>
      <c r="FA72" s="2">
        <f>STDEV('weekly data for SD computation'!BI308:BI311)</f>
        <v>1.6222588075164385E-2</v>
      </c>
      <c r="FB72" s="2">
        <f>STDEV('weekly data for SD computation'!BJ308:BJ311)</f>
        <v>0.16710702581976897</v>
      </c>
      <c r="FC72" s="2">
        <f>STDEV('weekly data for SD computation'!BK308:BK311)</f>
        <v>0.15891008703502729</v>
      </c>
      <c r="FD72" s="2">
        <f>STDEV('weekly data for SD computation'!BL308:BL311)</f>
        <v>1.3424731129944999E-3</v>
      </c>
      <c r="FE72" s="2">
        <f>STDEV('weekly data for SD computation'!BM308:BM311)</f>
        <v>1.1354505084123074E-2</v>
      </c>
      <c r="FF72" s="2">
        <f>STDEV('weekly data for SD computation'!BN308:BN311)</f>
        <v>3.349814018301223E-7</v>
      </c>
      <c r="FG72" s="2">
        <f>STDEV('weekly data for SD computation'!BO308:BO311)</f>
        <v>9.757881531660734E-3</v>
      </c>
      <c r="FH72" s="2">
        <f>STDEV('weekly data for SD computation'!BP308:BP311)</f>
        <v>1.8703627382031508E-2</v>
      </c>
      <c r="FI72" s="2">
        <f>STDEV('weekly data for SD computation'!BQ308:BQ311)</f>
        <v>3.0254306730841302E-2</v>
      </c>
      <c r="FJ72" s="2">
        <f>STDEV('weekly data for SD computation'!BR308:BR311)</f>
        <v>1.195783453334235E-2</v>
      </c>
      <c r="FK72" s="2">
        <f>STDEV('weekly data for SD computation'!BS308:BS311)</f>
        <v>3.5792033731125009E-2</v>
      </c>
      <c r="FL72" s="2">
        <f>STDEV('weekly data for SD computation'!BT308:BT311)</f>
        <v>3.0260955423583681E-2</v>
      </c>
      <c r="FM72" s="2">
        <f>STDEV('weekly data for SD computation'!BU308:BU311)</f>
        <v>1.7157224056305554E-3</v>
      </c>
      <c r="FN72" s="2">
        <f>STDEV('weekly data for SD computation'!BV308:BV311)</f>
        <v>1.5464984605282462E-2</v>
      </c>
      <c r="FO72" s="2">
        <f>STDEV('weekly data for SD computation'!BW308:BW311)</f>
        <v>1.5464984605282462E-2</v>
      </c>
      <c r="FP72" s="2">
        <f>STDEV('weekly data for SD computation'!BX308:BX311)</f>
        <v>2.3444442796611162E-2</v>
      </c>
      <c r="FQ72" s="2">
        <f>STDEV('weekly data for SD computation'!BY308:BY311)</f>
        <v>1.3357710862440744E-2</v>
      </c>
      <c r="FR72" s="2">
        <f>STDEV('weekly data for SD computation'!BZ308:BZ311)</f>
        <v>0.17017745859654984</v>
      </c>
      <c r="FS72" s="2">
        <f>STDEV('weekly data for SD computation'!CA308:CA311)</f>
        <v>1.9399344081333716E-2</v>
      </c>
      <c r="FT72" s="2">
        <f>STDEV('weekly data for SD computation'!CB308:CB311)</f>
        <v>9.7425553105723109E-3</v>
      </c>
      <c r="FU72" s="2">
        <f>STDEV('weekly data for SD computation'!CC308:CC311)</f>
        <v>1.3794182843001513E-2</v>
      </c>
    </row>
    <row r="73" spans="1:177" s="2" customFormat="1" x14ac:dyDescent="0.3">
      <c r="A73" s="16" t="s">
        <v>107</v>
      </c>
      <c r="B73" s="10">
        <v>4766.1801759999998</v>
      </c>
      <c r="C73" s="10">
        <v>36338.300779999998</v>
      </c>
      <c r="D73" s="10">
        <v>15644.969730000001</v>
      </c>
      <c r="E73" s="10">
        <v>2245.3100589999999</v>
      </c>
      <c r="F73" s="10">
        <v>110.4140015</v>
      </c>
      <c r="G73" s="10">
        <v>126.77819820000001</v>
      </c>
      <c r="H73" s="10">
        <v>465.6005859</v>
      </c>
      <c r="I73" s="10">
        <v>427.61404420000002</v>
      </c>
      <c r="J73" s="10">
        <v>76.669624330000005</v>
      </c>
      <c r="K73" s="10">
        <v>218.47268679999999</v>
      </c>
      <c r="L73" s="10">
        <v>3802.2597249999999</v>
      </c>
      <c r="M73" s="10">
        <v>14026.33195</v>
      </c>
      <c r="N73" s="10">
        <v>6316.1254159999999</v>
      </c>
      <c r="O73" s="10">
        <v>24147.401440000001</v>
      </c>
      <c r="P73" s="10">
        <v>111.92550660000001</v>
      </c>
      <c r="Q73" s="10">
        <v>4075</v>
      </c>
      <c r="R73" s="10">
        <v>68.707253089999995</v>
      </c>
      <c r="S73" s="10">
        <v>58.046674359999997</v>
      </c>
      <c r="T73" s="10">
        <v>31.813144680000001</v>
      </c>
      <c r="U73" s="10">
        <v>37.656883239999999</v>
      </c>
      <c r="V73" s="10">
        <v>5470.6591660000004</v>
      </c>
      <c r="W73" s="10">
        <v>17395.281739999999</v>
      </c>
      <c r="X73" s="10">
        <v>132.16000399999999</v>
      </c>
      <c r="Y73" s="10">
        <v>18.044766880000001</v>
      </c>
      <c r="Z73" s="10">
        <v>142.863727666008</v>
      </c>
      <c r="AA73" s="10">
        <v>32.069972989999997</v>
      </c>
      <c r="AB73" s="10">
        <v>719.90002400000003</v>
      </c>
      <c r="AC73" s="10">
        <v>145.76570760000001</v>
      </c>
      <c r="AD73" s="10">
        <v>18968.952259999998</v>
      </c>
      <c r="AE73" s="10">
        <v>666.93221129999995</v>
      </c>
      <c r="AF73" s="10">
        <v>3312860.7379999999</v>
      </c>
      <c r="AG73" s="10">
        <v>10877.108398</v>
      </c>
      <c r="AH73" s="10">
        <v>66.166931149999996</v>
      </c>
      <c r="AI73" s="10">
        <v>66.166931149999996</v>
      </c>
      <c r="AJ73" s="10">
        <v>5322.9916789999997</v>
      </c>
      <c r="AK73" s="10">
        <v>8016.1056589999998</v>
      </c>
      <c r="AL73" s="10">
        <v>969.33711130256495</v>
      </c>
      <c r="AM73" s="10">
        <v>60.116626740000001</v>
      </c>
      <c r="AN73" s="10">
        <v>74.421371460000003</v>
      </c>
      <c r="AO73" s="10">
        <v>81.34341431</v>
      </c>
      <c r="AP73" s="10">
        <v>280.887</v>
      </c>
      <c r="AQ73" s="10">
        <v>110.37</v>
      </c>
      <c r="AR73" s="10">
        <v>114.7</v>
      </c>
      <c r="AS73" s="10">
        <v>101.908882667345</v>
      </c>
      <c r="AT73" s="10">
        <f t="shared" si="85"/>
        <v>0.78073703585433929</v>
      </c>
      <c r="AU73" s="10">
        <f t="shared" si="86"/>
        <v>0.42766151046405715</v>
      </c>
      <c r="AV73" s="10">
        <f t="shared" si="87"/>
        <v>0.52585451358458246</v>
      </c>
      <c r="AW73" s="10">
        <f t="shared" si="88"/>
        <v>0</v>
      </c>
      <c r="AX73" s="10">
        <v>0.08</v>
      </c>
      <c r="AY73" s="10">
        <v>-0.49220000000000003</v>
      </c>
      <c r="AZ73" s="10">
        <v>0.83750000000000002</v>
      </c>
      <c r="BA73" s="10">
        <v>0.3</v>
      </c>
      <c r="BB73" s="10">
        <v>1.47</v>
      </c>
      <c r="BC73" s="10">
        <v>0.27910000000000001</v>
      </c>
      <c r="BD73" s="10">
        <v>0.83750000000000002</v>
      </c>
      <c r="BE73" s="10">
        <v>7.0000000000000007E-2</v>
      </c>
      <c r="BF73" s="10">
        <f t="shared" si="89"/>
        <v>2.8912913509962745</v>
      </c>
      <c r="BG73" s="10">
        <f t="shared" si="90"/>
        <v>3.9081381394661729</v>
      </c>
      <c r="BH73" s="10">
        <f t="shared" si="91"/>
        <v>-0.77955439945652105</v>
      </c>
      <c r="BI73" s="10">
        <f t="shared" si="92"/>
        <v>0.64014315533267863</v>
      </c>
      <c r="BJ73" s="10">
        <f t="shared" si="93"/>
        <v>-1.8287233009071238</v>
      </c>
      <c r="BK73" s="10">
        <f t="shared" si="94"/>
        <v>-1.5041881154382</v>
      </c>
      <c r="BL73" s="10">
        <f t="shared" si="95"/>
        <v>3.1547674715783698</v>
      </c>
      <c r="BM73" s="10">
        <f t="shared" si="96"/>
        <v>3.0902235131711899</v>
      </c>
      <c r="BN73" s="10">
        <f t="shared" si="97"/>
        <v>2.9209310754062709</v>
      </c>
      <c r="BO73" s="10">
        <f t="shared" si="98"/>
        <v>0.80150797032219834</v>
      </c>
      <c r="BP73" s="10">
        <f t="shared" si="99"/>
        <v>5.4062278143588669</v>
      </c>
      <c r="BQ73" s="10">
        <f t="shared" si="100"/>
        <v>4.6243065621458719</v>
      </c>
      <c r="BR73" s="10">
        <f t="shared" si="101"/>
        <v>5.8495554671368497</v>
      </c>
      <c r="BS73" s="10">
        <f t="shared" si="102"/>
        <v>5.3640294529977659</v>
      </c>
      <c r="BT73" s="10">
        <f t="shared" si="103"/>
        <v>-0.80313841573691991</v>
      </c>
      <c r="BU73" s="10">
        <f t="shared" si="104"/>
        <v>2.4433602974539954</v>
      </c>
      <c r="BV73" s="10">
        <f t="shared" si="105"/>
        <v>4.8960614887803802</v>
      </c>
      <c r="BW73" s="10">
        <f t="shared" si="106"/>
        <v>4.6257882122770608</v>
      </c>
      <c r="BX73" s="10">
        <f t="shared" si="107"/>
        <v>3.659049264161244</v>
      </c>
      <c r="BY73" s="10">
        <f t="shared" si="108"/>
        <v>5.4149137738321764</v>
      </c>
      <c r="BZ73" s="10">
        <f t="shared" si="109"/>
        <v>2.3455625998253935</v>
      </c>
      <c r="CA73" s="10">
        <f t="shared" si="110"/>
        <v>2.0142250405417013</v>
      </c>
      <c r="CB73" s="10">
        <f t="shared" si="111"/>
        <v>-1.2631937083883207</v>
      </c>
      <c r="CC73" s="10">
        <f t="shared" si="112"/>
        <v>-5.4130150935740673</v>
      </c>
      <c r="CD73" s="10">
        <f t="shared" si="113"/>
        <v>-0.55457062971851645</v>
      </c>
      <c r="CE73" s="10">
        <f t="shared" si="114"/>
        <v>5.4109956586014585</v>
      </c>
      <c r="CF73" s="10">
        <f t="shared" si="115"/>
        <v>3.1191821660649865</v>
      </c>
      <c r="CG73" s="10">
        <f t="shared" si="116"/>
        <v>10.272947984281792</v>
      </c>
      <c r="CH73" s="10">
        <f t="shared" si="117"/>
        <v>2.4641310363836908</v>
      </c>
      <c r="CI73" s="10">
        <f t="shared" si="118"/>
        <v>-12.739944116351802</v>
      </c>
      <c r="CJ73" s="10">
        <f t="shared" si="119"/>
        <v>4.6961631954924981</v>
      </c>
      <c r="CK73" s="10">
        <f t="shared" si="120"/>
        <v>-0.26268505243037077</v>
      </c>
      <c r="CL73" s="10">
        <f t="shared" si="121"/>
        <v>2.2070191401791681</v>
      </c>
      <c r="CM73" s="10">
        <f t="shared" si="122"/>
        <v>2.2070191401791681</v>
      </c>
      <c r="CN73" s="10">
        <f t="shared" si="123"/>
        <v>10.92505075172596</v>
      </c>
      <c r="CO73" s="10">
        <f t="shared" si="124"/>
        <v>3.4950775215026346</v>
      </c>
      <c r="CP73" s="10">
        <f t="shared" si="125"/>
        <v>-2.434620091718541</v>
      </c>
      <c r="CQ73" s="10">
        <f t="shared" si="126"/>
        <v>6.1221969892976551</v>
      </c>
      <c r="CR73" s="10">
        <f t="shared" si="127"/>
        <v>2.0246843089964259</v>
      </c>
      <c r="CS73" s="10">
        <f t="shared" si="128"/>
        <v>1.0528959959899773</v>
      </c>
      <c r="CT73" s="10">
        <f t="shared" si="129"/>
        <v>2.1105543151419353</v>
      </c>
      <c r="CU73" s="10">
        <f t="shared" si="130"/>
        <v>3.1274011036118337</v>
      </c>
      <c r="CV73" s="10">
        <f t="shared" si="131"/>
        <v>-1.5602914353108603</v>
      </c>
      <c r="CW73" s="10">
        <f t="shared" si="132"/>
        <v>-0.14059388052166066</v>
      </c>
      <c r="CX73" s="10">
        <f t="shared" si="133"/>
        <v>-2.6094603367614631</v>
      </c>
      <c r="CY73" s="10">
        <f t="shared" si="134"/>
        <v>-2.2849251512925393</v>
      </c>
      <c r="CZ73" s="10">
        <f t="shared" si="135"/>
        <v>2.3740304357240305</v>
      </c>
      <c r="DA73" s="10">
        <f t="shared" si="136"/>
        <v>2.3094864773168506</v>
      </c>
      <c r="DB73" s="10">
        <f t="shared" si="137"/>
        <v>2.1401940395519317</v>
      </c>
      <c r="DC73" s="10">
        <f t="shared" si="138"/>
        <v>2.0770934467859048E-2</v>
      </c>
      <c r="DD73" s="10">
        <f t="shared" si="139"/>
        <v>4.9785663038948096</v>
      </c>
      <c r="DE73" s="10">
        <f t="shared" si="140"/>
        <v>4.1966450516818146</v>
      </c>
      <c r="DF73" s="10">
        <f t="shared" si="141"/>
        <v>5.4218939566727924</v>
      </c>
      <c r="DG73" s="10">
        <f t="shared" si="142"/>
        <v>4.9363679425337086</v>
      </c>
      <c r="DH73" s="10">
        <f t="shared" si="143"/>
        <v>-1.230799926200977</v>
      </c>
      <c r="DI73" s="10">
        <f t="shared" si="144"/>
        <v>2.0156987869899381</v>
      </c>
      <c r="DJ73" s="10">
        <f t="shared" si="145"/>
        <v>4.4683999783163229</v>
      </c>
      <c r="DK73" s="10">
        <f t="shared" si="146"/>
        <v>4.1981267018130035</v>
      </c>
      <c r="DL73" s="10">
        <f t="shared" si="147"/>
        <v>3.2313877536971867</v>
      </c>
      <c r="DM73" s="10">
        <f t="shared" si="148"/>
        <v>4.9872522633681191</v>
      </c>
      <c r="DN73" s="10">
        <f t="shared" si="149"/>
        <v>1.819708086240811</v>
      </c>
      <c r="DO73" s="10">
        <f t="shared" si="150"/>
        <v>1.4883705269571188</v>
      </c>
      <c r="DP73" s="10">
        <f t="shared" si="151"/>
        <v>-1.7890482219729031</v>
      </c>
      <c r="DQ73" s="10">
        <f t="shared" si="152"/>
        <v>-5.93886960715865</v>
      </c>
      <c r="DR73" s="10">
        <f t="shared" si="153"/>
        <v>-1.0804251433030989</v>
      </c>
      <c r="DS73" s="10">
        <f t="shared" si="154"/>
        <v>4.8851411450168758</v>
      </c>
      <c r="DT73" s="10">
        <f t="shared" si="155"/>
        <v>2.5933276524804043</v>
      </c>
      <c r="DU73" s="10">
        <f t="shared" si="156"/>
        <v>9.7470934706972105</v>
      </c>
      <c r="DV73" s="10">
        <f t="shared" si="157"/>
        <v>1.9382765227991083</v>
      </c>
      <c r="DW73" s="10">
        <f t="shared" si="158"/>
        <v>-13.265798629936384</v>
      </c>
      <c r="DX73" s="10">
        <f t="shared" si="159"/>
        <v>4.6961631954924981</v>
      </c>
      <c r="DY73" s="10">
        <f t="shared" si="160"/>
        <v>-0.26268505243037077</v>
      </c>
      <c r="DZ73" s="10">
        <f t="shared" si="161"/>
        <v>2.2070191401791681</v>
      </c>
      <c r="EA73" s="10">
        <f t="shared" si="162"/>
        <v>2.2070191401791681</v>
      </c>
      <c r="EB73" s="10">
        <f t="shared" si="163"/>
        <v>10.92505075172596</v>
      </c>
      <c r="EC73" s="10">
        <f t="shared" si="164"/>
        <v>3.4950775215026346</v>
      </c>
      <c r="ED73" s="10">
        <f t="shared" si="165"/>
        <v>-2.434620091718541</v>
      </c>
      <c r="EE73" s="10">
        <f t="shared" si="166"/>
        <v>6.1221969892976551</v>
      </c>
      <c r="EF73" s="10">
        <f t="shared" si="167"/>
        <v>2.0246843089964259</v>
      </c>
      <c r="EG73" s="10">
        <f t="shared" si="168"/>
        <v>1.0528959959899773</v>
      </c>
      <c r="EH73" s="2">
        <f>STDEV('weekly data for SD computation'!AP312:AP316)</f>
        <v>1.4384248758978596E-2</v>
      </c>
      <c r="EI73" s="2">
        <f>STDEV('weekly data for SD computation'!AQ312:AQ316)</f>
        <v>1.4244847552432258E-2</v>
      </c>
      <c r="EJ73" s="2">
        <f>STDEV('weekly data for SD computation'!AR312:AR316)</f>
        <v>2.8497896938965671E-2</v>
      </c>
      <c r="EK73" s="2">
        <f>STDEV('weekly data for SD computation'!AS312:AS316)</f>
        <v>2.7616719474546522E-2</v>
      </c>
      <c r="EL73" s="2">
        <f>STDEV('weekly data for SD computation'!AT312:AT316)</f>
        <v>4.9467783268115038E-3</v>
      </c>
      <c r="EM73" s="2">
        <f>STDEV('weekly data for SD computation'!AU312:AU316)</f>
        <v>8.054153302388822E-3</v>
      </c>
      <c r="EN73" s="2">
        <f>STDEV('weekly data for SD computation'!AV312:AV316)</f>
        <v>1.4069020557827534E-2</v>
      </c>
      <c r="EO73" s="2">
        <f>STDEV('weekly data for SD computation'!AW312:AW316)</f>
        <v>1.4173839877399015E-2</v>
      </c>
      <c r="EP73" s="2">
        <f>STDEV('weekly data for SD computation'!AX312:AX316)</f>
        <v>1.3752325436639321E-2</v>
      </c>
      <c r="EQ73" s="2">
        <f>STDEV('weekly data for SD computation'!AY312:AY316)</f>
        <v>2.8565641479046066E-2</v>
      </c>
      <c r="ER73" s="2">
        <f>STDEV('weekly data for SD computation'!AZ312:AZ316)</f>
        <v>9.9927030227673179E-3</v>
      </c>
      <c r="ES73" s="2">
        <f>STDEV('weekly data for SD computation'!BA312:BA316)</f>
        <v>9.0431642943635034E-3</v>
      </c>
      <c r="ET73" s="2">
        <f>STDEV('weekly data for SD computation'!BB312:BB316)</f>
        <v>1.1562778464461148E-2</v>
      </c>
      <c r="EU73" s="2">
        <f>STDEV('weekly data for SD computation'!BC312:BC316)</f>
        <v>0.13597925282550077</v>
      </c>
      <c r="EV73" s="2">
        <f>STDEV('weekly data for SD computation'!BD312:BD316)</f>
        <v>8.0041314282475132E-3</v>
      </c>
      <c r="EW73" s="2">
        <f>STDEV('weekly data for SD computation'!BE312:BE316)</f>
        <v>1.2284544679573878E-2</v>
      </c>
      <c r="EX73" s="2">
        <f>STDEV('weekly data for SD computation'!BF312:BF316)</f>
        <v>4.5624383297009638E-3</v>
      </c>
      <c r="EY73" s="2">
        <f>STDEV('weekly data for SD computation'!BG312:BG316)</f>
        <v>8.0643996513314175E-3</v>
      </c>
      <c r="EZ73" s="2">
        <f>STDEV('weekly data for SD computation'!BH312:BH316)</f>
        <v>6.7587455585885765E-3</v>
      </c>
      <c r="FA73" s="2">
        <f>STDEV('weekly data for SD computation'!BI312:BI316)</f>
        <v>2.0096556283701581E-2</v>
      </c>
      <c r="FB73" s="2">
        <f>STDEV('weekly data for SD computation'!BJ312:BJ316)</f>
        <v>0.14372863191793564</v>
      </c>
      <c r="FC73" s="2">
        <f>STDEV('weekly data for SD computation'!BK312:BK316)</f>
        <v>0.14477649203778165</v>
      </c>
      <c r="FD73" s="2">
        <f>STDEV('weekly data for SD computation'!BL312:BL316)</f>
        <v>2.4101917973842336E-3</v>
      </c>
      <c r="FE73" s="2">
        <f>STDEV('weekly data for SD computation'!BM312:BM316)</f>
        <v>1.1673242676568215E-2</v>
      </c>
      <c r="FF73" s="2">
        <f>STDEV('weekly data for SD computation'!BN312:BN316)</f>
        <v>4.0839251015208521E-7</v>
      </c>
      <c r="FG73" s="2">
        <f>STDEV('weekly data for SD computation'!BO312:BO316)</f>
        <v>1.9237215150096895E-2</v>
      </c>
      <c r="FH73" s="2">
        <f>STDEV('weekly data for SD computation'!BP312:BP316)</f>
        <v>1.5852824719381337E-2</v>
      </c>
      <c r="FI73" s="2">
        <f>STDEV('weekly data for SD computation'!BQ312:BQ316)</f>
        <v>1.9917496081224725E-2</v>
      </c>
      <c r="FJ73" s="2">
        <f>STDEV('weekly data for SD computation'!BR312:BR316)</f>
        <v>2.093890388606617E-2</v>
      </c>
      <c r="FK73" s="2">
        <f>STDEV('weekly data for SD computation'!BS312:BS316)</f>
        <v>3.2438924639315157E-2</v>
      </c>
      <c r="FL73" s="2">
        <f>STDEV('weekly data for SD computation'!BT312:BT316)</f>
        <v>1.8837760719524053E-2</v>
      </c>
      <c r="FM73" s="2">
        <f>STDEV('weekly data for SD computation'!BU312:BU316)</f>
        <v>1.8089686341154186E-3</v>
      </c>
      <c r="FN73" s="2">
        <f>STDEV('weekly data for SD computation'!BV312:BV316)</f>
        <v>1.2029265372459923E-2</v>
      </c>
      <c r="FO73" s="2">
        <f>STDEV('weekly data for SD computation'!BW312:BW316)</f>
        <v>1.2029265372459923E-2</v>
      </c>
      <c r="FP73" s="2">
        <f>STDEV('weekly data for SD computation'!BX312:BX316)</f>
        <v>1.5975417051739667E-2</v>
      </c>
      <c r="FQ73" s="2">
        <f>STDEV('weekly data for SD computation'!BY312:BY316)</f>
        <v>1.395491471776945E-2</v>
      </c>
      <c r="FR73" s="2">
        <f>STDEV('weekly data for SD computation'!BZ312:BZ316)</f>
        <v>0.16138201381580189</v>
      </c>
      <c r="FS73" s="2">
        <f>STDEV('weekly data for SD computation'!CA312:CA316)</f>
        <v>1.988477553657161E-2</v>
      </c>
      <c r="FT73" s="2">
        <f>STDEV('weekly data for SD computation'!CB312:CB316)</f>
        <v>2.1499465202975139E-2</v>
      </c>
      <c r="FU73" s="2">
        <f>STDEV('weekly data for SD computation'!CC312:CC316)</f>
        <v>2.2645264836057888E-2</v>
      </c>
    </row>
    <row r="74" spans="1:177" s="2" customFormat="1" x14ac:dyDescent="0.3">
      <c r="A74" s="16" t="s">
        <v>108</v>
      </c>
      <c r="B74" s="10">
        <v>4515.5498049999997</v>
      </c>
      <c r="C74" s="10">
        <v>35131.859380000002</v>
      </c>
      <c r="D74" s="10">
        <v>14239.87988</v>
      </c>
      <c r="E74" s="10">
        <v>2028.4499510000001</v>
      </c>
      <c r="F74" s="10">
        <v>108.207283</v>
      </c>
      <c r="G74" s="10">
        <v>122.2244568</v>
      </c>
      <c r="H74" s="10">
        <v>441.04425049999998</v>
      </c>
      <c r="I74" s="10">
        <v>405.20343020000001</v>
      </c>
      <c r="J74" s="10">
        <v>73.882705689999995</v>
      </c>
      <c r="K74" s="10">
        <v>197.64192199999999</v>
      </c>
      <c r="L74" s="10">
        <v>3743.2386019999999</v>
      </c>
      <c r="M74" s="10">
        <v>13872.56083</v>
      </c>
      <c r="N74" s="10">
        <v>6275.972726</v>
      </c>
      <c r="O74" s="10">
        <v>24043.308949999999</v>
      </c>
      <c r="P74" s="10">
        <v>109.560463</v>
      </c>
      <c r="Q74" s="10">
        <v>4222</v>
      </c>
      <c r="R74" s="10">
        <v>67.873468360000004</v>
      </c>
      <c r="S74" s="10">
        <v>56.837665870000002</v>
      </c>
      <c r="T74" s="10">
        <v>31.06585312</v>
      </c>
      <c r="U74" s="10">
        <v>36.698028559999997</v>
      </c>
      <c r="V74" s="10">
        <v>5569.0393400000003</v>
      </c>
      <c r="W74" s="10">
        <v>16358.99703</v>
      </c>
      <c r="X74" s="10">
        <v>130.949997</v>
      </c>
      <c r="Y74" s="10">
        <v>17.357550310000001</v>
      </c>
      <c r="Z74" s="10">
        <v>143.26679072727299</v>
      </c>
      <c r="AA74" s="10">
        <v>32.795757289999997</v>
      </c>
      <c r="AB74" s="10">
        <v>730.09997599999997</v>
      </c>
      <c r="AC74" s="10">
        <v>138.17401029999999</v>
      </c>
      <c r="AD74" s="10">
        <v>17611.217960000002</v>
      </c>
      <c r="AE74" s="10">
        <v>588.28406529999995</v>
      </c>
      <c r="AF74" s="10">
        <v>3112302.301</v>
      </c>
      <c r="AG74" s="10">
        <v>10778.501953000001</v>
      </c>
      <c r="AH74" s="10">
        <v>63.321044919999999</v>
      </c>
      <c r="AI74" s="10">
        <v>63.321044919999999</v>
      </c>
      <c r="AJ74" s="10">
        <v>4513.604542</v>
      </c>
      <c r="AK74" s="10">
        <v>7677.7787150000004</v>
      </c>
      <c r="AL74" s="10">
        <v>945.86084674367498</v>
      </c>
      <c r="AM74" s="10">
        <v>59.914764400000003</v>
      </c>
      <c r="AN74" s="10">
        <v>70.92360687</v>
      </c>
      <c r="AO74" s="10">
        <v>80.310646059999996</v>
      </c>
      <c r="AP74" s="10">
        <v>282.59899999999999</v>
      </c>
      <c r="AQ74" s="10">
        <v>110.7</v>
      </c>
      <c r="AR74" s="10">
        <v>114.6</v>
      </c>
      <c r="AS74" s="10">
        <v>102.112496818529</v>
      </c>
      <c r="AT74" s="10">
        <f t="shared" si="85"/>
        <v>0.60949776956569335</v>
      </c>
      <c r="AU74" s="10">
        <f t="shared" si="86"/>
        <v>0.29899429192715254</v>
      </c>
      <c r="AV74" s="10">
        <f t="shared" si="87"/>
        <v>-8.7183958151707514E-2</v>
      </c>
      <c r="AW74" s="10">
        <f t="shared" si="88"/>
        <v>0.1998001998006827</v>
      </c>
      <c r="AX74" s="10">
        <v>0.08</v>
      </c>
      <c r="AY74" s="10">
        <v>-0.57946571428571403</v>
      </c>
      <c r="AZ74" s="10">
        <v>1.2051000000000001</v>
      </c>
      <c r="BA74" s="10">
        <v>0.3</v>
      </c>
      <c r="BB74" s="10">
        <v>1.76</v>
      </c>
      <c r="BC74" s="10">
        <v>0.53400000000000003</v>
      </c>
      <c r="BD74" s="10">
        <v>1.2051000000000001</v>
      </c>
      <c r="BE74" s="10">
        <v>0.17</v>
      </c>
      <c r="BF74" s="10">
        <f t="shared" si="89"/>
        <v>-7.0185165005310575</v>
      </c>
      <c r="BG74" s="10">
        <f t="shared" si="90"/>
        <v>-5.0800270076029577</v>
      </c>
      <c r="BH74" s="10">
        <f t="shared" si="91"/>
        <v>-10.741096635205828</v>
      </c>
      <c r="BI74" s="10">
        <f t="shared" si="92"/>
        <v>-11.418359081889271</v>
      </c>
      <c r="BJ74" s="10">
        <f t="shared" si="93"/>
        <v>-3.7585857500146789</v>
      </c>
      <c r="BK74" s="10">
        <f t="shared" si="94"/>
        <v>-5.3518962918341959</v>
      </c>
      <c r="BL74" s="10">
        <f t="shared" si="95"/>
        <v>-7.0341203820723157</v>
      </c>
      <c r="BM74" s="10">
        <f t="shared" si="96"/>
        <v>-7.0008507868180088</v>
      </c>
      <c r="BN74" s="10">
        <f t="shared" si="97"/>
        <v>-5.3949710388622822</v>
      </c>
      <c r="BO74" s="10">
        <f t="shared" si="98"/>
        <v>-11.294722671795327</v>
      </c>
      <c r="BP74" s="10">
        <f t="shared" si="99"/>
        <v>-2.0862643708932849</v>
      </c>
      <c r="BQ74" s="10">
        <f t="shared" si="100"/>
        <v>-1.6303031571486473</v>
      </c>
      <c r="BR74" s="10">
        <f t="shared" si="101"/>
        <v>-1.1697171106559279</v>
      </c>
      <c r="BS74" s="10">
        <f t="shared" si="102"/>
        <v>-0.96507118692934912</v>
      </c>
      <c r="BT74" s="10">
        <f t="shared" si="103"/>
        <v>-2.6470515034899176</v>
      </c>
      <c r="BU74" s="10">
        <f t="shared" si="104"/>
        <v>3.0733619631901838</v>
      </c>
      <c r="BV74" s="10">
        <f t="shared" si="105"/>
        <v>-1.7475323310157833</v>
      </c>
      <c r="BW74" s="10">
        <f t="shared" si="106"/>
        <v>-2.6168212870591665</v>
      </c>
      <c r="BX74" s="10">
        <f t="shared" si="107"/>
        <v>-2.8830024878609413</v>
      </c>
      <c r="BY74" s="10">
        <f t="shared" si="108"/>
        <v>-3.0802932603553455</v>
      </c>
      <c r="BZ74" s="10">
        <f t="shared" si="109"/>
        <v>0.59322394990771898</v>
      </c>
      <c r="CA74" s="10">
        <f t="shared" si="110"/>
        <v>-7.1623746534888726</v>
      </c>
      <c r="CB74" s="10">
        <f t="shared" si="111"/>
        <v>-2.120662169625835</v>
      </c>
      <c r="CC74" s="10">
        <f t="shared" si="112"/>
        <v>-5.0134981609187763</v>
      </c>
      <c r="CD74" s="10">
        <f t="shared" si="113"/>
        <v>-0.9229688615718592</v>
      </c>
      <c r="CE74" s="10">
        <f t="shared" si="114"/>
        <v>1.0580272568465012</v>
      </c>
      <c r="CF74" s="10">
        <f t="shared" si="115"/>
        <v>0.21175673842954867</v>
      </c>
      <c r="CG74" s="10">
        <f t="shared" si="116"/>
        <v>-6.4132504113660405</v>
      </c>
      <c r="CH74" s="10">
        <f t="shared" si="117"/>
        <v>-8.3627662821966364</v>
      </c>
      <c r="CI74" s="10">
        <f t="shared" si="118"/>
        <v>-12.997624737513755</v>
      </c>
      <c r="CJ74" s="10">
        <f t="shared" si="119"/>
        <v>-5.9889350386662681</v>
      </c>
      <c r="CK74" s="10">
        <f t="shared" si="120"/>
        <v>-1.0765501730048994</v>
      </c>
      <c r="CL74" s="10">
        <f t="shared" si="121"/>
        <v>-4.4710703088955306</v>
      </c>
      <c r="CM74" s="10">
        <f t="shared" si="122"/>
        <v>-4.4710703088955306</v>
      </c>
      <c r="CN74" s="10">
        <f t="shared" si="123"/>
        <v>-15.375493185216751</v>
      </c>
      <c r="CO74" s="10">
        <f t="shared" si="124"/>
        <v>-4.3905898773320979</v>
      </c>
      <c r="CP74" s="10">
        <f t="shared" si="125"/>
        <v>-2.5918885550913546</v>
      </c>
      <c r="CQ74" s="10">
        <f t="shared" si="126"/>
        <v>-0.50578454239130544</v>
      </c>
      <c r="CR74" s="10">
        <f t="shared" si="127"/>
        <v>-4.8699464285336109</v>
      </c>
      <c r="CS74" s="10">
        <f t="shared" si="128"/>
        <v>-1.4396396613794951</v>
      </c>
      <c r="CT74" s="10">
        <f t="shared" si="129"/>
        <v>-7.6280142700967506</v>
      </c>
      <c r="CU74" s="10">
        <f t="shared" si="130"/>
        <v>-5.6895247771686508</v>
      </c>
      <c r="CV74" s="10">
        <f t="shared" si="131"/>
        <v>-11.350594404771522</v>
      </c>
      <c r="CW74" s="10">
        <f t="shared" si="132"/>
        <v>-12.027856851454965</v>
      </c>
      <c r="CX74" s="10">
        <f t="shared" si="133"/>
        <v>-4.368083519580372</v>
      </c>
      <c r="CY74" s="10">
        <f t="shared" si="134"/>
        <v>-5.961394061399889</v>
      </c>
      <c r="CZ74" s="10">
        <f t="shared" si="135"/>
        <v>-7.6436181516380088</v>
      </c>
      <c r="DA74" s="10">
        <f t="shared" si="136"/>
        <v>-7.6103485563837019</v>
      </c>
      <c r="DB74" s="10">
        <f t="shared" si="137"/>
        <v>-6.0044688084279754</v>
      </c>
      <c r="DC74" s="10">
        <f t="shared" si="138"/>
        <v>-11.904220441361021</v>
      </c>
      <c r="DD74" s="10">
        <f t="shared" si="139"/>
        <v>-2.3852586628204375</v>
      </c>
      <c r="DE74" s="10">
        <f t="shared" si="140"/>
        <v>-1.9292974490757997</v>
      </c>
      <c r="DF74" s="10">
        <f t="shared" si="141"/>
        <v>-1.4687114025830805</v>
      </c>
      <c r="DG74" s="10">
        <f t="shared" si="142"/>
        <v>-1.2640654788565016</v>
      </c>
      <c r="DH74" s="10">
        <f t="shared" si="143"/>
        <v>-2.9460457954170702</v>
      </c>
      <c r="DI74" s="10">
        <f t="shared" si="144"/>
        <v>2.7743676712630312</v>
      </c>
      <c r="DJ74" s="10">
        <f t="shared" si="145"/>
        <v>-2.046526622942936</v>
      </c>
      <c r="DK74" s="10">
        <f t="shared" si="146"/>
        <v>-2.9158155789863192</v>
      </c>
      <c r="DL74" s="10">
        <f t="shared" si="147"/>
        <v>-3.1819967797880939</v>
      </c>
      <c r="DM74" s="10">
        <f t="shared" si="148"/>
        <v>-3.3792875522824981</v>
      </c>
      <c r="DN74" s="10">
        <f t="shared" si="149"/>
        <v>0.68040790805942652</v>
      </c>
      <c r="DO74" s="10">
        <f t="shared" si="150"/>
        <v>-7.0751906953371648</v>
      </c>
      <c r="DP74" s="10">
        <f t="shared" si="151"/>
        <v>-2.0334782114741277</v>
      </c>
      <c r="DQ74" s="10">
        <f t="shared" si="152"/>
        <v>-4.9263142027670686</v>
      </c>
      <c r="DR74" s="10">
        <f t="shared" si="153"/>
        <v>-0.83578490342015166</v>
      </c>
      <c r="DS74" s="10">
        <f t="shared" si="154"/>
        <v>1.1452112149982088</v>
      </c>
      <c r="DT74" s="10">
        <f t="shared" si="155"/>
        <v>0.29894069658125622</v>
      </c>
      <c r="DU74" s="10">
        <f t="shared" si="156"/>
        <v>-6.3260664532143327</v>
      </c>
      <c r="DV74" s="10">
        <f t="shared" si="157"/>
        <v>-8.2755823240449295</v>
      </c>
      <c r="DW74" s="10">
        <f t="shared" si="158"/>
        <v>-12.910440779362048</v>
      </c>
      <c r="DX74" s="10">
        <f t="shared" si="159"/>
        <v>-6.1887352384669505</v>
      </c>
      <c r="DY74" s="10">
        <f t="shared" si="160"/>
        <v>-1.2763503728055821</v>
      </c>
      <c r="DZ74" s="10">
        <f t="shared" si="161"/>
        <v>-4.670870508696213</v>
      </c>
      <c r="EA74" s="10">
        <f t="shared" si="162"/>
        <v>-4.670870508696213</v>
      </c>
      <c r="EB74" s="10">
        <f t="shared" si="163"/>
        <v>-15.575293385017433</v>
      </c>
      <c r="EC74" s="10">
        <f t="shared" si="164"/>
        <v>-4.5903900771327804</v>
      </c>
      <c r="ED74" s="10">
        <f t="shared" si="165"/>
        <v>-2.7916887548920375</v>
      </c>
      <c r="EE74" s="10">
        <f t="shared" si="166"/>
        <v>-0.70558474219198808</v>
      </c>
      <c r="EF74" s="10">
        <f t="shared" si="167"/>
        <v>-5.0697466283342933</v>
      </c>
      <c r="EG74" s="10">
        <f t="shared" si="168"/>
        <v>-1.6394398611801777</v>
      </c>
      <c r="EH74" s="2">
        <f>STDEV('weekly data for SD computation'!AP317:AP320)</f>
        <v>3.3682982722350673E-2</v>
      </c>
      <c r="EI74" s="2">
        <f>STDEV('weekly data for SD computation'!AQ317:AQ320)</f>
        <v>2.7753716486039127E-2</v>
      </c>
      <c r="EJ74" s="2">
        <f>STDEV('weekly data for SD computation'!AR317:AR320)</f>
        <v>4.2628170660886519E-2</v>
      </c>
      <c r="EK74" s="2">
        <f>STDEV('weekly data for SD computation'!AS317:AS320)</f>
        <v>4.0812969062025986E-2</v>
      </c>
      <c r="EL74" s="2">
        <f>STDEV('weekly data for SD computation'!AT317:AT320)</f>
        <v>4.079882508952388E-3</v>
      </c>
      <c r="EM74" s="2">
        <f>STDEV('weekly data for SD computation'!AU317:AU320)</f>
        <v>7.4684851599025074E-3</v>
      </c>
      <c r="EN74" s="2">
        <f>STDEV('weekly data for SD computation'!AV317:AV320)</f>
        <v>3.4124242970492227E-2</v>
      </c>
      <c r="EO74" s="2">
        <f>STDEV('weekly data for SD computation'!AW317:AW320)</f>
        <v>3.4025789423456861E-2</v>
      </c>
      <c r="EP74" s="2">
        <f>STDEV('weekly data for SD computation'!AX317:AX320)</f>
        <v>2.5828081676971433E-2</v>
      </c>
      <c r="EQ74" s="2">
        <f>STDEV('weekly data for SD computation'!AY317:AY320)</f>
        <v>4.0822237304061863E-2</v>
      </c>
      <c r="ER74" s="2">
        <f>STDEV('weekly data for SD computation'!AZ317:AZ320)</f>
        <v>1.1216793429651307E-2</v>
      </c>
      <c r="ES74" s="2">
        <f>STDEV('weekly data for SD computation'!BA317:BA320)</f>
        <v>9.7852435240447094E-3</v>
      </c>
      <c r="ET74" s="2">
        <f>STDEV('weekly data for SD computation'!BB317:BB320)</f>
        <v>1.0414489714270586E-2</v>
      </c>
      <c r="EU74" s="2">
        <f>STDEV('weekly data for SD computation'!BC317:BC320)</f>
        <v>0.16318389703322844</v>
      </c>
      <c r="EV74" s="2">
        <f>STDEV('weekly data for SD computation'!BD317:BD320)</f>
        <v>5.3650554358457064E-3</v>
      </c>
      <c r="EW74" s="2">
        <f>STDEV('weekly data for SD computation'!BE317:BE320)</f>
        <v>1.7650529333851288E-2</v>
      </c>
      <c r="EX74" s="2">
        <f>STDEV('weekly data for SD computation'!BF317:BF320)</f>
        <v>7.6840459987168588E-3</v>
      </c>
      <c r="EY74" s="2">
        <f>STDEV('weekly data for SD computation'!BG317:BG320)</f>
        <v>2.6410016801504767E-2</v>
      </c>
      <c r="EZ74" s="2">
        <f>STDEV('weekly data for SD computation'!BH317:BH320)</f>
        <v>2.6793820729274345E-2</v>
      </c>
      <c r="FA74" s="2">
        <f>STDEV('weekly data for SD computation'!BI317:BI320)</f>
        <v>2.3351965507104517E-2</v>
      </c>
      <c r="FB74" s="2">
        <f>STDEV('weekly data for SD computation'!BJ317:BJ320)</f>
        <v>0.15492593914790076</v>
      </c>
      <c r="FC74" s="2">
        <f>STDEV('weekly data for SD computation'!BK317:BK320)</f>
        <v>0.1838273589576073</v>
      </c>
      <c r="FD74" s="2">
        <f>STDEV('weekly data for SD computation'!BL317:BL320)</f>
        <v>1.8017364473528192E-3</v>
      </c>
      <c r="FE74" s="2">
        <f>STDEV('weekly data for SD computation'!BM317:BM320)</f>
        <v>1.2542236241991526E-2</v>
      </c>
      <c r="FF74" s="2">
        <f>STDEV('weekly data for SD computation'!BN317:BN320)</f>
        <v>0.1535651450756097</v>
      </c>
      <c r="FG74" s="2">
        <f>STDEV('weekly data for SD computation'!BO317:BO320)</f>
        <v>1.8535472918001287E-2</v>
      </c>
      <c r="FH74" s="2">
        <f>STDEV('weekly data for SD computation'!BP317:BP320)</f>
        <v>8.3433656249034763E-3</v>
      </c>
      <c r="FI74" s="2">
        <f>STDEV('weekly data for SD computation'!BQ317:BQ320)</f>
        <v>4.1088239509755937E-2</v>
      </c>
      <c r="FJ74" s="2">
        <f>STDEV('weekly data for SD computation'!BR317:BR320)</f>
        <v>1.7875448933582602E-2</v>
      </c>
      <c r="FK74" s="2">
        <f>STDEV('weekly data for SD computation'!BS317:BS320)</f>
        <v>3.2032237114735962E-2</v>
      </c>
      <c r="FL74" s="2">
        <f>STDEV('weekly data for SD computation'!BT317:BT320)</f>
        <v>4.1626388695147364E-2</v>
      </c>
      <c r="FM74" s="2">
        <f>STDEV('weekly data for SD computation'!BU317:BU320)</f>
        <v>2.2387137639258612E-3</v>
      </c>
      <c r="FN74" s="2">
        <f>STDEV('weekly data for SD computation'!BV317:BV320)</f>
        <v>2.8341402666830114E-2</v>
      </c>
      <c r="FO74" s="2">
        <f>STDEV('weekly data for SD computation'!BW317:BW320)</f>
        <v>2.8341402666830114E-2</v>
      </c>
      <c r="FP74" s="2">
        <f>STDEV('weekly data for SD computation'!BX317:BX320)</f>
        <v>7.2815686406790536E-2</v>
      </c>
      <c r="FQ74" s="2">
        <f>STDEV('weekly data for SD computation'!BY317:BY320)</f>
        <v>2.6817510726579525E-2</v>
      </c>
      <c r="FR74" s="2">
        <f>STDEV('weekly data for SD computation'!BZ317:BZ320)</f>
        <v>0.17059481442491561</v>
      </c>
      <c r="FS74" s="2">
        <f>STDEV('weekly data for SD computation'!CA317:CA320)</f>
        <v>2.3894167333708419E-2</v>
      </c>
      <c r="FT74" s="2">
        <f>STDEV('weekly data for SD computation'!CB317:CB320)</f>
        <v>2.9631228702938009E-2</v>
      </c>
      <c r="FU74" s="2">
        <f>STDEV('weekly data for SD computation'!CC317:CC320)</f>
        <v>4.3639833671273852E-2</v>
      </c>
    </row>
    <row r="75" spans="1:177" s="2" customFormat="1" x14ac:dyDescent="0.3">
      <c r="A75" s="16" t="s">
        <v>109</v>
      </c>
      <c r="B75" s="10">
        <v>4373.9399409999996</v>
      </c>
      <c r="C75" s="10">
        <v>33892.601560000003</v>
      </c>
      <c r="D75" s="10">
        <v>13751.400390000001</v>
      </c>
      <c r="E75" s="10">
        <v>2048.0900879999999</v>
      </c>
      <c r="F75" s="10">
        <v>106.9675903</v>
      </c>
      <c r="G75" s="10">
        <v>119.6192932</v>
      </c>
      <c r="H75" s="10">
        <v>428.02593990000003</v>
      </c>
      <c r="I75" s="10">
        <v>393.12634279999997</v>
      </c>
      <c r="J75" s="10">
        <v>71.349136349999995</v>
      </c>
      <c r="K75" s="10">
        <v>199.6847382</v>
      </c>
      <c r="L75" s="10">
        <v>3509.7136439999999</v>
      </c>
      <c r="M75" s="10">
        <v>12933.50232</v>
      </c>
      <c r="N75" s="10">
        <v>5955.4579860000003</v>
      </c>
      <c r="O75" s="10">
        <v>22731.308410000001</v>
      </c>
      <c r="P75" s="10">
        <v>109.2272949</v>
      </c>
      <c r="Q75" s="10">
        <v>4285.5</v>
      </c>
      <c r="R75" s="10">
        <v>63.410637860000001</v>
      </c>
      <c r="S75" s="10">
        <v>53.69357222</v>
      </c>
      <c r="T75" s="10">
        <v>28.222276690000001</v>
      </c>
      <c r="U75" s="10">
        <v>34.218566889999998</v>
      </c>
      <c r="V75" s="10">
        <v>5577.0182459999996</v>
      </c>
      <c r="W75" s="10">
        <v>15763.602999999999</v>
      </c>
      <c r="X75" s="10">
        <v>131.050003</v>
      </c>
      <c r="Y75" s="10">
        <v>17.09379401</v>
      </c>
      <c r="Z75" s="10">
        <v>143.66985378853801</v>
      </c>
      <c r="AA75" s="10">
        <v>32.408676149999998</v>
      </c>
      <c r="AB75" s="10">
        <v>731.90002400000003</v>
      </c>
      <c r="AC75" s="10">
        <v>132.81712719999999</v>
      </c>
      <c r="AD75" s="10">
        <v>16940.50275</v>
      </c>
      <c r="AE75" s="10">
        <v>664.75863809999998</v>
      </c>
      <c r="AF75" s="10">
        <v>3066102.5019999999</v>
      </c>
      <c r="AG75" s="10">
        <v>10695.013671999999</v>
      </c>
      <c r="AH75" s="10">
        <v>62.19454193</v>
      </c>
      <c r="AI75" s="10">
        <v>62.19454193</v>
      </c>
      <c r="AJ75" s="10">
        <v>3753.117373</v>
      </c>
      <c r="AK75" s="10">
        <v>7619.5437060000004</v>
      </c>
      <c r="AL75" s="10">
        <v>922.38458218478399</v>
      </c>
      <c r="AM75" s="10">
        <v>59.462970730000002</v>
      </c>
      <c r="AN75" s="10">
        <v>72.227859499999994</v>
      </c>
      <c r="AO75" s="10">
        <v>77.330352779999998</v>
      </c>
      <c r="AP75" s="10">
        <v>284.61</v>
      </c>
      <c r="AQ75" s="10">
        <v>111.74</v>
      </c>
      <c r="AR75" s="10">
        <v>115.4</v>
      </c>
      <c r="AS75" s="10">
        <v>102.519725120896</v>
      </c>
      <c r="AT75" s="10">
        <f t="shared" si="85"/>
        <v>0.71160902904823586</v>
      </c>
      <c r="AU75" s="10">
        <f t="shared" si="86"/>
        <v>0.93947606142727369</v>
      </c>
      <c r="AV75" s="10">
        <f t="shared" si="87"/>
        <v>0.69808027923212168</v>
      </c>
      <c r="AW75" s="10">
        <f t="shared" si="88"/>
        <v>0.39880358923229092</v>
      </c>
      <c r="AX75" s="10">
        <v>0.08</v>
      </c>
      <c r="AY75" s="10">
        <v>-0.57633299999999998</v>
      </c>
      <c r="AZ75" s="10">
        <v>1.4891000000000001</v>
      </c>
      <c r="BA75" s="10">
        <v>0.3</v>
      </c>
      <c r="BB75" s="10">
        <v>1.93</v>
      </c>
      <c r="BC75" s="10">
        <v>0.94420000000000004</v>
      </c>
      <c r="BD75" s="10">
        <v>1.4891000000000001</v>
      </c>
      <c r="BE75" s="10">
        <v>0.18</v>
      </c>
      <c r="BF75" s="10">
        <f t="shared" si="89"/>
        <v>-5.0660492102910162</v>
      </c>
      <c r="BG75" s="10">
        <f t="shared" si="90"/>
        <v>-5.4574472853705212</v>
      </c>
      <c r="BH75" s="10">
        <f t="shared" si="91"/>
        <v>-5.3603624336471558</v>
      </c>
      <c r="BI75" s="10">
        <f t="shared" si="92"/>
        <v>-0.96176625135278637</v>
      </c>
      <c r="BJ75" s="10">
        <f t="shared" si="93"/>
        <v>-3.0756647516045721</v>
      </c>
      <c r="BK75" s="10">
        <f t="shared" si="94"/>
        <v>-4.0614585216467063</v>
      </c>
      <c r="BL75" s="10">
        <f t="shared" si="95"/>
        <v>-4.8817016909848485</v>
      </c>
      <c r="BM75" s="10">
        <f t="shared" si="96"/>
        <v>-4.9104997934097048</v>
      </c>
      <c r="BN75" s="10">
        <f t="shared" si="97"/>
        <v>-5.3591777978874395</v>
      </c>
      <c r="BO75" s="10">
        <f t="shared" si="98"/>
        <v>-0.89640541676173124</v>
      </c>
      <c r="BP75" s="10">
        <f t="shared" si="99"/>
        <v>-7.182780620407911</v>
      </c>
      <c r="BQ75" s="10">
        <f t="shared" si="100"/>
        <v>-7.7133792561417138</v>
      </c>
      <c r="BR75" s="10">
        <f t="shared" si="101"/>
        <v>-6.0512129523058036</v>
      </c>
      <c r="BS75" s="10">
        <f t="shared" si="102"/>
        <v>-6.4010218656109625</v>
      </c>
      <c r="BT75" s="10">
        <f t="shared" si="103"/>
        <v>-1.2482951917116256</v>
      </c>
      <c r="BU75" s="10">
        <f t="shared" si="104"/>
        <v>0.55982652771198482</v>
      </c>
      <c r="BV75" s="10">
        <f t="shared" si="105"/>
        <v>-7.5194209336484876</v>
      </c>
      <c r="BW75" s="10">
        <f t="shared" si="106"/>
        <v>-6.4759078945346245</v>
      </c>
      <c r="BX75" s="10">
        <f t="shared" si="107"/>
        <v>-10.097582715793896</v>
      </c>
      <c r="BY75" s="10">
        <f t="shared" si="108"/>
        <v>-7.7005892865420993</v>
      </c>
      <c r="BZ75" s="10">
        <f t="shared" si="109"/>
        <v>-1.3458274261704288</v>
      </c>
      <c r="CA75" s="10">
        <f t="shared" si="110"/>
        <v>-5.1286509389000798</v>
      </c>
      <c r="CB75" s="10">
        <f t="shared" si="111"/>
        <v>-1.412730391530282</v>
      </c>
      <c r="CC75" s="10">
        <f t="shared" si="112"/>
        <v>-3.0086479505425712</v>
      </c>
      <c r="CD75" s="10">
        <f t="shared" si="113"/>
        <v>-1.2077626019757093</v>
      </c>
      <c r="CE75" s="10">
        <f t="shared" si="114"/>
        <v>-2.6693780968806209</v>
      </c>
      <c r="CF75" s="10">
        <f t="shared" si="115"/>
        <v>-1.2425518478055586</v>
      </c>
      <c r="CG75" s="10">
        <f t="shared" si="116"/>
        <v>-5.3660107796533314</v>
      </c>
      <c r="CH75" s="10">
        <f t="shared" si="117"/>
        <v>-5.2975544267374577</v>
      </c>
      <c r="CI75" s="10">
        <f t="shared" si="118"/>
        <v>11.510499566070388</v>
      </c>
      <c r="CJ75" s="10">
        <f t="shared" si="119"/>
        <v>-1.4194251789151673</v>
      </c>
      <c r="CK75" s="10">
        <f t="shared" si="120"/>
        <v>-0.95458148974741608</v>
      </c>
      <c r="CL75" s="10">
        <f t="shared" si="121"/>
        <v>-1.959034113260806</v>
      </c>
      <c r="CM75" s="10">
        <f t="shared" si="122"/>
        <v>-1.959034113260806</v>
      </c>
      <c r="CN75" s="10">
        <f t="shared" si="123"/>
        <v>-17.028777112029058</v>
      </c>
      <c r="CO75" s="10">
        <f t="shared" si="124"/>
        <v>-0.93848772362020316</v>
      </c>
      <c r="CP75" s="10">
        <f t="shared" si="125"/>
        <v>-2.6619998247853234</v>
      </c>
      <c r="CQ75" s="10">
        <f t="shared" si="126"/>
        <v>-0.93406066355157136</v>
      </c>
      <c r="CR75" s="10">
        <f t="shared" si="127"/>
        <v>1.6589541755689809</v>
      </c>
      <c r="CS75" s="10">
        <f t="shared" si="128"/>
        <v>-3.8909566741293853</v>
      </c>
      <c r="CT75" s="10">
        <f t="shared" si="129"/>
        <v>-5.7776582393392522</v>
      </c>
      <c r="CU75" s="10">
        <f t="shared" si="130"/>
        <v>-6.1690563144187571</v>
      </c>
      <c r="CV75" s="10">
        <f t="shared" si="131"/>
        <v>-6.0719714626953918</v>
      </c>
      <c r="CW75" s="10">
        <f t="shared" si="132"/>
        <v>-1.6733752804010222</v>
      </c>
      <c r="CX75" s="10">
        <f t="shared" si="133"/>
        <v>-3.7872737806528081</v>
      </c>
      <c r="CY75" s="10">
        <f t="shared" si="134"/>
        <v>-4.7730675506949423</v>
      </c>
      <c r="CZ75" s="10">
        <f t="shared" si="135"/>
        <v>-5.5933107200330845</v>
      </c>
      <c r="DA75" s="10">
        <f t="shared" si="136"/>
        <v>-5.6221088224579407</v>
      </c>
      <c r="DB75" s="10">
        <f t="shared" si="137"/>
        <v>-6.0707868269356755</v>
      </c>
      <c r="DC75" s="10">
        <f t="shared" si="138"/>
        <v>-1.608014445809967</v>
      </c>
      <c r="DD75" s="10">
        <f t="shared" si="139"/>
        <v>-8.122256681835184</v>
      </c>
      <c r="DE75" s="10">
        <f t="shared" si="140"/>
        <v>-8.6528553175689868</v>
      </c>
      <c r="DF75" s="10">
        <f t="shared" si="141"/>
        <v>-6.9906890137330775</v>
      </c>
      <c r="DG75" s="10">
        <f t="shared" si="142"/>
        <v>-7.3404979270382364</v>
      </c>
      <c r="DH75" s="10">
        <f t="shared" si="143"/>
        <v>-2.1877712531388993</v>
      </c>
      <c r="DI75" s="10">
        <f t="shared" si="144"/>
        <v>-0.37964953371528887</v>
      </c>
      <c r="DJ75" s="10">
        <f t="shared" si="145"/>
        <v>-8.4588969950757615</v>
      </c>
      <c r="DK75" s="10">
        <f t="shared" si="146"/>
        <v>-7.4153839559618984</v>
      </c>
      <c r="DL75" s="10">
        <f t="shared" si="147"/>
        <v>-11.037058777221169</v>
      </c>
      <c r="DM75" s="10">
        <f t="shared" si="148"/>
        <v>-8.6400653479693723</v>
      </c>
      <c r="DN75" s="10">
        <f t="shared" si="149"/>
        <v>-2.0439077054025505</v>
      </c>
      <c r="DO75" s="10">
        <f t="shared" si="150"/>
        <v>-5.8267312181322017</v>
      </c>
      <c r="DP75" s="10">
        <f t="shared" si="151"/>
        <v>-2.1108106707624037</v>
      </c>
      <c r="DQ75" s="10">
        <f t="shared" si="152"/>
        <v>-3.7067282297746926</v>
      </c>
      <c r="DR75" s="10">
        <f t="shared" si="153"/>
        <v>-1.905842881207831</v>
      </c>
      <c r="DS75" s="10">
        <f t="shared" si="154"/>
        <v>-3.3674583761127428</v>
      </c>
      <c r="DT75" s="10">
        <f t="shared" si="155"/>
        <v>-1.9406321270376803</v>
      </c>
      <c r="DU75" s="10">
        <f t="shared" si="156"/>
        <v>-6.0640910588854533</v>
      </c>
      <c r="DV75" s="10">
        <f t="shared" si="157"/>
        <v>-5.9956347059695796</v>
      </c>
      <c r="DW75" s="10">
        <f t="shared" si="158"/>
        <v>10.812419286838267</v>
      </c>
      <c r="DX75" s="10">
        <f t="shared" si="159"/>
        <v>-1.8182287681474583</v>
      </c>
      <c r="DY75" s="10">
        <f t="shared" si="160"/>
        <v>-1.3533850789797071</v>
      </c>
      <c r="DZ75" s="10">
        <f t="shared" si="161"/>
        <v>-2.357837702493097</v>
      </c>
      <c r="EA75" s="10">
        <f t="shared" si="162"/>
        <v>-2.357837702493097</v>
      </c>
      <c r="EB75" s="10">
        <f t="shared" si="163"/>
        <v>-17.427580701261348</v>
      </c>
      <c r="EC75" s="10">
        <f t="shared" si="164"/>
        <v>-1.3372913128524941</v>
      </c>
      <c r="ED75" s="10">
        <f t="shared" si="165"/>
        <v>-3.0608034140176144</v>
      </c>
      <c r="EE75" s="10">
        <f t="shared" si="166"/>
        <v>-1.3328642527838623</v>
      </c>
      <c r="EF75" s="10">
        <f t="shared" si="167"/>
        <v>1.26015058633669</v>
      </c>
      <c r="EG75" s="10">
        <f t="shared" si="168"/>
        <v>-4.2897602633616758</v>
      </c>
      <c r="EH75" s="2">
        <f>STDEV('weekly data for SD computation'!AP321:AP324)</f>
        <v>2.141548057103217E-2</v>
      </c>
      <c r="EI75" s="2">
        <f>STDEV('weekly data for SD computation'!AQ321:AQ324)</f>
        <v>2.3556222810456304E-2</v>
      </c>
      <c r="EJ75" s="2">
        <f>STDEV('weekly data for SD computation'!AR321:AR324)</f>
        <v>2.4328498347063257E-2</v>
      </c>
      <c r="EK75" s="2">
        <f>STDEV('weekly data for SD computation'!AS321:AS324)</f>
        <v>2.2413884137428293E-2</v>
      </c>
      <c r="EL75" s="2">
        <f>STDEV('weekly data for SD computation'!AT321:AT324)</f>
        <v>9.496470360672183E-3</v>
      </c>
      <c r="EM75" s="2">
        <f>STDEV('weekly data for SD computation'!AU321:AU324)</f>
        <v>1.1172883709255375E-2</v>
      </c>
      <c r="EN75" s="2">
        <f>STDEV('weekly data for SD computation'!AV321:AV324)</f>
        <v>2.1129765984650498E-2</v>
      </c>
      <c r="EO75" s="2">
        <f>STDEV('weekly data for SD computation'!AW321:AW324)</f>
        <v>2.1226176406343427E-2</v>
      </c>
      <c r="EP75" s="2">
        <f>STDEV('weekly data for SD computation'!AX321:AX324)</f>
        <v>2.0941286460548613E-2</v>
      </c>
      <c r="EQ75" s="2">
        <f>STDEV('weekly data for SD computation'!AY321:AY324)</f>
        <v>2.2384433181297729E-2</v>
      </c>
      <c r="ER75" s="2">
        <f>STDEV('weekly data for SD computation'!AZ321:AZ324)</f>
        <v>3.3921202189899378E-2</v>
      </c>
      <c r="ES75" s="2">
        <f>STDEV('weekly data for SD computation'!BA321:BA324)</f>
        <v>3.7187729809892239E-2</v>
      </c>
      <c r="ET75" s="2">
        <f>STDEV('weekly data for SD computation'!BB321:BB324)</f>
        <v>3.0632211022382342E-2</v>
      </c>
      <c r="EU75" s="2">
        <f>STDEV('weekly data for SD computation'!BC321:BC324)</f>
        <v>0.18194920971554723</v>
      </c>
      <c r="EV75" s="2">
        <f>STDEV('weekly data for SD computation'!BD321:BD324)</f>
        <v>1.2649741039043389E-2</v>
      </c>
      <c r="EW75" s="2">
        <f>STDEV('weekly data for SD computation'!BE321:BE324)</f>
        <v>3.0509127830588345E-2</v>
      </c>
      <c r="EX75" s="2">
        <f>STDEV('weekly data for SD computation'!BF321:BF324)</f>
        <v>2.1532509247058757E-2</v>
      </c>
      <c r="EY75" s="2">
        <f>STDEV('weekly data for SD computation'!BG321:BG324)</f>
        <v>2.2827435897147141E-2</v>
      </c>
      <c r="EZ75" s="2">
        <f>STDEV('weekly data for SD computation'!BH321:BH324)</f>
        <v>3.7653903853267293E-2</v>
      </c>
      <c r="FA75" s="2">
        <f>STDEV('weekly data for SD computation'!BI321:BI324)</f>
        <v>3.0207242140892231E-2</v>
      </c>
      <c r="FB75" s="2">
        <f>STDEV('weekly data for SD computation'!BJ321:BJ324)</f>
        <v>0.16105206053190466</v>
      </c>
      <c r="FC75" s="2">
        <f>STDEV('weekly data for SD computation'!BK321:BK324)</f>
        <v>0.17514271051359409</v>
      </c>
      <c r="FD75" s="2">
        <f>STDEV('weekly data for SD computation'!BL321:BL324)</f>
        <v>3.346703734368663E-3</v>
      </c>
      <c r="FE75" s="2">
        <f>STDEV('weekly data for SD computation'!BM321:BM324)</f>
        <v>1.4984229057028316E-2</v>
      </c>
      <c r="FF75" s="2">
        <f>STDEV('weekly data for SD computation'!BN321:BN324)</f>
        <v>1.6485323254275422E-4</v>
      </c>
      <c r="FG75" s="2">
        <f>STDEV('weekly data for SD computation'!BO321:BO324)</f>
        <v>2.1237658180316834E-2</v>
      </c>
      <c r="FH75" s="2">
        <f>STDEV('weekly data for SD computation'!BP321:BP324)</f>
        <v>2.5817395226357009E-2</v>
      </c>
      <c r="FI75" s="2">
        <f>STDEV('weekly data for SD computation'!BQ321:BQ324)</f>
        <v>7.2200716776593732E-2</v>
      </c>
      <c r="FJ75" s="2">
        <f>STDEV('weekly data for SD computation'!BR321:BR324)</f>
        <v>2.566356519419468E-2</v>
      </c>
      <c r="FK75" s="2">
        <f>STDEV('weekly data for SD computation'!BS321:BS324)</f>
        <v>4.0177583496434979E-2</v>
      </c>
      <c r="FL75" s="2">
        <f>STDEV('weekly data for SD computation'!BT321:BT324)</f>
        <v>3.2243046352698201E-2</v>
      </c>
      <c r="FM75" s="2">
        <f>STDEV('weekly data for SD computation'!BU321:BU324)</f>
        <v>4.1795895727539788E-3</v>
      </c>
      <c r="FN75" s="2">
        <f>STDEV('weekly data for SD computation'!BV321:BV324)</f>
        <v>1.5736387021466434E-2</v>
      </c>
      <c r="FO75" s="2">
        <f>STDEV('weekly data for SD computation'!BW321:BW324)</f>
        <v>1.5736387021466434E-2</v>
      </c>
      <c r="FP75" s="2">
        <f>STDEV('weekly data for SD computation'!BX321:BX324)</f>
        <v>7.3283580158237369E-2</v>
      </c>
      <c r="FQ75" s="2">
        <f>STDEV('weekly data for SD computation'!BY321:BY324)</f>
        <v>1.6567603977529821E-2</v>
      </c>
      <c r="FR75" s="2">
        <f>STDEV('weekly data for SD computation'!BZ321:BZ324)</f>
        <v>0.17081906974683844</v>
      </c>
      <c r="FS75" s="2">
        <f>STDEV('weekly data for SD computation'!CA321:CA324)</f>
        <v>2.3814594738613134E-2</v>
      </c>
      <c r="FT75" s="2">
        <f>STDEV('weekly data for SD computation'!CB321:CB324)</f>
        <v>1.629012925838326E-2</v>
      </c>
      <c r="FU75" s="2">
        <f>STDEV('weekly data for SD computation'!CC321:CC324)</f>
        <v>2.7595153301580119E-2</v>
      </c>
    </row>
    <row r="76" spans="1:177" s="2" customFormat="1" x14ac:dyDescent="0.3">
      <c r="A76" s="16" t="s">
        <v>110</v>
      </c>
      <c r="B76" s="10">
        <v>4530.4101559999999</v>
      </c>
      <c r="C76" s="10">
        <v>34678.351560000003</v>
      </c>
      <c r="D76" s="10">
        <v>14220.51953</v>
      </c>
      <c r="E76" s="10">
        <v>2070.1298830000001</v>
      </c>
      <c r="F76" s="10">
        <v>103.95946499999999</v>
      </c>
      <c r="G76" s="10">
        <v>116.157814</v>
      </c>
      <c r="H76" s="10">
        <v>444.11560059999999</v>
      </c>
      <c r="I76" s="10">
        <v>408.02267460000002</v>
      </c>
      <c r="J76" s="10">
        <v>71.719421389999994</v>
      </c>
      <c r="K76" s="10">
        <v>201.9961395</v>
      </c>
      <c r="L76" s="10">
        <v>3496.3068069999999</v>
      </c>
      <c r="M76" s="10">
        <v>12914.319030000001</v>
      </c>
      <c r="N76" s="10">
        <v>5966.6444009999996</v>
      </c>
      <c r="O76" s="10">
        <v>22416.564729999998</v>
      </c>
      <c r="P76" s="10">
        <v>104.79167940000001</v>
      </c>
      <c r="Q76" s="10">
        <v>4395.5</v>
      </c>
      <c r="R76" s="10">
        <v>64.071654210000005</v>
      </c>
      <c r="S76" s="10">
        <v>53.870759730000003</v>
      </c>
      <c r="T76" s="10">
        <v>27.552629469999999</v>
      </c>
      <c r="U76" s="10">
        <v>34.218566889999998</v>
      </c>
      <c r="V76" s="10">
        <v>5720.1993750000001</v>
      </c>
      <c r="W76" s="10">
        <v>16104.95169</v>
      </c>
      <c r="X76" s="10">
        <v>130.145004</v>
      </c>
      <c r="Y76" s="10">
        <v>17.00107083</v>
      </c>
      <c r="Z76" s="10">
        <v>144.072916849802</v>
      </c>
      <c r="AA76" s="10">
        <v>32.553829190000002</v>
      </c>
      <c r="AB76" s="10">
        <v>739.70001200000002</v>
      </c>
      <c r="AC76" s="10">
        <v>124.7747349</v>
      </c>
      <c r="AD76" s="10">
        <v>17162.80487</v>
      </c>
      <c r="AE76" s="10">
        <v>717.52701950000005</v>
      </c>
      <c r="AF76" s="10">
        <v>3394798.7749999999</v>
      </c>
      <c r="AG76" s="10">
        <v>10663.940430000001</v>
      </c>
      <c r="AH76" s="10">
        <v>60.880298609999997</v>
      </c>
      <c r="AI76" s="10">
        <v>60.880298609999997</v>
      </c>
      <c r="AJ76" s="10">
        <v>3361.5321680000002</v>
      </c>
      <c r="AK76" s="10">
        <v>7832.1356679999999</v>
      </c>
      <c r="AL76" s="10">
        <v>898.90831762589505</v>
      </c>
      <c r="AM76" s="10">
        <v>61.539272310000001</v>
      </c>
      <c r="AN76" s="10">
        <v>68.245941160000001</v>
      </c>
      <c r="AO76" s="10">
        <v>73.799232480000001</v>
      </c>
      <c r="AP76" s="10">
        <v>287.47199999999998</v>
      </c>
      <c r="AQ76" s="10">
        <v>114.46</v>
      </c>
      <c r="AR76" s="10">
        <v>116.5</v>
      </c>
      <c r="AS76" s="10">
        <v>102.926953423263</v>
      </c>
      <c r="AT76" s="10">
        <f t="shared" si="85"/>
        <v>1.0055865921787592</v>
      </c>
      <c r="AU76" s="10">
        <f t="shared" si="86"/>
        <v>2.4342223017719697</v>
      </c>
      <c r="AV76" s="10">
        <f t="shared" si="87"/>
        <v>0.95320623916810598</v>
      </c>
      <c r="AW76" s="10">
        <f t="shared" si="88"/>
        <v>0.39721946375371175</v>
      </c>
      <c r="AX76" s="10">
        <v>0.2</v>
      </c>
      <c r="AY76" s="10">
        <v>-0.57770304347826096</v>
      </c>
      <c r="AZ76" s="10">
        <v>1.5457000000000001</v>
      </c>
      <c r="BA76" s="10">
        <v>0.3</v>
      </c>
      <c r="BB76" s="10">
        <v>2.13</v>
      </c>
      <c r="BC76" s="10">
        <v>1.0542</v>
      </c>
      <c r="BD76" s="10">
        <v>1.5457000000000001</v>
      </c>
      <c r="BE76" s="10">
        <v>0.21</v>
      </c>
      <c r="BF76" s="10">
        <f t="shared" si="89"/>
        <v>1.4473288410591896</v>
      </c>
      <c r="BG76" s="10">
        <f t="shared" si="90"/>
        <v>0.18835257204729006</v>
      </c>
      <c r="BH76" s="10">
        <f t="shared" si="91"/>
        <v>1.2814281214671173</v>
      </c>
      <c r="BI76" s="10">
        <f t="shared" si="92"/>
        <v>-1.0538854711941683</v>
      </c>
      <c r="BJ76" s="10">
        <f t="shared" si="93"/>
        <v>-4.9421838507939198</v>
      </c>
      <c r="BK76" s="10">
        <f t="shared" si="94"/>
        <v>-5.023746574988122</v>
      </c>
      <c r="BL76" s="10">
        <f t="shared" si="95"/>
        <v>1.6290386937200592</v>
      </c>
      <c r="BM76" s="10">
        <f t="shared" si="96"/>
        <v>1.6591970540316701</v>
      </c>
      <c r="BN76" s="10">
        <f t="shared" si="97"/>
        <v>-1.6110237951815112</v>
      </c>
      <c r="BO76" s="10">
        <f t="shared" si="98"/>
        <v>-0.97247473250311711</v>
      </c>
      <c r="BP76" s="10">
        <f t="shared" si="99"/>
        <v>-1.4361923321356869</v>
      </c>
      <c r="BQ76" s="10">
        <f t="shared" si="100"/>
        <v>-1.2025224692381626</v>
      </c>
      <c r="BR76" s="10">
        <f t="shared" si="101"/>
        <v>-0.86636532756513329</v>
      </c>
      <c r="BS76" s="10">
        <f t="shared" si="102"/>
        <v>-2.4388263238483034</v>
      </c>
      <c r="BT76" s="10">
        <f t="shared" si="103"/>
        <v>-5.1151039197216237</v>
      </c>
      <c r="BU76" s="10">
        <f t="shared" si="104"/>
        <v>1.5125950064169877</v>
      </c>
      <c r="BV76" s="10">
        <f t="shared" si="105"/>
        <v>-1.1762370750130646E-2</v>
      </c>
      <c r="BW76" s="10">
        <f t="shared" si="106"/>
        <v>-0.72420238078031329</v>
      </c>
      <c r="BX76" s="10">
        <f t="shared" si="107"/>
        <v>-3.4269611608218611</v>
      </c>
      <c r="BY76" s="10">
        <f t="shared" si="108"/>
        <v>-1.0542</v>
      </c>
      <c r="BZ76" s="10">
        <f t="shared" si="109"/>
        <v>1.0216419502024077</v>
      </c>
      <c r="CA76" s="10">
        <f t="shared" si="110"/>
        <v>0.61972303177770138</v>
      </c>
      <c r="CB76" s="10">
        <f t="shared" si="111"/>
        <v>-2.2362753371100674</v>
      </c>
      <c r="CC76" s="10">
        <f t="shared" si="112"/>
        <v>-2.0881376820368631</v>
      </c>
      <c r="CD76" s="10">
        <f t="shared" si="113"/>
        <v>-1.2651518887328688</v>
      </c>
      <c r="CE76" s="10">
        <f t="shared" si="114"/>
        <v>-1.0978167253849589</v>
      </c>
      <c r="CF76" s="10">
        <f t="shared" si="115"/>
        <v>-0.47998231394620317</v>
      </c>
      <c r="CG76" s="10">
        <f t="shared" si="116"/>
        <v>-7.6009373549606405</v>
      </c>
      <c r="CH76" s="10">
        <f t="shared" si="117"/>
        <v>-0.23344780016490185</v>
      </c>
      <c r="CI76" s="10">
        <f t="shared" si="118"/>
        <v>6.3922760375617846</v>
      </c>
      <c r="CJ76" s="10">
        <f t="shared" si="119"/>
        <v>10.785328912213258</v>
      </c>
      <c r="CK76" s="10">
        <f t="shared" si="120"/>
        <v>-0.50053952573571403</v>
      </c>
      <c r="CL76" s="10">
        <f t="shared" si="121"/>
        <v>-2.3231168093161365</v>
      </c>
      <c r="CM76" s="10">
        <f t="shared" si="122"/>
        <v>-2.3231168093161365</v>
      </c>
      <c r="CN76" s="10">
        <f t="shared" si="123"/>
        <v>-10.643598688308327</v>
      </c>
      <c r="CO76" s="10">
        <f t="shared" si="124"/>
        <v>2.5800878346900777</v>
      </c>
      <c r="CP76" s="10">
        <f t="shared" si="125"/>
        <v>-2.7551709636432187</v>
      </c>
      <c r="CQ76" s="10">
        <f t="shared" si="126"/>
        <v>3.2817555488906516</v>
      </c>
      <c r="CR76" s="10">
        <f t="shared" si="127"/>
        <v>-5.7229950791356252</v>
      </c>
      <c r="CS76" s="10">
        <f t="shared" si="128"/>
        <v>-4.7762798281107202</v>
      </c>
      <c r="CT76" s="10">
        <f t="shared" si="129"/>
        <v>0.44174224888043034</v>
      </c>
      <c r="CU76" s="10">
        <f t="shared" si="130"/>
        <v>-0.81723402013146917</v>
      </c>
      <c r="CV76" s="10">
        <f t="shared" si="131"/>
        <v>0.27584152928835803</v>
      </c>
      <c r="CW76" s="10">
        <f t="shared" si="132"/>
        <v>-2.0594720633729278</v>
      </c>
      <c r="CX76" s="10">
        <f t="shared" si="133"/>
        <v>-5.9477704429726792</v>
      </c>
      <c r="CY76" s="10">
        <f t="shared" si="134"/>
        <v>-6.0293331671668815</v>
      </c>
      <c r="CZ76" s="10">
        <f t="shared" si="135"/>
        <v>0.62345210154129993</v>
      </c>
      <c r="DA76" s="10">
        <f t="shared" si="136"/>
        <v>0.65361046185291083</v>
      </c>
      <c r="DB76" s="10">
        <f t="shared" si="137"/>
        <v>-2.6166103873602706</v>
      </c>
      <c r="DC76" s="10">
        <f t="shared" si="138"/>
        <v>-1.9780613246818763</v>
      </c>
      <c r="DD76" s="10">
        <f t="shared" si="139"/>
        <v>-3.8704146339076564</v>
      </c>
      <c r="DE76" s="10">
        <f t="shared" si="140"/>
        <v>-3.6367447710101324</v>
      </c>
      <c r="DF76" s="10">
        <f t="shared" si="141"/>
        <v>-3.300587629337103</v>
      </c>
      <c r="DG76" s="10">
        <f t="shared" si="142"/>
        <v>-4.8730486256202727</v>
      </c>
      <c r="DH76" s="10">
        <f t="shared" si="143"/>
        <v>-7.5493262214935939</v>
      </c>
      <c r="DI76" s="10">
        <f t="shared" si="144"/>
        <v>-0.921627295354982</v>
      </c>
      <c r="DJ76" s="10">
        <f t="shared" si="145"/>
        <v>-2.4459846725221004</v>
      </c>
      <c r="DK76" s="10">
        <f t="shared" si="146"/>
        <v>-3.1584246825522833</v>
      </c>
      <c r="DL76" s="10">
        <f t="shared" si="147"/>
        <v>-5.8611834625938304</v>
      </c>
      <c r="DM76" s="10">
        <f t="shared" si="148"/>
        <v>-3.48842230177197</v>
      </c>
      <c r="DN76" s="10">
        <f t="shared" si="149"/>
        <v>6.8435711034301683E-2</v>
      </c>
      <c r="DO76" s="10">
        <f t="shared" si="150"/>
        <v>-0.3334832073904046</v>
      </c>
      <c r="DP76" s="10">
        <f t="shared" si="151"/>
        <v>-3.1894815762781734</v>
      </c>
      <c r="DQ76" s="10">
        <f t="shared" si="152"/>
        <v>-3.0413439212049691</v>
      </c>
      <c r="DR76" s="10">
        <f t="shared" si="153"/>
        <v>-2.2183581279009745</v>
      </c>
      <c r="DS76" s="10">
        <f t="shared" si="154"/>
        <v>-2.0510229645530647</v>
      </c>
      <c r="DT76" s="10">
        <f t="shared" si="155"/>
        <v>-1.4331885531143091</v>
      </c>
      <c r="DU76" s="10">
        <f t="shared" si="156"/>
        <v>-8.554143594128746</v>
      </c>
      <c r="DV76" s="10">
        <f t="shared" si="157"/>
        <v>-1.1866540393330078</v>
      </c>
      <c r="DW76" s="10">
        <f t="shared" si="158"/>
        <v>5.4390697983936782</v>
      </c>
      <c r="DX76" s="10">
        <f t="shared" si="159"/>
        <v>10.388109448459545</v>
      </c>
      <c r="DY76" s="10">
        <f t="shared" si="160"/>
        <v>-0.89775898948942578</v>
      </c>
      <c r="DZ76" s="10">
        <f t="shared" si="161"/>
        <v>-2.7203362730698482</v>
      </c>
      <c r="EA76" s="10">
        <f t="shared" si="162"/>
        <v>-2.7203362730698482</v>
      </c>
      <c r="EB76" s="10">
        <f t="shared" si="163"/>
        <v>-11.040818152062039</v>
      </c>
      <c r="EC76" s="10">
        <f t="shared" si="164"/>
        <v>2.1828683709363661</v>
      </c>
      <c r="ED76" s="10">
        <f t="shared" si="165"/>
        <v>-3.1523904273969303</v>
      </c>
      <c r="EE76" s="10">
        <f t="shared" si="166"/>
        <v>2.8845360851369399</v>
      </c>
      <c r="EF76" s="10">
        <f t="shared" si="167"/>
        <v>-6.1202145428893369</v>
      </c>
      <c r="EG76" s="10">
        <f t="shared" si="168"/>
        <v>-5.1734992918644318</v>
      </c>
      <c r="EH76" s="2">
        <f>STDEV('weekly data for SD computation'!AP325:AP328)</f>
        <v>2.6319296054843882E-2</v>
      </c>
      <c r="EI76" s="2">
        <f>STDEV('weekly data for SD computation'!AQ325:AQ328)</f>
        <v>2.4178492630560055E-2</v>
      </c>
      <c r="EJ76" s="2">
        <f>STDEV('weekly data for SD computation'!AR325:AR328)</f>
        <v>3.3748874182777971E-2</v>
      </c>
      <c r="EK76" s="2">
        <f>STDEV('weekly data for SD computation'!AS325:AS328)</f>
        <v>1.5822733705762454E-2</v>
      </c>
      <c r="EL76" s="2">
        <f>STDEV('weekly data for SD computation'!AT325:AT328)</f>
        <v>6.0578609387121228E-3</v>
      </c>
      <c r="EM76" s="2">
        <f>STDEV('weekly data for SD computation'!AU325:AU328)</f>
        <v>1.719196853504578E-2</v>
      </c>
      <c r="EN76" s="2">
        <f>STDEV('weekly data for SD computation'!AV325:AV328)</f>
        <v>2.590287557358072E-2</v>
      </c>
      <c r="EO76" s="2">
        <f>STDEV('weekly data for SD computation'!AW325:AW328)</f>
        <v>2.5826571304252727E-2</v>
      </c>
      <c r="EP76" s="2">
        <f>STDEV('weekly data for SD computation'!AX325:AX328)</f>
        <v>3.2145224541705417E-2</v>
      </c>
      <c r="EQ76" s="2">
        <f>STDEV('weekly data for SD computation'!AY325:AY328)</f>
        <v>1.5359834617525202E-2</v>
      </c>
      <c r="ER76" s="2">
        <f>STDEV('weekly data for SD computation'!AZ325:AZ328)</f>
        <v>3.7990247904491285E-2</v>
      </c>
      <c r="ES76" s="2">
        <f>STDEV('weekly data for SD computation'!BA325:BA328)</f>
        <v>3.976969806554196E-2</v>
      </c>
      <c r="ET76" s="2">
        <f>STDEV('weekly data for SD computation'!BB325:BB328)</f>
        <v>3.9943154481035366E-2</v>
      </c>
      <c r="EU76" s="2">
        <f>STDEV('weekly data for SD computation'!BC322:BC325)</f>
        <v>0.16672954178702748</v>
      </c>
      <c r="EV76" s="2">
        <f>STDEV('weekly data for SD computation'!BD325:BD328)</f>
        <v>8.7140418613805091E-3</v>
      </c>
      <c r="EW76" s="2">
        <f>STDEV('weekly data for SD computation'!BE325:BE328)</f>
        <v>1.7128968713843305E-2</v>
      </c>
      <c r="EX76" s="2">
        <f>STDEV('weekly data for SD computation'!BF325:BF328)</f>
        <v>3.9600965521088459E-2</v>
      </c>
      <c r="EY76" s="2">
        <f>STDEV('weekly data for SD computation'!BG325:BG328)</f>
        <v>3.8636721120457754E-2</v>
      </c>
      <c r="EZ76" s="2">
        <f>STDEV('weekly data for SD computation'!BH325:BH328)</f>
        <v>4.7317578014905673E-2</v>
      </c>
      <c r="FA76" s="2">
        <f>STDEV('weekly data for SD computation'!BI325:BI328)</f>
        <v>4.2948321140188407E-2</v>
      </c>
      <c r="FB76" s="2">
        <f>STDEV('weekly data for SD computation'!BJ325:BJ328)</f>
        <v>0.1520886918254237</v>
      </c>
      <c r="FC76" s="2">
        <f>STDEV('weekly data for SD computation'!BK325:BK328)</f>
        <v>0.15357078072000732</v>
      </c>
      <c r="FD76" s="2">
        <f>STDEV('weekly data for SD computation'!BL325:BL328)</f>
        <v>2.5779508175833676E-3</v>
      </c>
      <c r="FE76" s="2">
        <f>STDEV('weekly data for SD computation'!BM325:BM328)</f>
        <v>1.2693973494007848E-2</v>
      </c>
      <c r="FF76" s="2">
        <f>STDEV('weekly data for SD computation'!BN325:BN328)</f>
        <v>1.5090107839348045E-4</v>
      </c>
      <c r="FG76" s="2">
        <f>STDEV('weekly data for SD computation'!BO325:BO328)</f>
        <v>3.2189034890778616E-2</v>
      </c>
      <c r="FH76" s="2">
        <f>STDEV('weekly data for SD computation'!BP325:BP328)</f>
        <v>2.0161155157318443E-2</v>
      </c>
      <c r="FI76" s="2">
        <f>STDEV('weekly data for SD computation'!BQ325:BQ328)</f>
        <v>3.0328924066670031E-2</v>
      </c>
      <c r="FJ76" s="2">
        <f>STDEV('weekly data for SD computation'!BR325:BR328)</f>
        <v>3.0989490752451266E-2</v>
      </c>
      <c r="FK76" s="2">
        <f>STDEV('weekly data for SD computation'!BS325:BS328)</f>
        <v>3.455720616646181E-2</v>
      </c>
      <c r="FL76" s="2">
        <f>STDEV('weekly data for SD computation'!BT325:BT328)</f>
        <v>4.0927306491973278E-2</v>
      </c>
      <c r="FM76" s="2">
        <f>STDEV('weekly data for SD computation'!BU325:BU328)</f>
        <v>4.8050556434080984E-3</v>
      </c>
      <c r="FN76" s="2">
        <f>STDEV('weekly data for SD computation'!BV325:BV328)</f>
        <v>3.3964067342615242E-2</v>
      </c>
      <c r="FO76" s="2">
        <f>STDEV('weekly data for SD computation'!BW325:BW328)</f>
        <v>3.3964067342615242E-2</v>
      </c>
      <c r="FP76" s="2">
        <f>STDEV('weekly data for SD computation'!BX325:BX328)</f>
        <v>5.6211715909598996E-2</v>
      </c>
      <c r="FQ76" s="2">
        <f>STDEV('weekly data for SD computation'!BY325:BY328)</f>
        <v>3.3003295340610798E-2</v>
      </c>
      <c r="FR76" s="2">
        <f>STDEV('weekly data for SD computation'!BZ325:BZ328)</f>
        <v>0.17105476984521167</v>
      </c>
      <c r="FS76" s="2">
        <f>STDEV('weekly data for SD computation'!CA325:CA328)</f>
        <v>4.5482192332364155E-2</v>
      </c>
      <c r="FT76" s="2">
        <f>STDEV('weekly data for SD computation'!CB325:CB328)</f>
        <v>2.6452297457157846E-2</v>
      </c>
      <c r="FU76" s="2">
        <f>STDEV('weekly data for SD computation'!CC325:CC328)</f>
        <v>3.6170918778775617E-2</v>
      </c>
    </row>
    <row r="77" spans="1:177" s="2" customFormat="1" x14ac:dyDescent="0.3">
      <c r="A77" s="16" t="s">
        <v>111</v>
      </c>
      <c r="B77" s="10">
        <v>4131.9301759999998</v>
      </c>
      <c r="C77" s="10">
        <v>32977.210939999997</v>
      </c>
      <c r="D77" s="10">
        <v>12334.639649999999</v>
      </c>
      <c r="E77" s="10">
        <v>1864.099976</v>
      </c>
      <c r="F77" s="10">
        <v>100.0028839</v>
      </c>
      <c r="G77" s="10">
        <v>108.37609860000001</v>
      </c>
      <c r="H77" s="10">
        <v>405.13598630000001</v>
      </c>
      <c r="I77" s="10">
        <v>372.18051150000002</v>
      </c>
      <c r="J77" s="10">
        <v>66.886154169999998</v>
      </c>
      <c r="K77" s="10">
        <v>182.0002136</v>
      </c>
      <c r="L77" s="10">
        <v>3207.45207001786</v>
      </c>
      <c r="M77" s="10">
        <v>12821.800714999999</v>
      </c>
      <c r="N77" s="10">
        <v>5994.0723162000004</v>
      </c>
      <c r="O77" s="10">
        <v>22549.818878999999</v>
      </c>
      <c r="P77" s="10">
        <v>100.36078639999999</v>
      </c>
      <c r="Q77" s="10">
        <v>4355.5</v>
      </c>
      <c r="R77" s="10">
        <v>63.536010197000003</v>
      </c>
      <c r="S77" s="10">
        <v>53.373192107999998</v>
      </c>
      <c r="T77" s="10">
        <v>25.242828370000002</v>
      </c>
      <c r="U77" s="10">
        <v>31.913434980000002</v>
      </c>
      <c r="V77" s="10">
        <v>5810.6519816</v>
      </c>
      <c r="W77" s="10">
        <v>15532.845952</v>
      </c>
      <c r="X77" s="10">
        <v>129.595001</v>
      </c>
      <c r="Y77" s="10">
        <v>16.250788391</v>
      </c>
      <c r="Z77" s="10">
        <v>144.47597991106699</v>
      </c>
      <c r="AA77" s="10">
        <v>31.257095339999999</v>
      </c>
      <c r="AB77" s="10">
        <v>744.70001200000002</v>
      </c>
      <c r="AC77" s="10">
        <v>126.8106149</v>
      </c>
      <c r="AD77" s="10">
        <v>16480.769965</v>
      </c>
      <c r="AE77" s="10">
        <v>654.54921934000004</v>
      </c>
      <c r="AF77" s="10">
        <v>3273573.6285999999</v>
      </c>
      <c r="AG77" s="10">
        <v>10620.195313</v>
      </c>
      <c r="AH77" s="10">
        <v>55.949394230000003</v>
      </c>
      <c r="AI77" s="10">
        <v>55.949394230000003</v>
      </c>
      <c r="AJ77" s="10">
        <v>2590.38078057143</v>
      </c>
      <c r="AK77" s="10">
        <v>7420.0492039107103</v>
      </c>
      <c r="AL77" s="10">
        <v>875.43205306700497</v>
      </c>
      <c r="AM77" s="10">
        <v>60.856788639999998</v>
      </c>
      <c r="AN77" s="10">
        <v>63.335235599999997</v>
      </c>
      <c r="AO77" s="10">
        <v>69.756652829999993</v>
      </c>
      <c r="AP77" s="10">
        <v>288.61099999999999</v>
      </c>
      <c r="AQ77" s="10">
        <v>115.11</v>
      </c>
      <c r="AR77" s="10">
        <v>119</v>
      </c>
      <c r="AS77" s="10">
        <v>103.33418172563</v>
      </c>
      <c r="AT77" s="10">
        <f t="shared" si="85"/>
        <v>0.39621250069572345</v>
      </c>
      <c r="AU77" s="10">
        <f t="shared" si="86"/>
        <v>0.56788397693517889</v>
      </c>
      <c r="AV77" s="10">
        <f t="shared" si="87"/>
        <v>2.1459227467811157</v>
      </c>
      <c r="AW77" s="10">
        <f t="shared" si="88"/>
        <v>0.39564787339266855</v>
      </c>
      <c r="AX77" s="10">
        <v>0.33</v>
      </c>
      <c r="AY77" s="10">
        <v>-0.58370736842105297</v>
      </c>
      <c r="AZ77" s="10">
        <v>1.8362000000000001</v>
      </c>
      <c r="BA77" s="10">
        <v>0.3</v>
      </c>
      <c r="BB77" s="10">
        <v>2.75</v>
      </c>
      <c r="BC77" s="10">
        <v>1.5682</v>
      </c>
      <c r="BD77" s="10">
        <v>1.8362000000000001</v>
      </c>
      <c r="BE77" s="10">
        <v>0.215</v>
      </c>
      <c r="BF77" s="10">
        <f t="shared" si="89"/>
        <v>-11.545671170572929</v>
      </c>
      <c r="BG77" s="10">
        <f t="shared" si="90"/>
        <v>-7.6554829410121057</v>
      </c>
      <c r="BH77" s="10">
        <f t="shared" si="91"/>
        <v>-16.011680601904146</v>
      </c>
      <c r="BI77" s="10">
        <f t="shared" si="92"/>
        <v>-12.70251112946714</v>
      </c>
      <c r="BJ77" s="10">
        <f t="shared" si="93"/>
        <v>-6.5558882854004628</v>
      </c>
      <c r="BK77" s="10">
        <f t="shared" si="94"/>
        <v>-9.4492612309319082</v>
      </c>
      <c r="BL77" s="10">
        <f t="shared" si="95"/>
        <v>-11.526907239317543</v>
      </c>
      <c r="BM77" s="10">
        <f t="shared" si="96"/>
        <v>-11.534355706490434</v>
      </c>
      <c r="BN77" s="10">
        <f t="shared" si="97"/>
        <v>-9.4891330358305286</v>
      </c>
      <c r="BO77" s="10">
        <f t="shared" si="98"/>
        <v>-12.649162404536947</v>
      </c>
      <c r="BP77" s="10">
        <f t="shared" si="99"/>
        <v>-9.829910225310325</v>
      </c>
      <c r="BQ77" s="10">
        <f t="shared" si="100"/>
        <v>-2.2846010334968563</v>
      </c>
      <c r="BR77" s="10">
        <f t="shared" si="101"/>
        <v>-1.1085125549864518</v>
      </c>
      <c r="BS77" s="10">
        <f t="shared" si="102"/>
        <v>-0.97375499647246655</v>
      </c>
      <c r="BT77" s="10">
        <f t="shared" si="103"/>
        <v>-5.79648704088887</v>
      </c>
      <c r="BU77" s="10">
        <f t="shared" si="104"/>
        <v>-2.478221613013309</v>
      </c>
      <c r="BV77" s="10">
        <f t="shared" si="105"/>
        <v>-2.4042077784856093</v>
      </c>
      <c r="BW77" s="10">
        <f t="shared" si="106"/>
        <v>-2.4918320863002714</v>
      </c>
      <c r="BX77" s="10">
        <f t="shared" si="107"/>
        <v>-9.9514329052839336</v>
      </c>
      <c r="BY77" s="10">
        <f t="shared" si="108"/>
        <v>-8.3046945978308813</v>
      </c>
      <c r="BZ77" s="10">
        <f t="shared" si="109"/>
        <v>-0.25491584065197315</v>
      </c>
      <c r="CA77" s="10">
        <f t="shared" si="110"/>
        <v>-5.3885592309515351</v>
      </c>
      <c r="CB77" s="10">
        <f t="shared" si="111"/>
        <v>-2.2588078474745013</v>
      </c>
      <c r="CC77" s="10">
        <f t="shared" si="112"/>
        <v>-6.2493481275641463</v>
      </c>
      <c r="CD77" s="10">
        <f t="shared" si="113"/>
        <v>-1.5564367592202037</v>
      </c>
      <c r="CE77" s="10">
        <f t="shared" si="114"/>
        <v>-5.8195527491700965</v>
      </c>
      <c r="CF77" s="10">
        <f t="shared" si="115"/>
        <v>-1.160250301624167</v>
      </c>
      <c r="CG77" s="10">
        <f t="shared" si="116"/>
        <v>-0.20455557965188209</v>
      </c>
      <c r="CH77" s="10">
        <f t="shared" si="117"/>
        <v>-5.8101128316501134</v>
      </c>
      <c r="CI77" s="10">
        <f t="shared" si="118"/>
        <v>-10.613263225282489</v>
      </c>
      <c r="CJ77" s="10">
        <f t="shared" si="119"/>
        <v>-3.5059081578774864</v>
      </c>
      <c r="CK77" s="10">
        <f t="shared" si="120"/>
        <v>-0.62521531662851182</v>
      </c>
      <c r="CL77" s="10">
        <f t="shared" si="121"/>
        <v>-8.3143432893413234</v>
      </c>
      <c r="CM77" s="10">
        <f t="shared" si="122"/>
        <v>-8.3143432893413234</v>
      </c>
      <c r="CN77" s="10">
        <f t="shared" si="123"/>
        <v>-23.155473239242557</v>
      </c>
      <c r="CO77" s="10">
        <f t="shared" si="124"/>
        <v>-5.4764827111966934</v>
      </c>
      <c r="CP77" s="10">
        <f t="shared" si="125"/>
        <v>-2.8266417101238082</v>
      </c>
      <c r="CQ77" s="10">
        <f t="shared" si="126"/>
        <v>-1.3240213523521001</v>
      </c>
      <c r="CR77" s="10">
        <f t="shared" si="127"/>
        <v>-7.4106009053887059</v>
      </c>
      <c r="CS77" s="10">
        <f t="shared" si="128"/>
        <v>-5.6928071724466358</v>
      </c>
      <c r="CT77" s="10">
        <f t="shared" si="129"/>
        <v>-11.941883671268652</v>
      </c>
      <c r="CU77" s="10">
        <f t="shared" si="130"/>
        <v>-8.0516954417078299</v>
      </c>
      <c r="CV77" s="10">
        <f t="shared" si="131"/>
        <v>-16.407893102599871</v>
      </c>
      <c r="CW77" s="10">
        <f t="shared" si="132"/>
        <v>-13.098723630162864</v>
      </c>
      <c r="CX77" s="10">
        <f t="shared" si="133"/>
        <v>-6.9521007860961861</v>
      </c>
      <c r="CY77" s="10">
        <f t="shared" si="134"/>
        <v>-9.8454737316276315</v>
      </c>
      <c r="CZ77" s="10">
        <f t="shared" si="135"/>
        <v>-11.923119740013266</v>
      </c>
      <c r="DA77" s="10">
        <f t="shared" si="136"/>
        <v>-11.930568207186157</v>
      </c>
      <c r="DB77" s="10">
        <f t="shared" si="137"/>
        <v>-9.8853455365262519</v>
      </c>
      <c r="DC77" s="10">
        <f t="shared" si="138"/>
        <v>-13.04537490523267</v>
      </c>
      <c r="DD77" s="10">
        <f t="shared" si="139"/>
        <v>-10.397794202245503</v>
      </c>
      <c r="DE77" s="10">
        <f t="shared" si="140"/>
        <v>-2.8524850104320354</v>
      </c>
      <c r="DF77" s="10">
        <f t="shared" si="141"/>
        <v>-1.6763965319216307</v>
      </c>
      <c r="DG77" s="10">
        <f t="shared" si="142"/>
        <v>-1.5416389734076454</v>
      </c>
      <c r="DH77" s="10">
        <f t="shared" si="143"/>
        <v>-6.3643710178240491</v>
      </c>
      <c r="DI77" s="10">
        <f t="shared" si="144"/>
        <v>-3.0461055899484881</v>
      </c>
      <c r="DJ77" s="10">
        <f t="shared" si="145"/>
        <v>-2.972091755420788</v>
      </c>
      <c r="DK77" s="10">
        <f t="shared" si="146"/>
        <v>-3.0597160632354505</v>
      </c>
      <c r="DL77" s="10">
        <f t="shared" si="147"/>
        <v>-10.519316882219112</v>
      </c>
      <c r="DM77" s="10">
        <f t="shared" si="148"/>
        <v>-8.8725785747660595</v>
      </c>
      <c r="DN77" s="10">
        <f t="shared" si="149"/>
        <v>-2.4008385874330891</v>
      </c>
      <c r="DO77" s="10">
        <f t="shared" si="150"/>
        <v>-7.5344819777326508</v>
      </c>
      <c r="DP77" s="10">
        <f t="shared" si="151"/>
        <v>-4.404730594255617</v>
      </c>
      <c r="DQ77" s="10">
        <f t="shared" si="152"/>
        <v>-8.3952708743452611</v>
      </c>
      <c r="DR77" s="10">
        <f t="shared" si="153"/>
        <v>-3.7023595060013195</v>
      </c>
      <c r="DS77" s="10">
        <f t="shared" si="154"/>
        <v>-7.9654754959512122</v>
      </c>
      <c r="DT77" s="10">
        <f t="shared" si="155"/>
        <v>-3.3061730484052827</v>
      </c>
      <c r="DU77" s="10">
        <f t="shared" si="156"/>
        <v>-2.3504783264329978</v>
      </c>
      <c r="DV77" s="10">
        <f t="shared" si="157"/>
        <v>-7.9560355784312291</v>
      </c>
      <c r="DW77" s="10">
        <f t="shared" si="158"/>
        <v>-12.759185972063605</v>
      </c>
      <c r="DX77" s="10">
        <f t="shared" si="159"/>
        <v>-3.9015560312701552</v>
      </c>
      <c r="DY77" s="10">
        <f t="shared" si="160"/>
        <v>-1.0208631900211804</v>
      </c>
      <c r="DZ77" s="10">
        <f t="shared" si="161"/>
        <v>-8.7099911627339921</v>
      </c>
      <c r="EA77" s="10">
        <f t="shared" si="162"/>
        <v>-8.7099911627339921</v>
      </c>
      <c r="EB77" s="10">
        <f t="shared" si="163"/>
        <v>-23.551121112635226</v>
      </c>
      <c r="EC77" s="10">
        <f t="shared" si="164"/>
        <v>-5.8721305845893621</v>
      </c>
      <c r="ED77" s="10">
        <f t="shared" si="165"/>
        <v>-3.2222895835164769</v>
      </c>
      <c r="EE77" s="10">
        <f t="shared" si="166"/>
        <v>-1.7196692257447685</v>
      </c>
      <c r="EF77" s="10">
        <f t="shared" si="167"/>
        <v>-7.8062487787813746</v>
      </c>
      <c r="EG77" s="10">
        <f t="shared" si="168"/>
        <v>-6.0884550458393045</v>
      </c>
      <c r="EH77" s="2">
        <f>STDEV('weekly data for SD computation'!AP329:AP333)</f>
        <v>1.3709664608639066E-2</v>
      </c>
      <c r="EI77" s="2">
        <f>STDEV('weekly data for SD computation'!AQ329:AQ333)</f>
        <v>1.5887107178721837E-2</v>
      </c>
      <c r="EJ77" s="2">
        <f>STDEV('weekly data for SD computation'!AR329:AR333)</f>
        <v>1.2496113809393146E-2</v>
      </c>
      <c r="EK77" s="2">
        <f>STDEV('weekly data for SD computation'!AS329:AS333)</f>
        <v>1.4787293315858206E-2</v>
      </c>
      <c r="EL77" s="2">
        <f>STDEV('weekly data for SD computation'!AT329:AT333)</f>
        <v>8.4113666359521971E-3</v>
      </c>
      <c r="EM77" s="2">
        <f>STDEV('weekly data for SD computation'!AU329:AU333)</f>
        <v>1.074018615531386E-2</v>
      </c>
      <c r="EN77" s="2">
        <f>STDEV('weekly data for SD computation'!AV329:AV333)</f>
        <v>1.3849946177170233E-2</v>
      </c>
      <c r="EO77" s="2">
        <f>STDEV('weekly data for SD computation'!AW329:AW333)</f>
        <v>1.3601473231649935E-2</v>
      </c>
      <c r="EP77" s="2">
        <f>STDEV('weekly data for SD computation'!AX329:AX333)</f>
        <v>1.0212300186655482E-2</v>
      </c>
      <c r="EQ77" s="2">
        <f>STDEV('weekly data for SD computation'!AY329:AY333)</f>
        <v>1.4966018260986E-2</v>
      </c>
      <c r="ER77" s="2">
        <f>STDEV('weekly data for SD computation'!AZ329:AZ333)</f>
        <v>2.5577789592133145E-2</v>
      </c>
      <c r="ES77" s="2">
        <f>STDEV('weekly data for SD computation'!BA329:BA333)</f>
        <v>2.3657627813159665E-2</v>
      </c>
      <c r="ET77" s="2">
        <f>STDEV('weekly data for SD computation'!BB329:BB333)</f>
        <v>2.5873096870156136E-2</v>
      </c>
      <c r="EU77" s="2">
        <f>STDEV('weekly data for SD computation'!BC323:BC326)</f>
        <v>0.16672954178702748</v>
      </c>
      <c r="EV77" s="2">
        <f>STDEV('weekly data for SD computation'!BD329:BD333)</f>
        <v>1.1982603606652771E-2</v>
      </c>
      <c r="EW77" s="2">
        <f>STDEV('weekly data for SD computation'!BE329:BE333)</f>
        <v>44.22756217642501</v>
      </c>
      <c r="EX77" s="2">
        <f>STDEV('weekly data for SD computation'!BF329:BF333)</f>
        <v>1.6650349899858672E-2</v>
      </c>
      <c r="EY77" s="2">
        <f>STDEV('weekly data for SD computation'!BG329:BG333)</f>
        <v>1.6279349104343515E-2</v>
      </c>
      <c r="EZ77" s="2">
        <f>STDEV('weekly data for SD computation'!BH329:BH333)</f>
        <v>2.3634375870405067E-2</v>
      </c>
      <c r="FA77" s="2">
        <f>STDEV('weekly data for SD computation'!BI329:BI333)</f>
        <v>2.0072781837585769E-2</v>
      </c>
      <c r="FB77" s="2">
        <f>STDEV('weekly data for SD computation'!BJ329:BJ333)</f>
        <v>0.14880257207443065</v>
      </c>
      <c r="FC77" s="2">
        <f>STDEV('weekly data for SD computation'!BK329:BK333)</f>
        <v>0.16518789142017801</v>
      </c>
      <c r="FD77" s="2">
        <f>STDEV('weekly data for SD computation'!BL329:BL333)</f>
        <v>3.1321280567045955E-3</v>
      </c>
      <c r="FE77" s="2">
        <f>STDEV('weekly data for SD computation'!BM329:BM333)</f>
        <v>1.2975478029333458E-2</v>
      </c>
      <c r="FF77" s="2">
        <f>STDEV('weekly data for SD computation'!BN329:BN333)</f>
        <v>1.6809169593251351E-4</v>
      </c>
      <c r="FG77" s="2">
        <f>STDEV('weekly data for SD computation'!BO329:BO333)</f>
        <v>1.9164421636247358E-2</v>
      </c>
      <c r="FH77" s="2">
        <f>STDEV('weekly data for SD computation'!BP329:BP333)</f>
        <v>9.3897416994106805E-3</v>
      </c>
      <c r="FI77" s="2">
        <f>STDEV('weekly data for SD computation'!BQ329:BQ333)</f>
        <v>4.6640086197210252E-2</v>
      </c>
      <c r="FJ77" s="2">
        <f>STDEV('weekly data for SD computation'!BR329:BR333)</f>
        <v>1.7521140979592863E-2</v>
      </c>
      <c r="FK77" s="2">
        <f>STDEV('weekly data for SD computation'!BS329:BS333)</f>
        <v>2.3310656385745206E-2</v>
      </c>
      <c r="FL77" s="2">
        <f>STDEV('weekly data for SD computation'!BT329:BT333)</f>
        <v>2.1412815986858132E-2</v>
      </c>
      <c r="FM77" s="2">
        <f>STDEV('weekly data for SD computation'!BU329:BU333)</f>
        <v>4.0462554446984425E-3</v>
      </c>
      <c r="FN77" s="2">
        <f>STDEV('weekly data for SD computation'!BV329:BV333)</f>
        <v>9.330486924300236E-3</v>
      </c>
      <c r="FO77" s="2">
        <f>STDEV('weekly data for SD computation'!BW329:BW333)</f>
        <v>9.330486924300236E-3</v>
      </c>
      <c r="FP77" s="2">
        <f>STDEV('weekly data for SD computation'!BX329:BX333)</f>
        <v>1.2947682240723377E-2</v>
      </c>
      <c r="FQ77" s="2">
        <f>STDEV('weekly data for SD computation'!BY329:BY333)</f>
        <v>9.8240203145213683E-3</v>
      </c>
      <c r="FR77" s="2">
        <f>STDEV('weekly data for SD computation'!BZ329:BZ333)</f>
        <v>0.16217286815218315</v>
      </c>
      <c r="FS77" s="2">
        <f>STDEV('weekly data for SD computation'!CA329:CA333)</f>
        <v>1.4682254251460814E-2</v>
      </c>
      <c r="FT77" s="2">
        <f>STDEV('weekly data for SD computation'!CB329:CB333)</f>
        <v>1.0291258914010625E-2</v>
      </c>
      <c r="FU77" s="2">
        <f>STDEV('weekly data for SD computation'!CC329:CC333)</f>
        <v>1.1077454930846576E-2</v>
      </c>
    </row>
    <row r="78" spans="1:177" s="2" customFormat="1" x14ac:dyDescent="0.3">
      <c r="A78" s="16" t="s">
        <v>112</v>
      </c>
      <c r="B78" s="10">
        <v>4132.1499020000001</v>
      </c>
      <c r="C78" s="10">
        <v>32990.121090000001</v>
      </c>
      <c r="D78" s="10">
        <v>12081.389649999999</v>
      </c>
      <c r="E78" s="10">
        <v>1864.040039</v>
      </c>
      <c r="F78" s="10">
        <v>100.7634735</v>
      </c>
      <c r="G78" s="10">
        <v>110.39608</v>
      </c>
      <c r="H78" s="10">
        <v>406.05047610000003</v>
      </c>
      <c r="I78" s="10">
        <v>373.14364619999998</v>
      </c>
      <c r="J78" s="10">
        <v>68.221153259999994</v>
      </c>
      <c r="K78" s="10">
        <v>182.35447690000001</v>
      </c>
      <c r="L78" s="10">
        <v>3517.14471</v>
      </c>
      <c r="M78" s="10">
        <v>13355.2662</v>
      </c>
      <c r="N78" s="10">
        <v>6004.340021</v>
      </c>
      <c r="O78" s="10">
        <v>22745.541160000001</v>
      </c>
      <c r="P78" s="10">
        <v>100.9814148</v>
      </c>
      <c r="Q78" s="10">
        <v>44.025002000000001</v>
      </c>
      <c r="R78" s="10">
        <v>66.904070390000001</v>
      </c>
      <c r="S78" s="10">
        <v>53.589893500000002</v>
      </c>
      <c r="T78" s="10">
        <v>26.523893359999999</v>
      </c>
      <c r="U78" s="10">
        <v>33.220966339999997</v>
      </c>
      <c r="V78" s="10">
        <v>6015.408684</v>
      </c>
      <c r="W78" s="10">
        <v>16144.51298</v>
      </c>
      <c r="X78" s="10">
        <v>129.770004</v>
      </c>
      <c r="Y78" s="10">
        <v>16.423827580000001</v>
      </c>
      <c r="Z78" s="10">
        <v>144.879042972332</v>
      </c>
      <c r="AA78" s="10">
        <v>32.09900665</v>
      </c>
      <c r="AB78" s="10">
        <v>752.29998799999998</v>
      </c>
      <c r="AC78" s="10">
        <v>119.7594301</v>
      </c>
      <c r="AD78" s="10">
        <v>17130.515899999999</v>
      </c>
      <c r="AE78" s="10">
        <v>721.71144179999999</v>
      </c>
      <c r="AF78" s="10">
        <v>3485921.97</v>
      </c>
      <c r="AG78" s="10">
        <v>10596.958008</v>
      </c>
      <c r="AH78" s="10">
        <v>56.917789460000002</v>
      </c>
      <c r="AI78" s="10">
        <v>56.917789460000002</v>
      </c>
      <c r="AJ78" s="10">
        <v>3337.821195</v>
      </c>
      <c r="AK78" s="10">
        <v>7664.2252170000002</v>
      </c>
      <c r="AL78" s="10">
        <v>851.95578850811398</v>
      </c>
      <c r="AM78" s="10">
        <v>61.971836089999996</v>
      </c>
      <c r="AN78" s="10">
        <v>64.076286319999994</v>
      </c>
      <c r="AO78" s="10">
        <v>70.514030460000001</v>
      </c>
      <c r="AP78" s="10">
        <v>291.26799999999997</v>
      </c>
      <c r="AQ78" s="10">
        <v>116.07</v>
      </c>
      <c r="AR78" s="10">
        <v>119.7</v>
      </c>
      <c r="AS78" s="10">
        <v>102.49829205235</v>
      </c>
      <c r="AT78" s="10">
        <f t="shared" si="85"/>
        <v>0.92061633132485676</v>
      </c>
      <c r="AU78" s="10">
        <f t="shared" si="86"/>
        <v>0.83398488402397164</v>
      </c>
      <c r="AV78" s="10">
        <f t="shared" si="87"/>
        <v>0.58823529411764952</v>
      </c>
      <c r="AW78" s="10">
        <f t="shared" si="88"/>
        <v>-0.80891884884658816</v>
      </c>
      <c r="AX78" s="10">
        <v>0.77</v>
      </c>
      <c r="AY78" s="10">
        <v>-0.58474136363636398</v>
      </c>
      <c r="AZ78" s="10">
        <v>1.9069</v>
      </c>
      <c r="BA78" s="10">
        <v>0.3</v>
      </c>
      <c r="BB78" s="10">
        <v>2.9</v>
      </c>
      <c r="BC78" s="10">
        <v>1.8742000000000001</v>
      </c>
      <c r="BD78" s="10">
        <v>1.9069</v>
      </c>
      <c r="BE78" s="10">
        <v>0.23499999999999999</v>
      </c>
      <c r="BF78" s="10">
        <f t="shared" si="89"/>
        <v>-2.8946822431493029</v>
      </c>
      <c r="BG78" s="10">
        <f t="shared" si="90"/>
        <v>-2.8608512981176832</v>
      </c>
      <c r="BH78" s="10">
        <f t="shared" si="91"/>
        <v>-4.9531609125686948</v>
      </c>
      <c r="BI78" s="10">
        <f t="shared" si="92"/>
        <v>-2.9032153318369009</v>
      </c>
      <c r="BJ78" s="10">
        <f t="shared" si="93"/>
        <v>-2.1394323340109165</v>
      </c>
      <c r="BK78" s="10">
        <f t="shared" si="94"/>
        <v>-1.0361375560718034</v>
      </c>
      <c r="BL78" s="10">
        <f t="shared" si="95"/>
        <v>-2.6742758404772169</v>
      </c>
      <c r="BM78" s="10">
        <f t="shared" si="96"/>
        <v>-2.6412183953108586</v>
      </c>
      <c r="BN78" s="10">
        <f t="shared" si="97"/>
        <v>-0.90407258188754569</v>
      </c>
      <c r="BO78" s="10">
        <f t="shared" si="98"/>
        <v>-2.7053500636111263</v>
      </c>
      <c r="BP78" s="10">
        <f t="shared" si="99"/>
        <v>7.7812097527142647</v>
      </c>
      <c r="BQ78" s="10">
        <f t="shared" si="100"/>
        <v>2.2864128254349536</v>
      </c>
      <c r="BR78" s="10">
        <f t="shared" si="101"/>
        <v>-1.7029023536194354</v>
      </c>
      <c r="BS78" s="10">
        <f t="shared" si="102"/>
        <v>-1.0062449975663768</v>
      </c>
      <c r="BT78" s="10">
        <f t="shared" si="103"/>
        <v>-1.2558026933802493</v>
      </c>
      <c r="BU78" s="10">
        <f t="shared" si="104"/>
        <v>-100.86340900011479</v>
      </c>
      <c r="BV78" s="10">
        <f t="shared" si="105"/>
        <v>3.4268256428708339</v>
      </c>
      <c r="BW78" s="10">
        <f t="shared" si="106"/>
        <v>-1.4681883236484867</v>
      </c>
      <c r="BX78" s="10">
        <f t="shared" si="107"/>
        <v>3.2007661298750785</v>
      </c>
      <c r="BY78" s="10">
        <f t="shared" si="108"/>
        <v>2.2229188492226513</v>
      </c>
      <c r="BZ78" s="10">
        <f t="shared" si="109"/>
        <v>1.6169163126682202</v>
      </c>
      <c r="CA78" s="10">
        <f t="shared" si="110"/>
        <v>2.0309941237825253</v>
      </c>
      <c r="CB78" s="10">
        <f t="shared" si="111"/>
        <v>-1.7718616122152708</v>
      </c>
      <c r="CC78" s="10">
        <f t="shared" si="112"/>
        <v>-0.84209511277475535</v>
      </c>
      <c r="CD78" s="10">
        <f t="shared" si="113"/>
        <v>-1.6279172504016768</v>
      </c>
      <c r="CE78" s="10">
        <f t="shared" si="114"/>
        <v>0.78660462940361131</v>
      </c>
      <c r="CF78" s="10">
        <f t="shared" si="115"/>
        <v>-0.88635805323822536</v>
      </c>
      <c r="CG78" s="10">
        <f t="shared" si="116"/>
        <v>-7.4673058111069075</v>
      </c>
      <c r="CH78" s="10">
        <f t="shared" si="117"/>
        <v>2.0355489048743234</v>
      </c>
      <c r="CI78" s="10">
        <f t="shared" si="118"/>
        <v>8.3539360800921081</v>
      </c>
      <c r="CJ78" s="10">
        <f t="shared" si="119"/>
        <v>6.5517440140888086</v>
      </c>
      <c r="CK78" s="10">
        <f t="shared" si="120"/>
        <v>-0.45380299104816058</v>
      </c>
      <c r="CL78" s="10">
        <f t="shared" si="121"/>
        <v>1.4958413135253328</v>
      </c>
      <c r="CM78" s="10">
        <f t="shared" si="122"/>
        <v>1.4958413135253328</v>
      </c>
      <c r="CN78" s="10">
        <f t="shared" si="123"/>
        <v>28.61946109060796</v>
      </c>
      <c r="CO78" s="10">
        <f t="shared" si="124"/>
        <v>3.055760025696296</v>
      </c>
      <c r="CP78" s="10">
        <f t="shared" si="125"/>
        <v>-2.9166775187341845</v>
      </c>
      <c r="CQ78" s="10">
        <f t="shared" si="126"/>
        <v>1.5972482584417862</v>
      </c>
      <c r="CR78" s="10">
        <f t="shared" si="127"/>
        <v>0.93504494098699931</v>
      </c>
      <c r="CS78" s="10">
        <f t="shared" si="128"/>
        <v>0.85074250522852635</v>
      </c>
      <c r="CT78" s="10">
        <f t="shared" si="129"/>
        <v>-3.8152985744741597</v>
      </c>
      <c r="CU78" s="10">
        <f t="shared" si="130"/>
        <v>-3.78146762944254</v>
      </c>
      <c r="CV78" s="10">
        <f t="shared" si="131"/>
        <v>-5.8737772438935512</v>
      </c>
      <c r="CW78" s="10">
        <f t="shared" si="132"/>
        <v>-3.8238316631617577</v>
      </c>
      <c r="CX78" s="10">
        <f t="shared" si="133"/>
        <v>-3.0600486653357732</v>
      </c>
      <c r="CY78" s="10">
        <f t="shared" si="134"/>
        <v>-1.9567538873966601</v>
      </c>
      <c r="CZ78" s="10">
        <f t="shared" si="135"/>
        <v>-3.5948921718020737</v>
      </c>
      <c r="DA78" s="10">
        <f t="shared" si="136"/>
        <v>-3.5618347266357153</v>
      </c>
      <c r="DB78" s="10">
        <f t="shared" si="137"/>
        <v>-1.8246889132124025</v>
      </c>
      <c r="DC78" s="10">
        <f t="shared" si="138"/>
        <v>-3.6259663949359831</v>
      </c>
      <c r="DD78" s="10">
        <f t="shared" si="139"/>
        <v>6.9472248686902933</v>
      </c>
      <c r="DE78" s="10">
        <f t="shared" si="140"/>
        <v>1.452427941410982</v>
      </c>
      <c r="DF78" s="10">
        <f t="shared" si="141"/>
        <v>-2.5368872376434073</v>
      </c>
      <c r="DG78" s="10">
        <f t="shared" si="142"/>
        <v>-1.8402298815903484</v>
      </c>
      <c r="DH78" s="10">
        <f t="shared" si="143"/>
        <v>-2.0897875774042207</v>
      </c>
      <c r="DI78" s="10">
        <f t="shared" si="144"/>
        <v>-101.69739388413876</v>
      </c>
      <c r="DJ78" s="10">
        <f t="shared" si="145"/>
        <v>2.5928407588468625</v>
      </c>
      <c r="DK78" s="10">
        <f t="shared" si="146"/>
        <v>-2.3021732076724586</v>
      </c>
      <c r="DL78" s="10">
        <f t="shared" si="147"/>
        <v>2.3667812458511071</v>
      </c>
      <c r="DM78" s="10">
        <f t="shared" si="148"/>
        <v>1.3889339651986796</v>
      </c>
      <c r="DN78" s="10">
        <f t="shared" si="149"/>
        <v>1.0286810185505706</v>
      </c>
      <c r="DO78" s="10">
        <f t="shared" si="150"/>
        <v>1.4427588296648759</v>
      </c>
      <c r="DP78" s="10">
        <f t="shared" si="151"/>
        <v>-2.3600969063329202</v>
      </c>
      <c r="DQ78" s="10">
        <f t="shared" si="152"/>
        <v>-1.4303304068924048</v>
      </c>
      <c r="DR78" s="10">
        <f t="shared" si="153"/>
        <v>-2.2161525445193262</v>
      </c>
      <c r="DS78" s="10">
        <f t="shared" si="154"/>
        <v>0.19836933528596179</v>
      </c>
      <c r="DT78" s="10">
        <f t="shared" si="155"/>
        <v>-1.4745933473558748</v>
      </c>
      <c r="DU78" s="10">
        <f t="shared" si="156"/>
        <v>-8.0555411052245578</v>
      </c>
      <c r="DV78" s="10">
        <f t="shared" si="157"/>
        <v>1.447313610756674</v>
      </c>
      <c r="DW78" s="10">
        <f t="shared" si="158"/>
        <v>7.7657007859744587</v>
      </c>
      <c r="DX78" s="10">
        <f t="shared" si="159"/>
        <v>7.3606628629353965</v>
      </c>
      <c r="DY78" s="10">
        <f t="shared" si="160"/>
        <v>0.35511585779842758</v>
      </c>
      <c r="DZ78" s="10">
        <f t="shared" si="161"/>
        <v>2.3047601623719212</v>
      </c>
      <c r="EA78" s="10">
        <f t="shared" si="162"/>
        <v>2.3047601623719212</v>
      </c>
      <c r="EB78" s="10">
        <f t="shared" si="163"/>
        <v>29.428379939454548</v>
      </c>
      <c r="EC78" s="10">
        <f t="shared" si="164"/>
        <v>3.8646788745428839</v>
      </c>
      <c r="ED78" s="10">
        <f t="shared" si="165"/>
        <v>-2.1077586698875965</v>
      </c>
      <c r="EE78" s="10">
        <f t="shared" si="166"/>
        <v>2.4061671072883746</v>
      </c>
      <c r="EF78" s="10">
        <f t="shared" si="167"/>
        <v>1.7439637898335874</v>
      </c>
      <c r="EG78" s="10">
        <f t="shared" si="168"/>
        <v>1.6596613540751144</v>
      </c>
      <c r="EH78" s="2">
        <f>STDEV('weekly data for SD computation'!AP334:AP337)</f>
        <v>4.1812858681917399E-2</v>
      </c>
      <c r="EI78" s="2">
        <f>STDEV('weekly data for SD computation'!AQ334:AQ337)</f>
        <v>3.64734943040914E-2</v>
      </c>
      <c r="EJ78" s="2">
        <f>STDEV('weekly data for SD computation'!AR334:AR337)</f>
        <v>5.5585989840092033E-2</v>
      </c>
      <c r="EK78" s="2">
        <f>STDEV('weekly data for SD computation'!AS334:AS337)</f>
        <v>5.0303096488332033E-2</v>
      </c>
      <c r="EL78" s="2">
        <f>STDEV('weekly data for SD computation'!AT334:AT337)</f>
        <v>9.4373833779030445E-3</v>
      </c>
      <c r="EM78" s="2">
        <f>STDEV('weekly data for SD computation'!AU334:AU337)</f>
        <v>1.5246836632751521E-2</v>
      </c>
      <c r="EN78" s="2">
        <f>STDEV('weekly data for SD computation'!AV334:AV337)</f>
        <v>4.1867205739921289E-2</v>
      </c>
      <c r="EO78" s="2">
        <f>STDEV('weekly data for SD computation'!AW334:AW337)</f>
        <v>4.2017214914786966E-2</v>
      </c>
      <c r="EP78" s="2">
        <f>STDEV('weekly data for SD computation'!AX334:AX337)</f>
        <v>3.4970164427166092E-2</v>
      </c>
      <c r="EQ78" s="2">
        <f>STDEV('weekly data for SD computation'!AY334:AY337)</f>
        <v>5.0632433696052963E-2</v>
      </c>
      <c r="ER78" s="2">
        <f>STDEV('weekly data for SD computation'!AZ334:AZ337)</f>
        <v>2.1871177409793215E-2</v>
      </c>
      <c r="ES78" s="2">
        <f>STDEV('weekly data for SD computation'!BA334:BA337)</f>
        <v>1.5934265141021749E-2</v>
      </c>
      <c r="ET78" s="2">
        <f>STDEV('weekly data for SD computation'!BB334:BB337)</f>
        <v>2.1052421585714409E-2</v>
      </c>
      <c r="EU78" s="2">
        <f>STDEV('weekly data for SD computation'!BC324:BC327)</f>
        <v>0.16672954178702745</v>
      </c>
      <c r="EV78" s="2">
        <f>STDEV('weekly data for SD computation'!BD334:BD337)</f>
        <v>1.250444611640518E-2</v>
      </c>
      <c r="EW78" s="2">
        <f>STDEV('weekly data for SD computation'!BE334:BE337)</f>
        <v>2.5909742055532974E-2</v>
      </c>
      <c r="EX78" s="2">
        <f>STDEV('weekly data for SD computation'!BF334:BF337)</f>
        <v>1.875767025972188E-2</v>
      </c>
      <c r="EY78" s="2">
        <f>STDEV('weekly data for SD computation'!BG334:BG337)</f>
        <v>3.9360857095184713E-2</v>
      </c>
      <c r="EZ78" s="2">
        <f>STDEV('weekly data for SD computation'!BH334:BH337)</f>
        <v>3.0648595076272628E-2</v>
      </c>
      <c r="FA78" s="2">
        <f>STDEV('weekly data for SD computation'!BI334:BI337)</f>
        <v>3.7527018204345397E-2</v>
      </c>
      <c r="FB78" s="2">
        <f>STDEV('weekly data for SD computation'!BJ334:BJ337)</f>
        <v>0.14856871125187737</v>
      </c>
      <c r="FC78" s="2">
        <f>STDEV('weekly data for SD computation'!BK334:BK337)</f>
        <v>0.14704805353003478</v>
      </c>
      <c r="FD78" s="2">
        <f>STDEV('weekly data for SD computation'!BL334:BL337)</f>
        <v>5.5158353826482908E-3</v>
      </c>
      <c r="FE78" s="2">
        <f>STDEV('weekly data for SD computation'!BM334:BM337)</f>
        <v>2.3035071949504837E-2</v>
      </c>
      <c r="FF78" s="2">
        <f>STDEV('weekly data for SD computation'!BN334:BN337)</f>
        <v>1.2532251853462629E-4</v>
      </c>
      <c r="FG78" s="2">
        <f>STDEV('weekly data for SD computation'!BO334:BO337)</f>
        <v>4.0631299710312999E-2</v>
      </c>
      <c r="FH78" s="2">
        <f>STDEV('weekly data for SD computation'!BP334:BP337)</f>
        <v>3.035169305070361E-2</v>
      </c>
      <c r="FI78" s="2">
        <f>STDEV('weekly data for SD computation'!BQ334:BQ337)</f>
        <v>0.1030473655923181</v>
      </c>
      <c r="FJ78" s="2">
        <f>STDEV('weekly data for SD computation'!BR334:BR337)</f>
        <v>3.0055790139268342E-2</v>
      </c>
      <c r="FK78" s="2">
        <f>STDEV('weekly data for SD computation'!BS334:BS337)</f>
        <v>7.9678921538965483E-2</v>
      </c>
      <c r="FL78" s="2">
        <f>STDEV('weekly data for SD computation'!BT334:BT337)</f>
        <v>3.2046685291953682E-2</v>
      </c>
      <c r="FM78" s="2">
        <f>STDEV('weekly data for SD computation'!BU334:BU337)</f>
        <v>2.2183333981638008E-3</v>
      </c>
      <c r="FN78" s="2">
        <f>STDEV('weekly data for SD computation'!BV334:BV337)</f>
        <v>2.2961327711050864E-2</v>
      </c>
      <c r="FO78" s="2">
        <f>STDEV('weekly data for SD computation'!BW334:BW337)</f>
        <v>2.2961327711050864E-2</v>
      </c>
      <c r="FP78" s="2">
        <f>STDEV('weekly data for SD computation'!BX334:BX337)</f>
        <v>5.6202100510921893E-2</v>
      </c>
      <c r="FQ78" s="2">
        <f>STDEV('weekly data for SD computation'!BY334:BY337)</f>
        <v>2.1172322377509625E-2</v>
      </c>
      <c r="FR78" s="2">
        <f>STDEV('weekly data for SD computation'!BZ334:BZ337)</f>
        <v>0.17156419670667941</v>
      </c>
      <c r="FS78" s="2">
        <f>STDEV('weekly data for SD computation'!CA334:CA337)</f>
        <v>2.6720326515207154E-2</v>
      </c>
      <c r="FT78" s="2">
        <f>STDEV('weekly data for SD computation'!CB334:CB337)</f>
        <v>1.2187772107548267E-2</v>
      </c>
      <c r="FU78" s="2">
        <f>STDEV('weekly data for SD computation'!CC334:CC337)</f>
        <v>4.241792973365819E-2</v>
      </c>
    </row>
    <row r="79" spans="1:177" s="2" customFormat="1" x14ac:dyDescent="0.3">
      <c r="A79" s="16" t="s">
        <v>113</v>
      </c>
      <c r="B79" s="10">
        <v>3785.3798830000001</v>
      </c>
      <c r="C79" s="10">
        <v>30775.429690000001</v>
      </c>
      <c r="D79" s="10">
        <v>11028.740229999999</v>
      </c>
      <c r="E79" s="10">
        <v>1707.98999</v>
      </c>
      <c r="F79" s="10">
        <v>99.198623659999996</v>
      </c>
      <c r="G79" s="10">
        <v>106.39666750000001</v>
      </c>
      <c r="H79" s="10">
        <v>372.56738280000002</v>
      </c>
      <c r="I79" s="10">
        <v>342.30526730000003</v>
      </c>
      <c r="J79" s="10">
        <v>62.240451810000003</v>
      </c>
      <c r="K79" s="10">
        <v>167.0980682</v>
      </c>
      <c r="L79" s="10">
        <v>3307.164835</v>
      </c>
      <c r="M79" s="10">
        <v>12237.263370000001</v>
      </c>
      <c r="N79" s="10">
        <v>5669.6575979999998</v>
      </c>
      <c r="O79" s="10">
        <v>20383.681479999999</v>
      </c>
      <c r="P79" s="10">
        <v>100.1095047</v>
      </c>
      <c r="Q79" s="10">
        <v>4097.5</v>
      </c>
      <c r="R79" s="10">
        <v>62.394847900000002</v>
      </c>
      <c r="S79" s="10">
        <v>49.796777120000002</v>
      </c>
      <c r="T79" s="10">
        <v>23.001810070000001</v>
      </c>
      <c r="U79" s="10">
        <v>29.900856019999999</v>
      </c>
      <c r="V79" s="10">
        <v>5909.510612</v>
      </c>
      <c r="W79" s="10">
        <v>15386.670990000001</v>
      </c>
      <c r="X79" s="10">
        <v>129.16000399999999</v>
      </c>
      <c r="Y79" s="10">
        <v>16.73906727</v>
      </c>
      <c r="Z79" s="10">
        <v>145.28210603359699</v>
      </c>
      <c r="AA79" s="10">
        <v>29.51325989</v>
      </c>
      <c r="AB79" s="10">
        <v>700.90002400000003</v>
      </c>
      <c r="AC79" s="10">
        <v>103.3317443</v>
      </c>
      <c r="AD79" s="10">
        <v>16309.20455</v>
      </c>
      <c r="AE79" s="10">
        <v>738.55490110000005</v>
      </c>
      <c r="AF79" s="10">
        <v>3604998.932</v>
      </c>
      <c r="AG79" s="10">
        <v>10453.605469</v>
      </c>
      <c r="AH79" s="10">
        <v>52.711433409999998</v>
      </c>
      <c r="AI79" s="10">
        <v>52.711433409999998</v>
      </c>
      <c r="AJ79" s="10">
        <v>2891.3237629999999</v>
      </c>
      <c r="AK79" s="10">
        <v>7663.0483190000004</v>
      </c>
      <c r="AL79" s="10">
        <v>828.47952394923504</v>
      </c>
      <c r="AM79" s="10">
        <v>60.736007690000001</v>
      </c>
      <c r="AN79" s="10">
        <v>61.189998629999998</v>
      </c>
      <c r="AO79" s="10">
        <v>68.381408690000001</v>
      </c>
      <c r="AP79" s="10">
        <v>294.72800000000001</v>
      </c>
      <c r="AQ79" s="10">
        <v>117.01</v>
      </c>
      <c r="AR79" s="10">
        <v>120.5</v>
      </c>
      <c r="AS79" s="10">
        <v>102.53172903103901</v>
      </c>
      <c r="AT79" s="10">
        <f t="shared" si="85"/>
        <v>1.1879094167570885</v>
      </c>
      <c r="AU79" s="10">
        <f t="shared" si="86"/>
        <v>0.80985612130611873</v>
      </c>
      <c r="AV79" s="10">
        <f t="shared" si="87"/>
        <v>0.66833751044277123</v>
      </c>
      <c r="AW79" s="10">
        <f t="shared" si="88"/>
        <v>3.2621986200446283E-2</v>
      </c>
      <c r="AX79" s="10">
        <v>1.21</v>
      </c>
      <c r="AY79" s="10">
        <v>-0.58262409090909095</v>
      </c>
      <c r="AZ79" s="10">
        <v>2.3824000000000001</v>
      </c>
      <c r="BA79" s="10">
        <v>0.3</v>
      </c>
      <c r="BB79" s="10">
        <v>3.14</v>
      </c>
      <c r="BC79" s="10">
        <v>2.4373</v>
      </c>
      <c r="BD79" s="10">
        <v>2.3824000000000001</v>
      </c>
      <c r="BE79" s="10">
        <v>0.22500000000000001</v>
      </c>
      <c r="BF79" s="10">
        <f t="shared" si="89"/>
        <v>-11.531999981224304</v>
      </c>
      <c r="BG79" s="10">
        <f t="shared" si="90"/>
        <v>-9.8531957289823939</v>
      </c>
      <c r="BH79" s="10">
        <f t="shared" si="91"/>
        <v>-11.852982947288682</v>
      </c>
      <c r="BI79" s="10">
        <f t="shared" si="92"/>
        <v>-11.511603921325424</v>
      </c>
      <c r="BJ79" s="10">
        <f t="shared" si="93"/>
        <v>-4.6929931488517092</v>
      </c>
      <c r="BK79" s="10">
        <f t="shared" si="94"/>
        <v>-6.7627848851154777</v>
      </c>
      <c r="BL79" s="10">
        <f t="shared" si="95"/>
        <v>-11.386042123037425</v>
      </c>
      <c r="BM79" s="10">
        <f t="shared" si="96"/>
        <v>-11.404479166146915</v>
      </c>
      <c r="BN79" s="10">
        <f t="shared" si="97"/>
        <v>-11.906637859677824</v>
      </c>
      <c r="BO79" s="10">
        <f t="shared" si="98"/>
        <v>-11.506347215246246</v>
      </c>
      <c r="BP79" s="10">
        <f t="shared" si="99"/>
        <v>-8.4074801408108684</v>
      </c>
      <c r="BQ79" s="10">
        <f t="shared" si="100"/>
        <v>-10.808550810410649</v>
      </c>
      <c r="BR79" s="10">
        <f t="shared" si="101"/>
        <v>-8.0113084976776534</v>
      </c>
      <c r="BS79" s="10">
        <f t="shared" si="102"/>
        <v>-12.821135950025827</v>
      </c>
      <c r="BT79" s="10">
        <f t="shared" si="103"/>
        <v>-3.3007362092538179</v>
      </c>
      <c r="BU79" s="10">
        <f t="shared" si="104"/>
        <v>9204.7740886559277</v>
      </c>
      <c r="BV79" s="10">
        <f t="shared" si="105"/>
        <v>-9.1771328139299317</v>
      </c>
      <c r="BW79" s="10">
        <f t="shared" si="106"/>
        <v>-9.5153442584757162</v>
      </c>
      <c r="BX79" s="10">
        <f t="shared" si="107"/>
        <v>-15.716207595487324</v>
      </c>
      <c r="BY79" s="10">
        <f t="shared" si="108"/>
        <v>-12.431320902403401</v>
      </c>
      <c r="BZ79" s="10">
        <f t="shared" si="109"/>
        <v>-4.1428468384944725</v>
      </c>
      <c r="CA79" s="10">
        <f t="shared" si="110"/>
        <v>-7.0765149041709847</v>
      </c>
      <c r="CB79" s="10">
        <f t="shared" si="111"/>
        <v>-2.8524624036352915</v>
      </c>
      <c r="CC79" s="10">
        <f t="shared" si="112"/>
        <v>-0.46299547347002457</v>
      </c>
      <c r="CD79" s="10">
        <f t="shared" si="113"/>
        <v>-2.1041933988272126</v>
      </c>
      <c r="CE79" s="10">
        <f t="shared" si="114"/>
        <v>-10.437935139122441</v>
      </c>
      <c r="CF79" s="10">
        <f t="shared" si="115"/>
        <v>-9.2147760228479445</v>
      </c>
      <c r="CG79" s="10">
        <f t="shared" si="116"/>
        <v>-16.099637787690511</v>
      </c>
      <c r="CH79" s="10">
        <f t="shared" si="117"/>
        <v>-7.1768344163038211</v>
      </c>
      <c r="CI79" s="10">
        <f t="shared" si="118"/>
        <v>-4.8578153142304625E-2</v>
      </c>
      <c r="CJ79" s="10">
        <f t="shared" si="119"/>
        <v>3.4809388255038827</v>
      </c>
      <c r="CK79" s="10">
        <f t="shared" si="120"/>
        <v>-1.5777706620312912</v>
      </c>
      <c r="CL79" s="10">
        <f t="shared" si="121"/>
        <v>-7.615230874928999</v>
      </c>
      <c r="CM79" s="10">
        <f t="shared" si="122"/>
        <v>-7.615230874928999</v>
      </c>
      <c r="CN79" s="10">
        <f t="shared" si="123"/>
        <v>-13.601912839694521</v>
      </c>
      <c r="CO79" s="10">
        <f t="shared" si="124"/>
        <v>-0.24035573351092601</v>
      </c>
      <c r="CP79" s="10">
        <f t="shared" si="125"/>
        <v>-2.9805731031523304</v>
      </c>
      <c r="CQ79" s="10">
        <f t="shared" si="126"/>
        <v>-2.2191774812113616</v>
      </c>
      <c r="CR79" s="10">
        <f t="shared" si="127"/>
        <v>-4.7294553231217851</v>
      </c>
      <c r="CS79" s="10">
        <f t="shared" si="128"/>
        <v>-3.2493935229454194</v>
      </c>
      <c r="CT79" s="10">
        <f t="shared" si="129"/>
        <v>-12.719909397981393</v>
      </c>
      <c r="CU79" s="10">
        <f t="shared" si="130"/>
        <v>-11.041105145739483</v>
      </c>
      <c r="CV79" s="10">
        <f t="shared" si="131"/>
        <v>-13.040892364045771</v>
      </c>
      <c r="CW79" s="10">
        <f t="shared" si="132"/>
        <v>-12.699513338082513</v>
      </c>
      <c r="CX79" s="10">
        <f t="shared" si="133"/>
        <v>-5.8809025656087979</v>
      </c>
      <c r="CY79" s="10">
        <f t="shared" si="134"/>
        <v>-7.9506943018725664</v>
      </c>
      <c r="CZ79" s="10">
        <f t="shared" si="135"/>
        <v>-12.573951539794514</v>
      </c>
      <c r="DA79" s="10">
        <f t="shared" si="136"/>
        <v>-12.592388582904004</v>
      </c>
      <c r="DB79" s="10">
        <f t="shared" si="137"/>
        <v>-13.094547276434913</v>
      </c>
      <c r="DC79" s="10">
        <f t="shared" si="138"/>
        <v>-12.694256632003334</v>
      </c>
      <c r="DD79" s="10">
        <f t="shared" si="139"/>
        <v>-9.2173362621169872</v>
      </c>
      <c r="DE79" s="10">
        <f t="shared" si="140"/>
        <v>-11.618406931716768</v>
      </c>
      <c r="DF79" s="10">
        <f t="shared" si="141"/>
        <v>-8.8211646189837722</v>
      </c>
      <c r="DG79" s="10">
        <f t="shared" si="142"/>
        <v>-13.630992071331946</v>
      </c>
      <c r="DH79" s="10">
        <f t="shared" si="143"/>
        <v>-4.1105923305599363</v>
      </c>
      <c r="DI79" s="10">
        <f t="shared" si="144"/>
        <v>9203.9642325346213</v>
      </c>
      <c r="DJ79" s="10">
        <f t="shared" si="145"/>
        <v>-9.9869889352360506</v>
      </c>
      <c r="DK79" s="10">
        <f t="shared" si="146"/>
        <v>-10.325200379781835</v>
      </c>
      <c r="DL79" s="10">
        <f t="shared" si="147"/>
        <v>-16.526063716793441</v>
      </c>
      <c r="DM79" s="10">
        <f t="shared" si="148"/>
        <v>-13.24117702370952</v>
      </c>
      <c r="DN79" s="10">
        <f t="shared" si="149"/>
        <v>-4.8111843489372434</v>
      </c>
      <c r="DO79" s="10">
        <f t="shared" si="150"/>
        <v>-7.7448524146137556</v>
      </c>
      <c r="DP79" s="10">
        <f t="shared" si="151"/>
        <v>-3.5207999140780628</v>
      </c>
      <c r="DQ79" s="10">
        <f t="shared" si="152"/>
        <v>-1.1313329839127957</v>
      </c>
      <c r="DR79" s="10">
        <f t="shared" si="153"/>
        <v>-2.7725309092699839</v>
      </c>
      <c r="DS79" s="10">
        <f t="shared" si="154"/>
        <v>-11.106272649565213</v>
      </c>
      <c r="DT79" s="10">
        <f t="shared" si="155"/>
        <v>-9.8831135332907163</v>
      </c>
      <c r="DU79" s="10">
        <f t="shared" si="156"/>
        <v>-16.767975298133283</v>
      </c>
      <c r="DV79" s="10">
        <f t="shared" si="157"/>
        <v>-7.845171926746592</v>
      </c>
      <c r="DW79" s="10">
        <f t="shared" si="158"/>
        <v>-0.71691566358507586</v>
      </c>
      <c r="DX79" s="10">
        <f t="shared" si="159"/>
        <v>3.4483168393034362</v>
      </c>
      <c r="DY79" s="10">
        <f t="shared" si="160"/>
        <v>-1.6103926482317374</v>
      </c>
      <c r="DZ79" s="10">
        <f t="shared" si="161"/>
        <v>-7.6478528611294454</v>
      </c>
      <c r="EA79" s="10">
        <f t="shared" si="162"/>
        <v>-7.6478528611294454</v>
      </c>
      <c r="EB79" s="10">
        <f t="shared" si="163"/>
        <v>-13.634534825894967</v>
      </c>
      <c r="EC79" s="10">
        <f t="shared" si="164"/>
        <v>-0.2729777197113723</v>
      </c>
      <c r="ED79" s="10">
        <f t="shared" si="165"/>
        <v>-3.0131950893527768</v>
      </c>
      <c r="EE79" s="10">
        <f t="shared" si="166"/>
        <v>-2.251799467411808</v>
      </c>
      <c r="EF79" s="10">
        <f t="shared" si="167"/>
        <v>-4.7620773093222315</v>
      </c>
      <c r="EG79" s="10">
        <f t="shared" si="168"/>
        <v>-3.2820155091458658</v>
      </c>
      <c r="EH79" s="2">
        <f>STDEV('weekly data for SD computation'!AP338:AP341)</f>
        <v>5.2170977489059391E-2</v>
      </c>
      <c r="EI79" s="2">
        <f>STDEV('weekly data for SD computation'!AQ338:AQ341)</f>
        <v>4.2514909896864066E-2</v>
      </c>
      <c r="EJ79" s="2">
        <f>STDEV('weekly data for SD computation'!AR338:AR341)</f>
        <v>6.2397411003606219E-2</v>
      </c>
      <c r="EK79" s="2">
        <f>STDEV('weekly data for SD computation'!AS338:AS341)</f>
        <v>6.1684538703915541E-2</v>
      </c>
      <c r="EL79" s="2">
        <f>STDEV('weekly data for SD computation'!AT338:AT341)</f>
        <v>1.1780042840476613E-2</v>
      </c>
      <c r="EM79" s="2">
        <f>STDEV('weekly data for SD computation'!AU338:AU341)</f>
        <v>1.3657139160382997E-2</v>
      </c>
      <c r="EN79" s="2">
        <f>STDEV('weekly data for SD computation'!AV338:AV341)</f>
        <v>5.047970912878727E-2</v>
      </c>
      <c r="EO79" s="2">
        <f>STDEV('weekly data for SD computation'!AW338:AW341)</f>
        <v>5.1693584015126526E-2</v>
      </c>
      <c r="EP79" s="2">
        <f>STDEV('weekly data for SD computation'!AX338:AX341)</f>
        <v>4.1602715999373673E-2</v>
      </c>
      <c r="EQ79" s="2">
        <f>STDEV('weekly data for SD computation'!AY338:AY341)</f>
        <v>6.0531698629038531E-2</v>
      </c>
      <c r="ER79" s="2">
        <f>STDEV('weekly data for SD computation'!AZ338:AZ341)</f>
        <v>3.9490654405258396E-2</v>
      </c>
      <c r="ES79" s="2">
        <f>STDEV('weekly data for SD computation'!BA338:BA341)</f>
        <v>3.4612153980252774E-2</v>
      </c>
      <c r="ET79" s="2">
        <f>STDEV('weekly data for SD computation'!BB338:BB341)</f>
        <v>3.6597724301969441E-2</v>
      </c>
      <c r="EU79" s="2">
        <f>STDEV('weekly data for SD computation'!BC325:BC328)</f>
        <v>0.16672954178702745</v>
      </c>
      <c r="EV79" s="2">
        <f>STDEV('weekly data for SD computation'!BD338:BD341)</f>
        <v>1.3792934803201375E-2</v>
      </c>
      <c r="EW79" s="2">
        <f>STDEV('weekly data for SD computation'!BE338:BE341)</f>
        <v>3.1000799907576596E-2</v>
      </c>
      <c r="EX79" s="2">
        <f>STDEV('weekly data for SD computation'!BF338:BF341)</f>
        <v>3.6040982488447351E-2</v>
      </c>
      <c r="EY79" s="2">
        <f>STDEV('weekly data for SD computation'!BG338:BG341)</f>
        <v>3.6455236750197961E-2</v>
      </c>
      <c r="EZ79" s="2">
        <f>STDEV('weekly data for SD computation'!BH338:BH341)</f>
        <v>3.947928278474741E-2</v>
      </c>
      <c r="FA79" s="2">
        <f>STDEV('weekly data for SD computation'!BI338:BI341)</f>
        <v>4.5875133505485742E-2</v>
      </c>
      <c r="FB79" s="2">
        <f>STDEV('weekly data for SD computation'!BJ338:BJ341)</f>
        <v>0.16812902747242686</v>
      </c>
      <c r="FC79" s="2">
        <f>STDEV('weekly data for SD computation'!BK338:BK341)</f>
        <v>0.17908987481021885</v>
      </c>
      <c r="FD79" s="2">
        <f>STDEV('weekly data for SD computation'!BL338:BL341)</f>
        <v>4.3412294350456864E-3</v>
      </c>
      <c r="FE79" s="2">
        <f>STDEV('weekly data for SD computation'!BM338:BM341)</f>
        <v>1.5062075824530567E-2</v>
      </c>
      <c r="FF79" s="2">
        <f>STDEV('weekly data for SD computation'!BN338:BN341)</f>
        <v>1.159981640609923E-4</v>
      </c>
      <c r="FG79" s="2">
        <f>STDEV('weekly data for SD computation'!BO338:BO341)</f>
        <v>3.7805999054294555E-2</v>
      </c>
      <c r="FH79" s="2">
        <f>STDEV('weekly data for SD computation'!BP338:BP341)</f>
        <v>3.8480730326659544E-2</v>
      </c>
      <c r="FI79" s="2">
        <f>STDEV('weekly data for SD computation'!BQ338:BQ341)</f>
        <v>7.0941449939075321E-2</v>
      </c>
      <c r="FJ79" s="2">
        <f>STDEV('weekly data for SD computation'!BR338:BR341)</f>
        <v>3.5550635729591794E-2</v>
      </c>
      <c r="FK79" s="2">
        <f>STDEV('weekly data for SD computation'!BS338:BS341)</f>
        <v>6.9621686691687959E-2</v>
      </c>
      <c r="FL79" s="2">
        <f>STDEV('weekly data for SD computation'!BT338:BT341)</f>
        <v>4.0458421088821653E-2</v>
      </c>
      <c r="FM79" s="2">
        <f>STDEV('weekly data for SD computation'!BU338:BU341)</f>
        <v>3.0012018698641384E-3</v>
      </c>
      <c r="FN79" s="2">
        <f>STDEV('weekly data for SD computation'!BV338:BV341)</f>
        <v>3.0047837452327145E-2</v>
      </c>
      <c r="FO79" s="2">
        <f>STDEV('weekly data for SD computation'!BW338:BW341)</f>
        <v>3.0047837452327145E-2</v>
      </c>
      <c r="FP79" s="2">
        <f>STDEV('weekly data for SD computation'!BX338:BX341)</f>
        <v>0.1057672936400476</v>
      </c>
      <c r="FQ79" s="2">
        <f>STDEV('weekly data for SD computation'!BY338:BY341)</f>
        <v>3.2481043638284864E-2</v>
      </c>
      <c r="FR79" s="2">
        <f>STDEV('weekly data for SD computation'!BZ338:BZ341)</f>
        <v>0.17184002462490944</v>
      </c>
      <c r="FS79" s="2">
        <f>STDEV('weekly data for SD computation'!CA338:CA341)</f>
        <v>3.0881842281467106E-2</v>
      </c>
      <c r="FT79" s="2">
        <f>STDEV('weekly data for SD computation'!CB338:CB341)</f>
        <v>2.7817135539596867E-2</v>
      </c>
      <c r="FU79" s="2">
        <f>STDEV('weekly data for SD computation'!CC338:CC341)</f>
        <v>2.8196247085951167E-2</v>
      </c>
    </row>
    <row r="80" spans="1:177" s="2" customFormat="1" x14ac:dyDescent="0.3">
      <c r="A80" s="16" t="s">
        <v>114</v>
      </c>
      <c r="B80" s="10">
        <v>4130.2900390000004</v>
      </c>
      <c r="C80" s="10">
        <v>32845.128909999999</v>
      </c>
      <c r="D80" s="10">
        <v>12390.690430000001</v>
      </c>
      <c r="E80" s="10">
        <v>1885.2299800000001</v>
      </c>
      <c r="F80" s="10">
        <v>101.7163544</v>
      </c>
      <c r="G80" s="10">
        <v>111.1253967</v>
      </c>
      <c r="H80" s="10">
        <v>406.87615970000002</v>
      </c>
      <c r="I80" s="10">
        <v>373.79440310000001</v>
      </c>
      <c r="J80" s="10">
        <v>65.457550049999995</v>
      </c>
      <c r="K80" s="10">
        <v>184.74911499999999</v>
      </c>
      <c r="L80" s="10">
        <v>3276.2711614999998</v>
      </c>
      <c r="M80" s="10">
        <v>11119.260539999999</v>
      </c>
      <c r="N80" s="10">
        <v>5334.9751749999996</v>
      </c>
      <c r="O80" s="10">
        <v>18021.821800000002</v>
      </c>
      <c r="P80" s="10">
        <v>103.0742111</v>
      </c>
      <c r="Q80" s="10">
        <v>4118</v>
      </c>
      <c r="R80" s="10">
        <v>57.885625410000003</v>
      </c>
      <c r="S80" s="10">
        <v>46.003660740000001</v>
      </c>
      <c r="T80" s="10">
        <v>23.571607589999999</v>
      </c>
      <c r="U80" s="10">
        <v>31.853727339999999</v>
      </c>
      <c r="V80" s="10">
        <v>5803.6125400000001</v>
      </c>
      <c r="W80" s="10">
        <v>14628.829</v>
      </c>
      <c r="X80" s="10">
        <v>129.88000500000001</v>
      </c>
      <c r="Y80" s="10">
        <v>16.376426500000001</v>
      </c>
      <c r="Z80" s="10">
        <v>145.685169094862</v>
      </c>
      <c r="AA80" s="10">
        <v>30.449094769999999</v>
      </c>
      <c r="AB80" s="10">
        <v>726.90002400000003</v>
      </c>
      <c r="AC80" s="10">
        <v>86.904058500000005</v>
      </c>
      <c r="AD80" s="10">
        <v>15487.8932</v>
      </c>
      <c r="AE80" s="10">
        <v>755.3983604</v>
      </c>
      <c r="AF80" s="10">
        <v>3724075.8939999999</v>
      </c>
      <c r="AG80" s="10">
        <v>10537.113281</v>
      </c>
      <c r="AH80" s="10">
        <v>56.023979189999999</v>
      </c>
      <c r="AI80" s="10">
        <v>56.023979189999999</v>
      </c>
      <c r="AJ80" s="10">
        <v>2985.075949</v>
      </c>
      <c r="AK80" s="10">
        <v>7486.2991034999995</v>
      </c>
      <c r="AL80" s="10">
        <v>805.00325939034497</v>
      </c>
      <c r="AM80" s="10">
        <v>63.061161040000002</v>
      </c>
      <c r="AN80" s="10">
        <v>64.650001529999997</v>
      </c>
      <c r="AO80" s="10">
        <v>67.195610049999999</v>
      </c>
      <c r="AP80" s="10">
        <v>294.62799999999999</v>
      </c>
      <c r="AQ80" s="10">
        <v>117.14</v>
      </c>
      <c r="AR80" s="10">
        <v>121.2</v>
      </c>
      <c r="AS80" s="10">
        <v>102.565166009728</v>
      </c>
      <c r="AT80" s="10">
        <f t="shared" si="85"/>
        <v>-3.3929589316258627E-2</v>
      </c>
      <c r="AU80" s="10">
        <f t="shared" si="86"/>
        <v>0.11110161524655623</v>
      </c>
      <c r="AV80" s="10">
        <f t="shared" si="87"/>
        <v>0.5809128630705418</v>
      </c>
      <c r="AW80" s="10">
        <f t="shared" si="88"/>
        <v>3.261134773107581E-2</v>
      </c>
      <c r="AX80" s="10">
        <v>1.68</v>
      </c>
      <c r="AY80" s="10">
        <v>-0.57106428571428602</v>
      </c>
      <c r="AZ80" s="10">
        <v>2.1454</v>
      </c>
      <c r="BA80" s="10">
        <v>0.3</v>
      </c>
      <c r="BB80" s="10">
        <v>2.9</v>
      </c>
      <c r="BC80" s="10">
        <v>2.0924999999999998</v>
      </c>
      <c r="BD80" s="10">
        <v>2.1454</v>
      </c>
      <c r="BE80" s="10">
        <v>0.18</v>
      </c>
      <c r="BF80" s="10">
        <f t="shared" si="89"/>
        <v>6.2116391659653232</v>
      </c>
      <c r="BG80" s="10">
        <f t="shared" si="90"/>
        <v>3.8251675796179554</v>
      </c>
      <c r="BH80" s="10">
        <f t="shared" si="91"/>
        <v>9.4491003650196692</v>
      </c>
      <c r="BI80" s="10">
        <f t="shared" si="92"/>
        <v>7.4771094115135899</v>
      </c>
      <c r="BJ80" s="10">
        <f t="shared" si="93"/>
        <v>-0.36192976564932655</v>
      </c>
      <c r="BK80" s="10">
        <f t="shared" si="94"/>
        <v>1.5444335627335222</v>
      </c>
      <c r="BL80" s="10">
        <f t="shared" si="95"/>
        <v>6.3087441047992883</v>
      </c>
      <c r="BM80" s="10">
        <f t="shared" si="96"/>
        <v>6.2991385491601477</v>
      </c>
      <c r="BN80" s="10">
        <f t="shared" si="97"/>
        <v>2.268822118805875</v>
      </c>
      <c r="BO80" s="10">
        <f t="shared" si="98"/>
        <v>7.6632859734042036</v>
      </c>
      <c r="BP80" s="10">
        <f t="shared" si="99"/>
        <v>-3.0266437467237761</v>
      </c>
      <c r="BQ80" s="10">
        <f t="shared" si="100"/>
        <v>-11.228552695742554</v>
      </c>
      <c r="BR80" s="10">
        <f t="shared" si="101"/>
        <v>-7.9955447115194591</v>
      </c>
      <c r="BS80" s="10">
        <f t="shared" si="102"/>
        <v>-13.679512298624269</v>
      </c>
      <c r="BT80" s="10">
        <f t="shared" si="103"/>
        <v>0.86896345832434951</v>
      </c>
      <c r="BU80" s="10">
        <f t="shared" si="104"/>
        <v>-1.5921949359365466</v>
      </c>
      <c r="BV80" s="10">
        <f t="shared" si="105"/>
        <v>-9.3194147882641101</v>
      </c>
      <c r="BW80" s="10">
        <f t="shared" si="106"/>
        <v>-9.709692516012371</v>
      </c>
      <c r="BX80" s="10">
        <f t="shared" si="107"/>
        <v>0.38468557046583829</v>
      </c>
      <c r="BY80" s="10">
        <f t="shared" si="108"/>
        <v>4.4386552240971593</v>
      </c>
      <c r="BZ80" s="10">
        <f t="shared" si="109"/>
        <v>-3.9373939391421127</v>
      </c>
      <c r="CA80" s="10">
        <f t="shared" si="110"/>
        <v>-7.0707148422588109</v>
      </c>
      <c r="CB80" s="10">
        <f t="shared" si="111"/>
        <v>-1.5879511166753875</v>
      </c>
      <c r="CC80" s="10">
        <f t="shared" si="112"/>
        <v>-4.3118335542155855</v>
      </c>
      <c r="CD80" s="10">
        <f t="shared" si="113"/>
        <v>-1.8679652406416754</v>
      </c>
      <c r="CE80" s="10">
        <f t="shared" si="114"/>
        <v>1.0254963479059382</v>
      </c>
      <c r="CF80" s="10">
        <f t="shared" si="115"/>
        <v>1.5641162091191481</v>
      </c>
      <c r="CG80" s="10">
        <f t="shared" si="116"/>
        <v>-18.04340492702995</v>
      </c>
      <c r="CH80" s="10">
        <f t="shared" si="117"/>
        <v>-7.1812761978983204</v>
      </c>
      <c r="CI80" s="10">
        <f t="shared" si="118"/>
        <v>0.13519678094524634</v>
      </c>
      <c r="CJ80" s="10">
        <f t="shared" si="119"/>
        <v>3.3681067205875066</v>
      </c>
      <c r="CK80" s="10">
        <f t="shared" si="120"/>
        <v>0.61884220088122621</v>
      </c>
      <c r="CL80" s="10">
        <f t="shared" si="121"/>
        <v>6.1043022200408812</v>
      </c>
      <c r="CM80" s="10">
        <f t="shared" si="122"/>
        <v>6.1043022200408812</v>
      </c>
      <c r="CN80" s="10">
        <f t="shared" si="123"/>
        <v>3.0625350353266598</v>
      </c>
      <c r="CO80" s="10">
        <f t="shared" si="124"/>
        <v>-2.4865131282255315</v>
      </c>
      <c r="CP80" s="10">
        <f t="shared" si="125"/>
        <v>-3.013656581756218</v>
      </c>
      <c r="CQ80" s="10">
        <f t="shared" si="126"/>
        <v>3.6482946779572902</v>
      </c>
      <c r="CR80" s="10">
        <f t="shared" si="127"/>
        <v>5.4745235781450763</v>
      </c>
      <c r="CS80" s="10">
        <f t="shared" si="128"/>
        <v>-1.9140950745482537</v>
      </c>
      <c r="CT80" s="10">
        <f t="shared" si="129"/>
        <v>6.2455687552815817</v>
      </c>
      <c r="CU80" s="10">
        <f t="shared" si="130"/>
        <v>3.859097168934214</v>
      </c>
      <c r="CV80" s="10">
        <f t="shared" si="131"/>
        <v>9.4830299543359278</v>
      </c>
      <c r="CW80" s="10">
        <f t="shared" si="132"/>
        <v>7.5110390008298484</v>
      </c>
      <c r="CX80" s="10">
        <f t="shared" si="133"/>
        <v>-0.32800017633306794</v>
      </c>
      <c r="CY80" s="10">
        <f t="shared" si="134"/>
        <v>1.5783631520497807</v>
      </c>
      <c r="CZ80" s="10">
        <f t="shared" si="135"/>
        <v>6.3426736941155468</v>
      </c>
      <c r="DA80" s="10">
        <f t="shared" si="136"/>
        <v>6.3330681384764063</v>
      </c>
      <c r="DB80" s="10">
        <f t="shared" si="137"/>
        <v>2.3027517081221336</v>
      </c>
      <c r="DC80" s="10">
        <f t="shared" si="138"/>
        <v>7.6972155627204621</v>
      </c>
      <c r="DD80" s="10">
        <f t="shared" si="139"/>
        <v>-3.1377453619703322</v>
      </c>
      <c r="DE80" s="10">
        <f t="shared" si="140"/>
        <v>-11.339654310989109</v>
      </c>
      <c r="DF80" s="10">
        <f t="shared" si="141"/>
        <v>-8.1066463267660147</v>
      </c>
      <c r="DG80" s="10">
        <f t="shared" si="142"/>
        <v>-13.790613913870825</v>
      </c>
      <c r="DH80" s="10">
        <f t="shared" si="143"/>
        <v>0.75786184307779325</v>
      </c>
      <c r="DI80" s="10">
        <f t="shared" si="144"/>
        <v>-1.7032965511831029</v>
      </c>
      <c r="DJ80" s="10">
        <f t="shared" si="145"/>
        <v>-9.4305164035106657</v>
      </c>
      <c r="DK80" s="10">
        <f t="shared" si="146"/>
        <v>-9.8207941312589266</v>
      </c>
      <c r="DL80" s="10">
        <f t="shared" si="147"/>
        <v>0.27358395521928203</v>
      </c>
      <c r="DM80" s="10">
        <f t="shared" si="148"/>
        <v>4.3275536088506028</v>
      </c>
      <c r="DN80" s="10">
        <f t="shared" si="149"/>
        <v>-4.5183068022126545</v>
      </c>
      <c r="DO80" s="10">
        <f t="shared" si="150"/>
        <v>-7.6516277053293527</v>
      </c>
      <c r="DP80" s="10">
        <f t="shared" si="151"/>
        <v>-2.1688639797459293</v>
      </c>
      <c r="DQ80" s="10">
        <f t="shared" si="152"/>
        <v>-4.8927464172861272</v>
      </c>
      <c r="DR80" s="10">
        <f t="shared" si="153"/>
        <v>-2.4488781037122171</v>
      </c>
      <c r="DS80" s="10">
        <f t="shared" si="154"/>
        <v>0.44458348483539645</v>
      </c>
      <c r="DT80" s="10">
        <f t="shared" si="155"/>
        <v>0.98320334604860626</v>
      </c>
      <c r="DU80" s="10">
        <f t="shared" si="156"/>
        <v>-18.624317790100491</v>
      </c>
      <c r="DV80" s="10">
        <f t="shared" si="157"/>
        <v>-7.7621890609688622</v>
      </c>
      <c r="DW80" s="10">
        <f t="shared" si="158"/>
        <v>-0.44571608212529545</v>
      </c>
      <c r="DX80" s="10">
        <f t="shared" si="159"/>
        <v>3.3354953728564309</v>
      </c>
      <c r="DY80" s="10">
        <f t="shared" si="160"/>
        <v>0.58623085315015044</v>
      </c>
      <c r="DZ80" s="10">
        <f t="shared" si="161"/>
        <v>6.0716908723098051</v>
      </c>
      <c r="EA80" s="10">
        <f t="shared" si="162"/>
        <v>6.0716908723098051</v>
      </c>
      <c r="EB80" s="10">
        <f t="shared" si="163"/>
        <v>3.0299236875955842</v>
      </c>
      <c r="EC80" s="10">
        <f t="shared" si="164"/>
        <v>-2.5191244759566072</v>
      </c>
      <c r="ED80" s="10">
        <f t="shared" si="165"/>
        <v>-3.0462679294872936</v>
      </c>
      <c r="EE80" s="10">
        <f t="shared" si="166"/>
        <v>3.6156833302262146</v>
      </c>
      <c r="EF80" s="10">
        <f t="shared" si="167"/>
        <v>5.4419122304140002</v>
      </c>
      <c r="EG80" s="10">
        <f t="shared" si="168"/>
        <v>-1.9467064222793296</v>
      </c>
      <c r="EH80" s="2">
        <f>STDEV('weekly data for SD computation'!AP342:AP346)</f>
        <v>3.050779435035442E-2</v>
      </c>
      <c r="EI80" s="2">
        <f>STDEV('weekly data for SD computation'!AQ342:AQ346)</f>
        <v>2.5273952628139921E-2</v>
      </c>
      <c r="EJ80" s="2">
        <f>STDEV('weekly data for SD computation'!AR342:AR346)</f>
        <v>4.1389779654590834E-2</v>
      </c>
      <c r="EK80" s="2">
        <f>STDEV('weekly data for SD computation'!AS342:AS346)</f>
        <v>3.9856550487096583E-2</v>
      </c>
      <c r="EL80" s="2">
        <f>STDEV('weekly data for SD computation'!AT342:AT346)</f>
        <v>6.7066694609674606E-3</v>
      </c>
      <c r="EM80" s="2">
        <f>STDEV('weekly data for SD computation'!AU342:AU346)</f>
        <v>6.5748037291793477E-3</v>
      </c>
      <c r="EN80" s="2">
        <f>STDEV('weekly data for SD computation'!AV342:AV346)</f>
        <v>3.0483561999386781E-2</v>
      </c>
      <c r="EO80" s="2">
        <f>STDEV('weekly data for SD computation'!AW342:AW346)</f>
        <v>3.0260205213725747E-2</v>
      </c>
      <c r="EP80" s="2">
        <f>STDEV('weekly data for SD computation'!AX342:AX346)</f>
        <v>2.9877573318474734E-2</v>
      </c>
      <c r="EQ80" s="2">
        <f>STDEV('weekly data for SD computation'!AY342:AY346)</f>
        <v>3.975411727421474E-2</v>
      </c>
      <c r="ER80" s="2">
        <f>STDEV('weekly data for SD computation'!AZ342:AZ346)</f>
        <v>3.0849816910640836E-2</v>
      </c>
      <c r="ES80" s="2">
        <f>STDEV('weekly data for SD computation'!BA342:BA346)</f>
        <v>3.1257185209944034E-2</v>
      </c>
      <c r="ET80" s="2">
        <f>STDEV('weekly data for SD computation'!BB342:BB346)</f>
        <v>2.3092572536911219E-2</v>
      </c>
      <c r="EU80" s="2">
        <f>STDEV('weekly data for SD computation'!BC326:BC329)</f>
        <v>0.17435679297530446</v>
      </c>
      <c r="EV80" s="2">
        <f>STDEV('weekly data for SD computation'!BD342:BD346)</f>
        <v>8.8567861778086395E-3</v>
      </c>
      <c r="EW80" s="2">
        <f>STDEV('weekly data for SD computation'!BE342:BE346)</f>
        <v>44.907253820139786</v>
      </c>
      <c r="EX80" s="2">
        <f>STDEV('weekly data for SD computation'!BF342:BF346)</f>
        <v>2.1147640877279366E-2</v>
      </c>
      <c r="EY80" s="2">
        <f>STDEV('weekly data for SD computation'!BG342:BG346)</f>
        <v>3.4460842176178362E-2</v>
      </c>
      <c r="EZ80" s="2">
        <f>STDEV('weekly data for SD computation'!BH342:BH346)</f>
        <v>4.6671569603779682E-2</v>
      </c>
      <c r="FA80" s="2">
        <f>STDEV('weekly data for SD computation'!BI342:BI346)</f>
        <v>3.4569915944890263E-2</v>
      </c>
      <c r="FB80" s="2">
        <f>STDEV('weekly data for SD computation'!BJ342:BJ346)</f>
        <v>0.15955013527058179</v>
      </c>
      <c r="FC80" s="2">
        <f>STDEV('weekly data for SD computation'!BK342:BK346)</f>
        <v>0.16959706925455731</v>
      </c>
      <c r="FD80" s="2">
        <f>STDEV('weekly data for SD computation'!BL342:BL346)</f>
        <v>4.1586531158926887E-3</v>
      </c>
      <c r="FE80" s="2">
        <f>STDEV('weekly data for SD computation'!BM342:BM346)</f>
        <v>8.2155063009587172E-3</v>
      </c>
      <c r="FF80" s="2">
        <f>STDEV('weekly data for SD computation'!BN342:BN346)</f>
        <v>1.3069846273514643E-4</v>
      </c>
      <c r="FG80" s="2">
        <f>STDEV('weekly data for SD computation'!BO342:BO346)</f>
        <v>3.1234287404530953E-2</v>
      </c>
      <c r="FH80" s="2">
        <f>STDEV('weekly data for SD computation'!BP342:BP346)</f>
        <v>1.9501369652956776E-2</v>
      </c>
      <c r="FI80" s="2">
        <f>STDEV('weekly data for SD computation'!BQ342:BQ346)</f>
        <v>4.9654628747143534E-2</v>
      </c>
      <c r="FJ80" s="2">
        <f>STDEV('weekly data for SD computation'!BR342:BR346)</f>
        <v>2.9792450616610816E-2</v>
      </c>
      <c r="FK80" s="2">
        <f>STDEV('weekly data for SD computation'!BS342:BS346)</f>
        <v>4.5150674280576251E-2</v>
      </c>
      <c r="FL80" s="2">
        <f>STDEV('weekly data for SD computation'!BT342:BT346)</f>
        <v>1.7991170221864059E-2</v>
      </c>
      <c r="FM80" s="2">
        <f>STDEV('weekly data for SD computation'!BU342:BU346)</f>
        <v>2.6439775701113596E-3</v>
      </c>
      <c r="FN80" s="2">
        <f>STDEV('weekly data for SD computation'!BV342:BV346)</f>
        <v>2.4924885085043359E-2</v>
      </c>
      <c r="FO80" s="2">
        <f>STDEV('weekly data for SD computation'!BW342:BW346)</f>
        <v>2.4924885085043359E-2</v>
      </c>
      <c r="FP80" s="2">
        <f>STDEV('weekly data for SD computation'!BX342:BX346)</f>
        <v>4.935377758043246E-2</v>
      </c>
      <c r="FQ80" s="2">
        <f>STDEV('weekly data for SD computation'!BY342:BY346)</f>
        <v>2.513350468690153E-2</v>
      </c>
      <c r="FR80" s="2">
        <f>STDEV('weekly data for SD computation'!BZ342:BZ346)</f>
        <v>0.16288397007029928</v>
      </c>
      <c r="FS80" s="2">
        <f>STDEV('weekly data for SD computation'!CA342:CA346)</f>
        <v>1.7339733588629443E-2</v>
      </c>
      <c r="FT80" s="2">
        <f>STDEV('weekly data for SD computation'!CB342:CB346)</f>
        <v>2.416240299552929E-2</v>
      </c>
      <c r="FU80" s="2">
        <f>STDEV('weekly data for SD computation'!CC342:CC346)</f>
        <v>2.4619967684454167E-2</v>
      </c>
    </row>
    <row r="81" spans="1:177" s="2" customFormat="1" x14ac:dyDescent="0.3">
      <c r="A81" s="16" t="s">
        <v>115</v>
      </c>
      <c r="B81" s="10">
        <v>3955</v>
      </c>
      <c r="C81" s="10">
        <v>31510.429690000001</v>
      </c>
      <c r="D81" s="10">
        <v>11816.200199999999</v>
      </c>
      <c r="E81" s="10">
        <v>1844.119995</v>
      </c>
      <c r="F81" s="10">
        <v>98.621879579999998</v>
      </c>
      <c r="G81" s="10">
        <v>106.2034912</v>
      </c>
      <c r="H81" s="10">
        <v>390.27484129999999</v>
      </c>
      <c r="I81" s="10">
        <v>358.3606873</v>
      </c>
      <c r="J81" s="10">
        <v>61.45360565</v>
      </c>
      <c r="K81" s="10">
        <v>181.04920960000001</v>
      </c>
      <c r="L81" s="10">
        <v>3508.4568829999998</v>
      </c>
      <c r="M81" s="10">
        <v>12802.872590000001</v>
      </c>
      <c r="N81" s="10">
        <v>6109.787362</v>
      </c>
      <c r="O81" s="10">
        <v>21505.10255</v>
      </c>
      <c r="P81" s="10">
        <v>99.10189819</v>
      </c>
      <c r="Q81" s="10">
        <v>4180</v>
      </c>
      <c r="R81" s="10">
        <v>65.653296130000001</v>
      </c>
      <c r="S81" s="10">
        <v>50.417003379999997</v>
      </c>
      <c r="T81" s="10">
        <v>21.832227710000002</v>
      </c>
      <c r="U81" s="10">
        <v>29.53220177</v>
      </c>
      <c r="V81" s="10">
        <v>6247.2941659999997</v>
      </c>
      <c r="W81" s="10">
        <v>16350.0684</v>
      </c>
      <c r="X81" s="10">
        <v>126.480003</v>
      </c>
      <c r="Y81" s="10">
        <v>16.332872500000001</v>
      </c>
      <c r="Z81" s="10">
        <v>146.08823215612699</v>
      </c>
      <c r="AA81" s="10">
        <v>28.47891808</v>
      </c>
      <c r="AB81" s="10">
        <v>719.09997599999997</v>
      </c>
      <c r="AC81" s="10">
        <v>123.34722669999999</v>
      </c>
      <c r="AD81" s="10">
        <v>17215.179260000001</v>
      </c>
      <c r="AE81" s="10">
        <v>935.69613030000005</v>
      </c>
      <c r="AF81" s="10">
        <v>3897250.0440000002</v>
      </c>
      <c r="AG81" s="10">
        <v>10508.942383</v>
      </c>
      <c r="AH81" s="10">
        <v>53.469726559999998</v>
      </c>
      <c r="AI81" s="10">
        <v>53.469726559999998</v>
      </c>
      <c r="AJ81" s="10">
        <v>3449.8498730000001</v>
      </c>
      <c r="AK81" s="10">
        <v>7853.8574150000004</v>
      </c>
      <c r="AL81" s="10">
        <v>781.526994831455</v>
      </c>
      <c r="AM81" s="10">
        <v>63.20708466</v>
      </c>
      <c r="AN81" s="10">
        <v>62.27999878</v>
      </c>
      <c r="AO81" s="10">
        <v>66.167915339999993</v>
      </c>
      <c r="AP81" s="10">
        <v>295.32</v>
      </c>
      <c r="AQ81" s="10">
        <v>117.85</v>
      </c>
      <c r="AR81" s="10">
        <v>121.8</v>
      </c>
      <c r="AS81" s="10">
        <v>102.598602988417</v>
      </c>
      <c r="AT81" s="10">
        <f t="shared" si="85"/>
        <v>0.23487244932593213</v>
      </c>
      <c r="AU81" s="10">
        <f t="shared" si="86"/>
        <v>0.6061123442035119</v>
      </c>
      <c r="AV81" s="10">
        <f t="shared" si="87"/>
        <v>0.49504950495049038</v>
      </c>
      <c r="AW81" s="10">
        <f t="shared" si="88"/>
        <v>3.2600716198153606E-2</v>
      </c>
      <c r="AX81" s="10">
        <v>2.33</v>
      </c>
      <c r="AY81" s="10">
        <v>-9.4652173913043494E-2</v>
      </c>
      <c r="AZ81" s="10">
        <v>2.3277999999999999</v>
      </c>
      <c r="BA81" s="10">
        <v>0.3</v>
      </c>
      <c r="BB81" s="10">
        <v>2.9</v>
      </c>
      <c r="BC81" s="10">
        <v>2.0581999999999998</v>
      </c>
      <c r="BD81" s="10">
        <v>2.3277999999999999</v>
      </c>
      <c r="BE81" s="10">
        <v>0.22</v>
      </c>
      <c r="BF81" s="10">
        <f t="shared" si="89"/>
        <v>-7.144012825850858</v>
      </c>
      <c r="BG81" s="10">
        <f t="shared" si="90"/>
        <v>-6.963613888248851</v>
      </c>
      <c r="BH81" s="10">
        <f t="shared" si="91"/>
        <v>-7.5364666541023517</v>
      </c>
      <c r="BI81" s="10">
        <f t="shared" si="92"/>
        <v>-5.0806350119681447</v>
      </c>
      <c r="BJ81" s="10">
        <f t="shared" si="93"/>
        <v>-5.9422588759236952</v>
      </c>
      <c r="BK81" s="10">
        <f t="shared" si="94"/>
        <v>-7.3291454934351599</v>
      </c>
      <c r="BL81" s="10">
        <f t="shared" si="95"/>
        <v>-6.980189513251549</v>
      </c>
      <c r="BM81" s="10">
        <f t="shared" si="96"/>
        <v>-7.0289317528574884</v>
      </c>
      <c r="BN81" s="10">
        <f t="shared" si="97"/>
        <v>-9.0168564924009029</v>
      </c>
      <c r="BO81" s="10">
        <f t="shared" si="98"/>
        <v>-4.9026647488947255</v>
      </c>
      <c r="BP81" s="10">
        <f t="shared" si="99"/>
        <v>5.0286896393086309</v>
      </c>
      <c r="BQ81" s="10">
        <f t="shared" si="100"/>
        <v>13.08320300916091</v>
      </c>
      <c r="BR81" s="10">
        <f t="shared" si="101"/>
        <v>12.465057589478858</v>
      </c>
      <c r="BS81" s="10">
        <f t="shared" si="102"/>
        <v>17.26992780337223</v>
      </c>
      <c r="BT81" s="10">
        <f t="shared" si="103"/>
        <v>-5.9120378005592116</v>
      </c>
      <c r="BU81" s="10">
        <f t="shared" si="104"/>
        <v>-0.55261476444876134</v>
      </c>
      <c r="BV81" s="10">
        <f t="shared" si="105"/>
        <v>11.360797661305563</v>
      </c>
      <c r="BW81" s="10">
        <f t="shared" si="106"/>
        <v>7.5352596704009969</v>
      </c>
      <c r="BX81" s="10">
        <f t="shared" si="107"/>
        <v>-9.4373313272070209</v>
      </c>
      <c r="BY81" s="10">
        <f t="shared" si="108"/>
        <v>-9.3462813765388333</v>
      </c>
      <c r="BZ81" s="10">
        <f t="shared" si="109"/>
        <v>5.317121554325535</v>
      </c>
      <c r="CA81" s="10">
        <f t="shared" si="110"/>
        <v>9.4382777906420294</v>
      </c>
      <c r="CB81" s="10">
        <f t="shared" si="111"/>
        <v>-4.9456024862256625</v>
      </c>
      <c r="CC81" s="10">
        <f t="shared" si="112"/>
        <v>-2.5937554573764934</v>
      </c>
      <c r="CD81" s="10">
        <f t="shared" si="113"/>
        <v>-2.0511328115900835</v>
      </c>
      <c r="CE81" s="10">
        <f t="shared" si="114"/>
        <v>-8.7981949489530216</v>
      </c>
      <c r="CF81" s="10">
        <f t="shared" si="115"/>
        <v>-3.400856506048493</v>
      </c>
      <c r="CG81" s="10">
        <f t="shared" si="116"/>
        <v>39.607143924396794</v>
      </c>
      <c r="CH81" s="10">
        <f t="shared" si="117"/>
        <v>8.8246920639302981</v>
      </c>
      <c r="CI81" s="10">
        <f t="shared" si="118"/>
        <v>21.540105909211722</v>
      </c>
      <c r="CJ81" s="10">
        <f t="shared" si="119"/>
        <v>4.7151240825679155</v>
      </c>
      <c r="CK81" s="10">
        <f t="shared" si="120"/>
        <v>-0.4873492943346891</v>
      </c>
      <c r="CL81" s="10">
        <f t="shared" si="121"/>
        <v>-4.7792131564548379</v>
      </c>
      <c r="CM81" s="10">
        <f t="shared" si="122"/>
        <v>-4.7792131564548379</v>
      </c>
      <c r="CN81" s="10">
        <f t="shared" si="123"/>
        <v>15.349919557849082</v>
      </c>
      <c r="CO81" s="10">
        <f t="shared" si="124"/>
        <v>4.6897465438985702</v>
      </c>
      <c r="CP81" s="10">
        <f t="shared" si="125"/>
        <v>-3.1362943485060302</v>
      </c>
      <c r="CQ81" s="10">
        <f t="shared" si="126"/>
        <v>1.1400148036344815E-2</v>
      </c>
      <c r="CR81" s="10">
        <f t="shared" si="127"/>
        <v>-3.8858974383786031</v>
      </c>
      <c r="CS81" s="10">
        <f t="shared" si="128"/>
        <v>-1.7494075152161013</v>
      </c>
      <c r="CT81" s="10">
        <f t="shared" si="129"/>
        <v>-7.3788852751767902</v>
      </c>
      <c r="CU81" s="10">
        <f t="shared" si="130"/>
        <v>-7.1984863375747832</v>
      </c>
      <c r="CV81" s="10">
        <f t="shared" si="131"/>
        <v>-7.7713391034282839</v>
      </c>
      <c r="CW81" s="10">
        <f t="shared" si="132"/>
        <v>-5.3155074612940769</v>
      </c>
      <c r="CX81" s="10">
        <f t="shared" si="133"/>
        <v>-6.1771313252496274</v>
      </c>
      <c r="CY81" s="10">
        <f t="shared" si="134"/>
        <v>-7.5640179427610921</v>
      </c>
      <c r="CZ81" s="10">
        <f t="shared" si="135"/>
        <v>-7.2150619625774812</v>
      </c>
      <c r="DA81" s="10">
        <f t="shared" si="136"/>
        <v>-7.2638042021834206</v>
      </c>
      <c r="DB81" s="10">
        <f t="shared" si="137"/>
        <v>-9.2517289417268351</v>
      </c>
      <c r="DC81" s="10">
        <f t="shared" si="138"/>
        <v>-5.1375371982206577</v>
      </c>
      <c r="DD81" s="10">
        <f t="shared" si="139"/>
        <v>4.4225772951051194</v>
      </c>
      <c r="DE81" s="10">
        <f t="shared" si="140"/>
        <v>12.477090664957398</v>
      </c>
      <c r="DF81" s="10">
        <f t="shared" si="141"/>
        <v>11.858945245275347</v>
      </c>
      <c r="DG81" s="10">
        <f t="shared" si="142"/>
        <v>16.663815459168717</v>
      </c>
      <c r="DH81" s="10">
        <f t="shared" si="143"/>
        <v>-6.518150144762723</v>
      </c>
      <c r="DI81" s="10">
        <f t="shared" si="144"/>
        <v>-1.1587271086522732</v>
      </c>
      <c r="DJ81" s="10">
        <f t="shared" si="145"/>
        <v>10.754685317102052</v>
      </c>
      <c r="DK81" s="10">
        <f t="shared" si="146"/>
        <v>6.9291473261974854</v>
      </c>
      <c r="DL81" s="10">
        <f t="shared" si="147"/>
        <v>-10.043443671410532</v>
      </c>
      <c r="DM81" s="10">
        <f t="shared" si="148"/>
        <v>-9.9523937207423447</v>
      </c>
      <c r="DN81" s="10">
        <f t="shared" si="149"/>
        <v>4.8220720493750449</v>
      </c>
      <c r="DO81" s="10">
        <f t="shared" si="150"/>
        <v>8.9432282856915393</v>
      </c>
      <c r="DP81" s="10">
        <f t="shared" si="151"/>
        <v>-5.4406519911761526</v>
      </c>
      <c r="DQ81" s="10">
        <f t="shared" si="152"/>
        <v>-3.088804962326984</v>
      </c>
      <c r="DR81" s="10">
        <f t="shared" si="153"/>
        <v>-2.5461823165405741</v>
      </c>
      <c r="DS81" s="10">
        <f t="shared" si="154"/>
        <v>-9.2932444539035117</v>
      </c>
      <c r="DT81" s="10">
        <f t="shared" si="155"/>
        <v>-3.8959060109989831</v>
      </c>
      <c r="DU81" s="10">
        <f t="shared" si="156"/>
        <v>39.112094419446301</v>
      </c>
      <c r="DV81" s="10">
        <f t="shared" si="157"/>
        <v>8.329642558979808</v>
      </c>
      <c r="DW81" s="10">
        <f t="shared" si="158"/>
        <v>21.045056404261231</v>
      </c>
      <c r="DX81" s="10">
        <f t="shared" si="159"/>
        <v>4.6825233663697619</v>
      </c>
      <c r="DY81" s="10">
        <f t="shared" si="160"/>
        <v>-0.51995001053284273</v>
      </c>
      <c r="DZ81" s="10">
        <f t="shared" si="161"/>
        <v>-4.8118138726529915</v>
      </c>
      <c r="EA81" s="10">
        <f t="shared" si="162"/>
        <v>-4.8118138726529915</v>
      </c>
      <c r="EB81" s="10">
        <f t="shared" si="163"/>
        <v>15.317318841650929</v>
      </c>
      <c r="EC81" s="10">
        <f t="shared" si="164"/>
        <v>4.6571458277004165</v>
      </c>
      <c r="ED81" s="10">
        <f t="shared" si="165"/>
        <v>-3.1688950647041838</v>
      </c>
      <c r="EE81" s="10">
        <f t="shared" si="166"/>
        <v>-2.1200568161808792E-2</v>
      </c>
      <c r="EF81" s="10">
        <f t="shared" si="167"/>
        <v>-3.9184981545767568</v>
      </c>
      <c r="EG81" s="10">
        <f t="shared" si="168"/>
        <v>-1.7820082314142549</v>
      </c>
      <c r="EH81" s="2">
        <f>STDEV('weekly data for SD computation'!AP347:AP350)</f>
        <v>3.4074910443804091E-2</v>
      </c>
      <c r="EI81" s="2">
        <f>STDEV('weekly data for SD computation'!AQ347:AQ350)</f>
        <v>3.3371272320169482E-2</v>
      </c>
      <c r="EJ81" s="2">
        <f>STDEV('weekly data for SD computation'!AR347:AR350)</f>
        <v>3.6873835440466247E-2</v>
      </c>
      <c r="EK81" s="2">
        <f>STDEV('weekly data for SD computation'!AS347:AS350)</f>
        <v>4.6831657087575924E-2</v>
      </c>
      <c r="EL81" s="2">
        <f>STDEV('weekly data for SD computation'!AT347:AT350)</f>
        <v>7.3186716476181619E-3</v>
      </c>
      <c r="EM81" s="2">
        <f>STDEV('weekly data for SD computation'!AU347:AU350)</f>
        <v>1.2947427469456705E-2</v>
      </c>
      <c r="EN81" s="2">
        <f>STDEV('weekly data for SD computation'!AV347:AV350)</f>
        <v>3.4294053881311175E-2</v>
      </c>
      <c r="EO81" s="2">
        <f>STDEV('weekly data for SD computation'!AW347:AW350)</f>
        <v>3.470847958277095E-2</v>
      </c>
      <c r="EP81" s="2">
        <f>STDEV('weekly data for SD computation'!AX347:AX350)</f>
        <v>2.7775673566842171E-2</v>
      </c>
      <c r="EQ81" s="2">
        <f>STDEV('weekly data for SD computation'!AY347:AY350)</f>
        <v>4.6674798748500661E-2</v>
      </c>
      <c r="ER81" s="2">
        <f>STDEV('weekly data for SD computation'!AZ347:AZ350)</f>
        <v>2.9819506984731427E-2</v>
      </c>
      <c r="ES81" s="2">
        <f>STDEV('weekly data for SD computation'!BA347:BA350)</f>
        <v>2.4704079588230191E-2</v>
      </c>
      <c r="ET81" s="2">
        <f>STDEV('weekly data for SD computation'!BB347:BB350)</f>
        <v>2.7808570822093731E-2</v>
      </c>
      <c r="EU81" s="2">
        <f>STDEV('weekly data for SD computation'!BC327:BC330)</f>
        <v>0.17435679297530446</v>
      </c>
      <c r="EV81" s="2">
        <f>STDEV('weekly data for SD computation'!BD347:BD350)</f>
        <v>9.706263277311564E-3</v>
      </c>
      <c r="EW81" s="2">
        <f>STDEV('weekly data for SD computation'!BE347:BE350)</f>
        <v>1.9848591233406113E-2</v>
      </c>
      <c r="EX81" s="2">
        <f>STDEV('weekly data for SD computation'!BF347:BF350)</f>
        <v>2.2895733791127519E-2</v>
      </c>
      <c r="EY81" s="2">
        <f>STDEV('weekly data for SD computation'!BG347:BG350)</f>
        <v>2.8427510253092762E-2</v>
      </c>
      <c r="EZ81" s="2">
        <f>STDEV('weekly data for SD computation'!BH347:BH350)</f>
        <v>2.1084315354168034E-2</v>
      </c>
      <c r="FA81" s="2">
        <f>STDEV('weekly data for SD computation'!BI347:BI350)</f>
        <v>2.7553878617989313E-2</v>
      </c>
      <c r="FB81" s="2">
        <f>STDEV('weekly data for SD computation'!BJ347:BJ350)</f>
        <v>0.13353300727647213</v>
      </c>
      <c r="FC81" s="2">
        <f>STDEV('weekly data for SD computation'!BK347:BK350)</f>
        <v>0.1187689417786275</v>
      </c>
      <c r="FD81" s="2">
        <f>STDEV('weekly data for SD computation'!BL347:BL350)</f>
        <v>2.0735657384934616E-3</v>
      </c>
      <c r="FE81" s="2">
        <f>STDEV('weekly data for SD computation'!BM347:BM350)</f>
        <v>7.0401212152467266E-3</v>
      </c>
      <c r="FF81" s="2">
        <f>STDEV('weekly data for SD computation'!BN347:BN350)</f>
        <v>9.8477190326218177E-5</v>
      </c>
      <c r="FG81" s="2">
        <f>STDEV('weekly data for SD computation'!BO347:BO350)</f>
        <v>3.2841138355310079E-2</v>
      </c>
      <c r="FH81" s="2">
        <f>STDEV('weekly data for SD computation'!BP347:BP350)</f>
        <v>2.4989495564366658E-2</v>
      </c>
      <c r="FI81" s="2">
        <f>STDEV('weekly data for SD computation'!BQ347:BQ350)</f>
        <v>5.2063192206840789E-2</v>
      </c>
      <c r="FJ81" s="2">
        <f>STDEV('weekly data for SD computation'!BR347:BR350)</f>
        <v>2.1999422143048054E-2</v>
      </c>
      <c r="FK81" s="2">
        <f>STDEV('weekly data for SD computation'!BS347:BS350)</f>
        <v>3.9810202953289874E-2</v>
      </c>
      <c r="FL81" s="2">
        <f>STDEV('weekly data for SD computation'!BT347:BT350)</f>
        <v>3.00436838929968E-2</v>
      </c>
      <c r="FM81" s="2">
        <f>STDEV('weekly data for SD computation'!BU347:BU350)</f>
        <v>4.1285985179007386E-3</v>
      </c>
      <c r="FN81" s="2">
        <f>STDEV('weekly data for SD computation'!BV347:BV350)</f>
        <v>2.8267868039725461E-2</v>
      </c>
      <c r="FO81" s="2">
        <f>STDEV('weekly data for SD computation'!BW347:BW350)</f>
        <v>2.8267868039725461E-2</v>
      </c>
      <c r="FP81" s="2">
        <f>STDEV('weekly data for SD computation'!BX347:BX350)</f>
        <v>5.1429808363524628E-2</v>
      </c>
      <c r="FQ81" s="2">
        <f>STDEV('weekly data for SD computation'!BY347:BY350)</f>
        <v>2.7759330063038219E-2</v>
      </c>
      <c r="FR81" s="2">
        <f>STDEV('weekly data for SD computation'!BZ347:BZ350)</f>
        <v>0.17244008382593212</v>
      </c>
      <c r="FS81" s="2">
        <f>STDEV('weekly data for SD computation'!CA347:CA350)</f>
        <v>2.06845737764394E-2</v>
      </c>
      <c r="FT81" s="2">
        <f>STDEV('weekly data for SD computation'!CB347:CB350)</f>
        <v>2.4204642253920564E-2</v>
      </c>
      <c r="FU81" s="2">
        <f>STDEV('weekly data for SD computation'!CC347:CC350)</f>
        <v>1.790873527346145E-2</v>
      </c>
    </row>
    <row r="82" spans="1:177" s="2" customFormat="1" x14ac:dyDescent="0.3">
      <c r="A82" s="16" t="s">
        <v>116</v>
      </c>
      <c r="B82" s="2">
        <v>3585.6201169999999</v>
      </c>
      <c r="C82" s="2">
        <v>28725.509770000001</v>
      </c>
      <c r="D82" s="2">
        <v>10575.62012</v>
      </c>
      <c r="E82" s="2">
        <v>1664.719971</v>
      </c>
      <c r="F82" s="2">
        <v>94.533958440000006</v>
      </c>
      <c r="G82" s="2">
        <v>99.852691649999997</v>
      </c>
      <c r="H82" s="2">
        <v>354.1955261</v>
      </c>
      <c r="I82" s="2">
        <v>325.39547729999998</v>
      </c>
      <c r="J82" s="2">
        <v>55.786323549999999</v>
      </c>
      <c r="K82" s="2">
        <v>163.55905150000001</v>
      </c>
      <c r="L82" s="2">
        <v>3375.7373550000002</v>
      </c>
      <c r="M82" s="2">
        <v>12324.422689999999</v>
      </c>
      <c r="N82" s="2">
        <v>5862.2584989999996</v>
      </c>
      <c r="O82" s="2">
        <v>21007.052520000001</v>
      </c>
      <c r="P82" s="2">
        <v>94.409454350000004</v>
      </c>
      <c r="Q82" s="2">
        <v>3958.5</v>
      </c>
      <c r="R82" s="2">
        <v>63.096219419999997</v>
      </c>
      <c r="S82" s="2">
        <v>46.439846940000002</v>
      </c>
      <c r="T82" s="2">
        <v>19.732975010000001</v>
      </c>
      <c r="U82" s="2">
        <v>26.702529909999999</v>
      </c>
      <c r="V82" s="2">
        <v>6172.0187660000001</v>
      </c>
      <c r="W82" s="2">
        <v>15370.779189999999</v>
      </c>
      <c r="X82" s="2">
        <v>122.529999</v>
      </c>
      <c r="Y82" s="2">
        <v>15.471902630000001</v>
      </c>
      <c r="Z82" s="2">
        <v>137.30600000000001</v>
      </c>
      <c r="AA82" s="2">
        <v>25.819177629999999</v>
      </c>
      <c r="AB82" s="2">
        <v>675</v>
      </c>
      <c r="AC82" s="2">
        <v>114.75059570000001</v>
      </c>
      <c r="AD82" s="2">
        <v>16039.29898</v>
      </c>
      <c r="AE82" s="2">
        <v>896.64292109999997</v>
      </c>
      <c r="AF82" s="2">
        <v>3746137.307</v>
      </c>
      <c r="AG82" s="2">
        <v>10356.110352</v>
      </c>
      <c r="AH82" s="2">
        <v>48.740360260000003</v>
      </c>
      <c r="AI82" s="2">
        <v>48.740360260000003</v>
      </c>
      <c r="AJ82" s="2">
        <v>3466.5806320000002</v>
      </c>
      <c r="AK82" s="2">
        <v>7477.2645480000001</v>
      </c>
      <c r="AL82" s="2">
        <v>758.05073027256503</v>
      </c>
      <c r="AM82" s="2">
        <v>60.129825590000003</v>
      </c>
      <c r="AN82" s="2">
        <v>58.459999080000003</v>
      </c>
      <c r="AO82" s="2">
        <v>57.83763123</v>
      </c>
      <c r="AP82" s="2">
        <v>296.53899999999999</v>
      </c>
      <c r="AQ82" s="2">
        <v>119.26</v>
      </c>
      <c r="AR82" s="2">
        <v>122.3</v>
      </c>
      <c r="AS82" s="2">
        <v>102.632039967106</v>
      </c>
      <c r="AT82" s="10">
        <f t="shared" si="85"/>
        <v>0.41277258566977992</v>
      </c>
      <c r="AU82" s="10">
        <f t="shared" si="86"/>
        <v>1.1964361476453209</v>
      </c>
      <c r="AV82" s="10">
        <f t="shared" si="87"/>
        <v>0.41050903119868637</v>
      </c>
      <c r="AW82" s="10">
        <f t="shared" si="88"/>
        <v>3.2590091594884039E-2</v>
      </c>
      <c r="AX82" s="2">
        <v>2.56</v>
      </c>
      <c r="AY82" s="2">
        <v>0.25458409090909101</v>
      </c>
      <c r="AZ82" s="2">
        <v>3.5007000000000001</v>
      </c>
      <c r="BA82" s="2">
        <v>0.3</v>
      </c>
      <c r="BB82" s="2">
        <v>3.52</v>
      </c>
      <c r="BC82" s="2">
        <v>2.8138000000000001</v>
      </c>
      <c r="BD82" s="2">
        <v>3.5007000000000001</v>
      </c>
      <c r="BE82" s="2">
        <v>0.24</v>
      </c>
      <c r="BF82" s="10">
        <f t="shared" si="89"/>
        <v>-12.859567206068268</v>
      </c>
      <c r="BG82" s="10">
        <f t="shared" si="90"/>
        <v>-12.358089316451972</v>
      </c>
      <c r="BH82" s="10">
        <f t="shared" si="91"/>
        <v>-14.018976481458054</v>
      </c>
      <c r="BI82" s="10">
        <f t="shared" si="92"/>
        <v>-13.248218580483426</v>
      </c>
      <c r="BJ82" s="10">
        <f t="shared" si="93"/>
        <v>-7.6650448494889574</v>
      </c>
      <c r="BK82" s="10">
        <f t="shared" si="94"/>
        <v>-9.4998406608313122</v>
      </c>
      <c r="BL82" s="10">
        <f t="shared" si="95"/>
        <v>-12.764591601093297</v>
      </c>
      <c r="BM82" s="10">
        <f t="shared" si="96"/>
        <v>-12.71889127581769</v>
      </c>
      <c r="BN82" s="10">
        <f t="shared" si="97"/>
        <v>-12.742049772436747</v>
      </c>
      <c r="BO82" s="10">
        <f t="shared" si="98"/>
        <v>-13.180444328170102</v>
      </c>
      <c r="BP82" s="10">
        <f t="shared" si="99"/>
        <v>-6.5966462034999918</v>
      </c>
      <c r="BQ82" s="10">
        <f t="shared" si="100"/>
        <v>-6.5508511706388965</v>
      </c>
      <c r="BR82" s="10">
        <f t="shared" si="101"/>
        <v>-6.8651498806769187</v>
      </c>
      <c r="BS82" s="10">
        <f t="shared" si="102"/>
        <v>-5.1297621249980905</v>
      </c>
      <c r="BT82" s="10">
        <f t="shared" si="103"/>
        <v>-7.5487686794127349</v>
      </c>
      <c r="BU82" s="10">
        <f t="shared" si="104"/>
        <v>-8.1128430622009571</v>
      </c>
      <c r="BV82" s="10">
        <f t="shared" si="105"/>
        <v>-6.7086184793901893</v>
      </c>
      <c r="BW82" s="10">
        <f t="shared" si="106"/>
        <v>-10.702322072649997</v>
      </c>
      <c r="BX82" s="10">
        <f t="shared" si="107"/>
        <v>-12.429184778340611</v>
      </c>
      <c r="BY82" s="10">
        <f t="shared" si="108"/>
        <v>-12.395448811821732</v>
      </c>
      <c r="BZ82" s="10">
        <f t="shared" si="109"/>
        <v>-4.705628053647211</v>
      </c>
      <c r="CA82" s="10">
        <f t="shared" si="110"/>
        <v>-9.4902113955608947</v>
      </c>
      <c r="CB82" s="10">
        <f t="shared" si="111"/>
        <v>-6.6237264913893092</v>
      </c>
      <c r="CC82" s="10">
        <f t="shared" si="112"/>
        <v>-8.7720928306242509</v>
      </c>
      <c r="CD82" s="10">
        <f t="shared" si="113"/>
        <v>-9.5122945182643175</v>
      </c>
      <c r="CE82" s="10">
        <f t="shared" si="114"/>
        <v>-12.840031088802377</v>
      </c>
      <c r="CF82" s="10">
        <f t="shared" si="115"/>
        <v>-9.6333626994630812</v>
      </c>
      <c r="CG82" s="10">
        <f t="shared" si="116"/>
        <v>-10.470156249639368</v>
      </c>
      <c r="CH82" s="10">
        <f t="shared" si="117"/>
        <v>-10.331185249329906</v>
      </c>
      <c r="CI82" s="10">
        <f t="shared" si="118"/>
        <v>-7.6744063919970431</v>
      </c>
      <c r="CJ82" s="10">
        <f t="shared" si="119"/>
        <v>-3.812419598279186</v>
      </c>
      <c r="CK82" s="10">
        <f t="shared" si="120"/>
        <v>-1.6943045858471133</v>
      </c>
      <c r="CL82" s="10">
        <f t="shared" si="121"/>
        <v>-9.0849419966511906</v>
      </c>
      <c r="CM82" s="10">
        <f t="shared" si="122"/>
        <v>-9.0849419966511906</v>
      </c>
      <c r="CN82" s="10">
        <f t="shared" si="123"/>
        <v>0.24497063976441719</v>
      </c>
      <c r="CO82" s="10">
        <f t="shared" si="124"/>
        <v>-5.0350051433420413</v>
      </c>
      <c r="CP82" s="10">
        <f t="shared" si="125"/>
        <v>-3.243896821753788</v>
      </c>
      <c r="CQ82" s="10">
        <f t="shared" si="126"/>
        <v>-5.1085350488050763</v>
      </c>
      <c r="CR82" s="10">
        <f t="shared" si="127"/>
        <v>-6.3735898760915122</v>
      </c>
      <c r="CS82" s="10">
        <f t="shared" si="128"/>
        <v>-12.829612453702543</v>
      </c>
      <c r="CT82" s="10">
        <f t="shared" si="129"/>
        <v>-13.272339791738048</v>
      </c>
      <c r="CU82" s="10">
        <f t="shared" si="130"/>
        <v>-12.770861902121752</v>
      </c>
      <c r="CV82" s="10">
        <f t="shared" si="131"/>
        <v>-14.431749067127834</v>
      </c>
      <c r="CW82" s="10">
        <f t="shared" si="132"/>
        <v>-13.660991166153206</v>
      </c>
      <c r="CX82" s="10">
        <f t="shared" si="133"/>
        <v>-8.0778174351587371</v>
      </c>
      <c r="CY82" s="10">
        <f t="shared" si="134"/>
        <v>-9.9126132465010919</v>
      </c>
      <c r="CZ82" s="10">
        <f t="shared" si="135"/>
        <v>-13.177364186763077</v>
      </c>
      <c r="DA82" s="10">
        <f t="shared" si="136"/>
        <v>-13.131663861487469</v>
      </c>
      <c r="DB82" s="10">
        <f t="shared" si="137"/>
        <v>-13.154822358106527</v>
      </c>
      <c r="DC82" s="10">
        <f t="shared" si="138"/>
        <v>-13.593216913839882</v>
      </c>
      <c r="DD82" s="10">
        <f t="shared" si="139"/>
        <v>-7.7930823511453129</v>
      </c>
      <c r="DE82" s="10">
        <f t="shared" si="140"/>
        <v>-7.7472873182842177</v>
      </c>
      <c r="DF82" s="10">
        <f t="shared" si="141"/>
        <v>-8.0615860283222389</v>
      </c>
      <c r="DG82" s="10">
        <f t="shared" si="142"/>
        <v>-6.3261982726434116</v>
      </c>
      <c r="DH82" s="10">
        <f t="shared" si="143"/>
        <v>-8.7452048270580551</v>
      </c>
      <c r="DI82" s="10">
        <f t="shared" si="144"/>
        <v>-9.3092792098462773</v>
      </c>
      <c r="DJ82" s="10">
        <f t="shared" si="145"/>
        <v>-7.9050546270355104</v>
      </c>
      <c r="DK82" s="10">
        <f t="shared" si="146"/>
        <v>-11.898758220295317</v>
      </c>
      <c r="DL82" s="10">
        <f t="shared" si="147"/>
        <v>-13.625620925985931</v>
      </c>
      <c r="DM82" s="10">
        <f t="shared" si="148"/>
        <v>-13.591884959467052</v>
      </c>
      <c r="DN82" s="10">
        <f t="shared" si="149"/>
        <v>-5.1161370848458976</v>
      </c>
      <c r="DO82" s="10">
        <f t="shared" si="150"/>
        <v>-9.9007204267595803</v>
      </c>
      <c r="DP82" s="10">
        <f t="shared" si="151"/>
        <v>-7.0342355225879958</v>
      </c>
      <c r="DQ82" s="10">
        <f t="shared" si="152"/>
        <v>-9.1826018618229366</v>
      </c>
      <c r="DR82" s="10">
        <f t="shared" si="153"/>
        <v>-9.9228035494630031</v>
      </c>
      <c r="DS82" s="10">
        <f t="shared" si="154"/>
        <v>-13.250540120001062</v>
      </c>
      <c r="DT82" s="10">
        <f t="shared" si="155"/>
        <v>-10.043871730661767</v>
      </c>
      <c r="DU82" s="10">
        <f t="shared" si="156"/>
        <v>-10.880665280838054</v>
      </c>
      <c r="DV82" s="10">
        <f t="shared" si="157"/>
        <v>-10.741694280528591</v>
      </c>
      <c r="DW82" s="10">
        <f t="shared" si="158"/>
        <v>-8.0849154231957296</v>
      </c>
      <c r="DX82" s="10">
        <f t="shared" si="159"/>
        <v>-3.84500968987407</v>
      </c>
      <c r="DY82" s="10">
        <f t="shared" si="160"/>
        <v>-1.7268946774419973</v>
      </c>
      <c r="DZ82" s="10">
        <f t="shared" si="161"/>
        <v>-9.1175320882460742</v>
      </c>
      <c r="EA82" s="10">
        <f t="shared" si="162"/>
        <v>-9.1175320882460742</v>
      </c>
      <c r="EB82" s="10">
        <f t="shared" si="163"/>
        <v>0.21238054816953314</v>
      </c>
      <c r="EC82" s="10">
        <f t="shared" si="164"/>
        <v>-5.0675952349369258</v>
      </c>
      <c r="ED82" s="10">
        <f t="shared" si="165"/>
        <v>-3.276486913348672</v>
      </c>
      <c r="EE82" s="10">
        <f t="shared" si="166"/>
        <v>-5.1411251403999607</v>
      </c>
      <c r="EF82" s="10">
        <f t="shared" si="167"/>
        <v>-6.4061799676863966</v>
      </c>
      <c r="EG82" s="10">
        <f t="shared" si="168"/>
        <v>-12.862202545297427</v>
      </c>
      <c r="EH82" s="2">
        <f>STDEV('weekly data for SD computation'!AP351:AP355)</f>
        <v>2.8757114715405676E-2</v>
      </c>
      <c r="EI82" s="2">
        <f>STDEV('weekly data for SD computation'!AQ351:AQ355)</f>
        <v>2.3784367266188673E-2</v>
      </c>
      <c r="EJ82" s="2">
        <f>STDEV('weekly data for SD computation'!AR351:AR355)</f>
        <v>3.0134663345462501E-2</v>
      </c>
      <c r="EK82" s="2">
        <f>STDEV('weekly data for SD computation'!AS351:AS355)</f>
        <v>3.9158300537717253E-2</v>
      </c>
      <c r="EL82" s="2">
        <f>STDEV('weekly data for SD computation'!AT351:AT355)</f>
        <v>4.8122552485946879E-3</v>
      </c>
      <c r="EM82" s="2">
        <f>STDEV('weekly data for SD computation'!AU351:AU355)</f>
        <v>1.2764918711978572E-2</v>
      </c>
      <c r="EN82" s="2">
        <f>STDEV('weekly data for SD computation'!AV351:AV355)</f>
        <v>2.9560987181209881E-2</v>
      </c>
      <c r="EO82" s="2">
        <f>STDEV('weekly data for SD computation'!AW351:AW355)</f>
        <v>2.9542145751140825E-2</v>
      </c>
      <c r="EP82" s="2">
        <f>STDEV('weekly data for SD computation'!AX351:AX355)</f>
        <v>2.8211507095440139E-2</v>
      </c>
      <c r="EQ82" s="2">
        <f>STDEV('weekly data for SD computation'!AY351:AY355)</f>
        <v>3.9229080439840698E-2</v>
      </c>
      <c r="ER82" s="2">
        <f>STDEV('weekly data for SD computation'!AZ351:AZ355)</f>
        <v>3.6942910322559003E-2</v>
      </c>
      <c r="ES82" s="2">
        <f>STDEV('weekly data for SD computation'!BA351:BA355)</f>
        <v>3.6133058178315379E-2</v>
      </c>
      <c r="ET82" s="2">
        <f>STDEV('weekly data for SD computation'!BB351:BB355)</f>
        <v>3.7042226974587797E-2</v>
      </c>
      <c r="EU82" s="2">
        <f>STDEV('weekly data for SD computation'!BC328:BC331)</f>
        <v>0.1743567929753044</v>
      </c>
      <c r="EV82" s="2">
        <f>STDEV('weekly data for SD computation'!BD351:BD355)</f>
        <v>6.6243844867227199E-3</v>
      </c>
      <c r="EW82" s="2">
        <f>STDEV('weekly data for SD computation'!BE351:BE355)</f>
        <v>42.943445669916024</v>
      </c>
      <c r="EX82" s="2">
        <f>STDEV('weekly data for SD computation'!BF351:BF355)</f>
        <v>3.099330445415395E-2</v>
      </c>
      <c r="EY82" s="2">
        <f>STDEV('weekly data for SD computation'!BG351:BG355)</f>
        <v>3.6439382174895334E-2</v>
      </c>
      <c r="EZ82" s="2">
        <f>STDEV('weekly data for SD computation'!BH351:BH355)</f>
        <v>3.8181561192808425E-2</v>
      </c>
      <c r="FA82" s="2">
        <f>STDEV('weekly data for SD computation'!BI351:BI355)</f>
        <v>3.8570344012998949E-2</v>
      </c>
      <c r="FB82" s="2">
        <f>STDEV('weekly data for SD computation'!BJ351:BJ355)</f>
        <v>0.15767417836805397</v>
      </c>
      <c r="FC82" s="2">
        <f>STDEV('weekly data for SD computation'!BK351:BK355)</f>
        <v>0.17302143323986297</v>
      </c>
      <c r="FD82" s="2">
        <f>STDEV('weekly data for SD computation'!BL351:BL355)</f>
        <v>9.0399053416756799E-3</v>
      </c>
      <c r="FE82" s="2">
        <f>STDEV('weekly data for SD computation'!BM351:BM355)</f>
        <v>1.435436909907563E-2</v>
      </c>
      <c r="FF82" s="2">
        <f>STDEV('weekly data for SD computation'!BN351:BN355)</f>
        <v>1.6761614452223555E-3</v>
      </c>
      <c r="FG82" s="2">
        <f>STDEV('weekly data for SD computation'!BO351:BO355)</f>
        <v>3.1436824210408894E-2</v>
      </c>
      <c r="FH82" s="2">
        <f>STDEV('weekly data for SD computation'!BP351:BP355)</f>
        <v>2.3175183759218974E-2</v>
      </c>
      <c r="FI82" s="2">
        <f>STDEV('weekly data for SD computation'!BQ351:BQ355)</f>
        <v>5.868670255196113E-2</v>
      </c>
      <c r="FJ82" s="2">
        <f>STDEV('weekly data for SD computation'!BR351:BR355)</f>
        <v>5.1158252746268625E-2</v>
      </c>
      <c r="FK82" s="2">
        <f>STDEV('weekly data for SD computation'!BS351:BS355)</f>
        <v>4.7879049480177634E-2</v>
      </c>
      <c r="FL82" s="2">
        <f>STDEV('weekly data for SD computation'!BT351:BT355)</f>
        <v>2.6281374127008306E-2</v>
      </c>
      <c r="FM82" s="2">
        <f>STDEV('weekly data for SD computation'!BU351:BU355)</f>
        <v>2.9989252980329013E-3</v>
      </c>
      <c r="FN82" s="2">
        <f>STDEV('weekly data for SD computation'!BV351:BV355)</f>
        <v>2.0530444091325172E-2</v>
      </c>
      <c r="FO82" s="2">
        <f>STDEV('weekly data for SD computation'!BW351:BW355)</f>
        <v>2.0530444091325172E-2</v>
      </c>
      <c r="FP82" s="2">
        <f>STDEV('weekly data for SD computation'!BX351:BX355)</f>
        <v>8.9758333350334091E-2</v>
      </c>
      <c r="FQ82" s="2">
        <f>STDEV('weekly data for SD computation'!BY351:BY355)</f>
        <v>2.0497811312936452E-2</v>
      </c>
      <c r="FR82" s="2">
        <f>STDEV('weekly data for SD computation'!BZ351:BZ355)</f>
        <v>0.16342943571528379</v>
      </c>
      <c r="FS82" s="2">
        <f>STDEV('weekly data for SD computation'!CA351:CA355)</f>
        <v>1.8828359784277181E-2</v>
      </c>
      <c r="FT82" s="2">
        <f>STDEV('weekly data for SD computation'!CB351:CB355)</f>
        <v>1.7241926308256824E-2</v>
      </c>
      <c r="FU82" s="2">
        <f>STDEV('weekly data for SD computation'!CC351:CC355)</f>
        <v>3.2027568550248117E-2</v>
      </c>
    </row>
    <row r="83" spans="1:177" s="2" customFormat="1" x14ac:dyDescent="0.3">
      <c r="A83" s="16" t="s">
        <v>117</v>
      </c>
      <c r="B83" s="2">
        <v>3871.9799800000001</v>
      </c>
      <c r="C83" s="2">
        <v>32732.949219999999</v>
      </c>
      <c r="D83" s="2">
        <v>10988.150390000001</v>
      </c>
      <c r="E83" s="2">
        <v>1846.8599850000001</v>
      </c>
      <c r="F83" s="2">
        <v>93.325363159999995</v>
      </c>
      <c r="G83" s="2">
        <v>99.108520510000005</v>
      </c>
      <c r="H83" s="2">
        <v>382.98294069999997</v>
      </c>
      <c r="I83" s="2">
        <v>351.8097229</v>
      </c>
      <c r="J83" s="2">
        <v>59.073150630000001</v>
      </c>
      <c r="K83" s="2">
        <v>181.81713869999999</v>
      </c>
      <c r="L83" s="2">
        <v>3633.8915320000001</v>
      </c>
      <c r="M83" s="2">
        <v>13313.647919999999</v>
      </c>
      <c r="N83" s="2">
        <v>6295.0961870000001</v>
      </c>
      <c r="O83" s="2">
        <v>22754.388370000001</v>
      </c>
      <c r="P83" s="2">
        <v>93.036720279999997</v>
      </c>
      <c r="Q83" s="2">
        <v>39.365001999999997</v>
      </c>
      <c r="R83" s="2">
        <v>68.000364289999993</v>
      </c>
      <c r="S83" s="2">
        <v>49.719746190000002</v>
      </c>
      <c r="T83" s="2">
        <v>21.812234879999998</v>
      </c>
      <c r="U83" s="2">
        <v>29.582021709999999</v>
      </c>
      <c r="V83" s="2">
        <v>6118.0840660000003</v>
      </c>
      <c r="W83" s="2">
        <v>15427.71365</v>
      </c>
      <c r="X83" s="2">
        <v>125.614998</v>
      </c>
      <c r="Y83" s="2">
        <v>15.40731748</v>
      </c>
      <c r="Z83" s="2">
        <v>140.86599699999999</v>
      </c>
      <c r="AA83" s="2">
        <v>27.62189102</v>
      </c>
      <c r="AB83" s="2">
        <v>694</v>
      </c>
      <c r="AC83" s="2">
        <v>120.6110707</v>
      </c>
      <c r="AD83" s="2">
        <v>16153.91511</v>
      </c>
      <c r="AE83" s="2">
        <v>806.74714830000005</v>
      </c>
      <c r="AF83" s="2">
        <v>4077757.6779999998</v>
      </c>
      <c r="AG83" s="2">
        <v>10334.848633</v>
      </c>
      <c r="AH83" s="2">
        <v>49.877807619999999</v>
      </c>
      <c r="AI83" s="2">
        <v>49.877807619999999</v>
      </c>
      <c r="AJ83" s="2">
        <v>3951.883503</v>
      </c>
      <c r="AK83" s="2">
        <v>7799.5164240000004</v>
      </c>
      <c r="AL83" s="2">
        <v>734.57446571367404</v>
      </c>
      <c r="AM83" s="2">
        <v>63.1324234</v>
      </c>
      <c r="AN83" s="2">
        <v>58.130001069999999</v>
      </c>
      <c r="AO83" s="2">
        <v>54.853355409999999</v>
      </c>
      <c r="AP83" s="2">
        <v>297.98700000000002</v>
      </c>
      <c r="AQ83" s="2">
        <v>121.03</v>
      </c>
      <c r="AR83" s="2">
        <v>124.3</v>
      </c>
      <c r="AS83" s="2">
        <v>102.66547694579501</v>
      </c>
      <c r="AT83" s="10">
        <f t="shared" si="85"/>
        <v>0.48830002124510979</v>
      </c>
      <c r="AU83" s="10">
        <f t="shared" si="86"/>
        <v>1.4841522723461311</v>
      </c>
      <c r="AV83" s="10">
        <f t="shared" si="87"/>
        <v>1.6353229762878168</v>
      </c>
      <c r="AW83" s="10">
        <f t="shared" si="88"/>
        <v>3.2579473914508016E-2</v>
      </c>
      <c r="AX83" s="2">
        <v>3.08</v>
      </c>
      <c r="AY83" s="2">
        <v>0.65537857142857103</v>
      </c>
      <c r="AZ83" s="2">
        <v>4.1096000000000004</v>
      </c>
      <c r="BA83" s="2">
        <v>0.3</v>
      </c>
      <c r="BB83" s="2">
        <v>3.98</v>
      </c>
      <c r="BC83" s="2">
        <v>3.1850000000000001</v>
      </c>
      <c r="BD83" s="2">
        <v>4.1096000000000004</v>
      </c>
      <c r="BE83" s="2">
        <v>0.245</v>
      </c>
      <c r="BF83" s="10">
        <f t="shared" si="89"/>
        <v>4.0063413762746958</v>
      </c>
      <c r="BG83" s="10">
        <f t="shared" si="90"/>
        <v>9.9708035961305708</v>
      </c>
      <c r="BH83" s="10">
        <f t="shared" si="91"/>
        <v>-7.9233280705234499E-2</v>
      </c>
      <c r="BI83" s="10">
        <f t="shared" si="92"/>
        <v>6.9611803290008147</v>
      </c>
      <c r="BJ83" s="10">
        <f t="shared" si="93"/>
        <v>-5.2584773852108366</v>
      </c>
      <c r="BK83" s="10">
        <f t="shared" si="94"/>
        <v>-4.7252689834425627</v>
      </c>
      <c r="BL83" s="10">
        <f t="shared" si="95"/>
        <v>4.1475489041248998</v>
      </c>
      <c r="BM83" s="10">
        <f t="shared" si="96"/>
        <v>4.1375822783938911</v>
      </c>
      <c r="BN83" s="10">
        <f t="shared" si="97"/>
        <v>1.9118151812855966</v>
      </c>
      <c r="BO83" s="10">
        <f t="shared" si="98"/>
        <v>7.1829940578372558</v>
      </c>
      <c r="BP83" s="10">
        <f t="shared" si="99"/>
        <v>4.4623418945829059</v>
      </c>
      <c r="BQ83" s="10">
        <f t="shared" si="100"/>
        <v>4.8415441626134292</v>
      </c>
      <c r="BR83" s="10">
        <f t="shared" si="101"/>
        <v>4.1984630129980651</v>
      </c>
      <c r="BS83" s="10">
        <f t="shared" si="102"/>
        <v>5.1328534843783</v>
      </c>
      <c r="BT83" s="10">
        <f t="shared" si="103"/>
        <v>-4.6390218238217233</v>
      </c>
      <c r="BU83" s="10">
        <f t="shared" si="104"/>
        <v>-102.19055761020589</v>
      </c>
      <c r="BV83" s="10">
        <f t="shared" si="105"/>
        <v>4.5874860777403406</v>
      </c>
      <c r="BW83" s="10">
        <f t="shared" si="106"/>
        <v>3.877683161375638</v>
      </c>
      <c r="BX83" s="10">
        <f t="shared" si="107"/>
        <v>7.3519812151806789</v>
      </c>
      <c r="BY83" s="10">
        <f t="shared" si="108"/>
        <v>7.5985917035023753</v>
      </c>
      <c r="BZ83" s="10">
        <f t="shared" si="109"/>
        <v>-4.983458328122909</v>
      </c>
      <c r="CA83" s="10">
        <f t="shared" si="110"/>
        <v>-3.739192883378085</v>
      </c>
      <c r="CB83" s="10">
        <f t="shared" si="111"/>
        <v>-1.5918500406614742</v>
      </c>
      <c r="CC83" s="10">
        <f t="shared" si="112"/>
        <v>-4.5270350856808683</v>
      </c>
      <c r="CD83" s="10">
        <f t="shared" si="113"/>
        <v>-1.5168531426157776</v>
      </c>
      <c r="CE83" s="10">
        <f t="shared" si="114"/>
        <v>2.8724712953513274</v>
      </c>
      <c r="CF83" s="10">
        <f t="shared" si="115"/>
        <v>-1.2947851851851855</v>
      </c>
      <c r="CG83" s="10">
        <f t="shared" si="116"/>
        <v>0.99754124336349115</v>
      </c>
      <c r="CH83" s="10">
        <f t="shared" si="117"/>
        <v>-3.3950043674669361</v>
      </c>
      <c r="CI83" s="10">
        <f t="shared" si="118"/>
        <v>-14.135416374004931</v>
      </c>
      <c r="CJ83" s="10">
        <f t="shared" si="119"/>
        <v>8.9173282470275925</v>
      </c>
      <c r="CK83" s="10">
        <f t="shared" si="120"/>
        <v>-0.45030602974787698</v>
      </c>
      <c r="CL83" s="10">
        <f t="shared" si="121"/>
        <v>2.0886868130075573</v>
      </c>
      <c r="CM83" s="10">
        <f t="shared" si="122"/>
        <v>2.0886868130075573</v>
      </c>
      <c r="CN83" s="10">
        <f t="shared" si="123"/>
        <v>13.75446871335315</v>
      </c>
      <c r="CO83" s="10">
        <f t="shared" si="124"/>
        <v>4.0647562475062538</v>
      </c>
      <c r="CP83" s="10">
        <f t="shared" si="125"/>
        <v>-3.3419252612486576</v>
      </c>
      <c r="CQ83" s="10">
        <f t="shared" si="126"/>
        <v>4.748524894739341</v>
      </c>
      <c r="CR83" s="10">
        <f t="shared" si="127"/>
        <v>-0.80948514401858962</v>
      </c>
      <c r="CS83" s="10">
        <f t="shared" si="128"/>
        <v>-5.4047476531024952</v>
      </c>
      <c r="CT83" s="10">
        <f t="shared" si="129"/>
        <v>3.5180413550295859</v>
      </c>
      <c r="CU83" s="10">
        <f t="shared" si="130"/>
        <v>9.4825035748854614</v>
      </c>
      <c r="CV83" s="10">
        <f t="shared" si="131"/>
        <v>-0.56753330195034435</v>
      </c>
      <c r="CW83" s="10">
        <f t="shared" si="132"/>
        <v>6.4728803077557053</v>
      </c>
      <c r="CX83" s="10">
        <f t="shared" si="133"/>
        <v>-5.746777406455946</v>
      </c>
      <c r="CY83" s="10">
        <f t="shared" si="134"/>
        <v>-5.2135690046876721</v>
      </c>
      <c r="CZ83" s="10">
        <f t="shared" si="135"/>
        <v>3.65924888287979</v>
      </c>
      <c r="DA83" s="10">
        <f t="shared" si="136"/>
        <v>3.6492822571487813</v>
      </c>
      <c r="DB83" s="10">
        <f t="shared" si="137"/>
        <v>1.4235151600404867</v>
      </c>
      <c r="DC83" s="10">
        <f t="shared" si="138"/>
        <v>6.6946940365921463</v>
      </c>
      <c r="DD83" s="10">
        <f t="shared" si="139"/>
        <v>2.9781896222367745</v>
      </c>
      <c r="DE83" s="10">
        <f t="shared" si="140"/>
        <v>3.3573918902672979</v>
      </c>
      <c r="DF83" s="10">
        <f t="shared" si="141"/>
        <v>2.7143107406519338</v>
      </c>
      <c r="DG83" s="10">
        <f t="shared" si="142"/>
        <v>3.6487012120321687</v>
      </c>
      <c r="DH83" s="10">
        <f t="shared" si="143"/>
        <v>-6.1231740961678547</v>
      </c>
      <c r="DI83" s="10">
        <f t="shared" si="144"/>
        <v>-103.67470988255202</v>
      </c>
      <c r="DJ83" s="10">
        <f t="shared" si="145"/>
        <v>3.1033338053942092</v>
      </c>
      <c r="DK83" s="10">
        <f t="shared" si="146"/>
        <v>2.3935308890295071</v>
      </c>
      <c r="DL83" s="10">
        <f t="shared" si="147"/>
        <v>5.8678289428345476</v>
      </c>
      <c r="DM83" s="10">
        <f t="shared" si="148"/>
        <v>6.114439431156244</v>
      </c>
      <c r="DN83" s="10">
        <f t="shared" si="149"/>
        <v>-6.6187813044107262</v>
      </c>
      <c r="DO83" s="10">
        <f t="shared" si="150"/>
        <v>-5.3745158596659017</v>
      </c>
      <c r="DP83" s="10">
        <f t="shared" si="151"/>
        <v>-3.2271730169492909</v>
      </c>
      <c r="DQ83" s="10">
        <f t="shared" si="152"/>
        <v>-6.1623580619686855</v>
      </c>
      <c r="DR83" s="10">
        <f t="shared" si="153"/>
        <v>-3.1521761189035944</v>
      </c>
      <c r="DS83" s="10">
        <f t="shared" si="154"/>
        <v>1.2371483190635106</v>
      </c>
      <c r="DT83" s="10">
        <f t="shared" si="155"/>
        <v>-2.9301081614730022</v>
      </c>
      <c r="DU83" s="10">
        <f t="shared" si="156"/>
        <v>-0.63778173292432561</v>
      </c>
      <c r="DV83" s="10">
        <f t="shared" si="157"/>
        <v>-5.0303273437547524</v>
      </c>
      <c r="DW83" s="10">
        <f t="shared" si="158"/>
        <v>-15.770739350292748</v>
      </c>
      <c r="DX83" s="10">
        <f t="shared" si="159"/>
        <v>8.8847487731130848</v>
      </c>
      <c r="DY83" s="10">
        <f t="shared" si="160"/>
        <v>-0.48288550366238497</v>
      </c>
      <c r="DZ83" s="10">
        <f t="shared" si="161"/>
        <v>2.0561073390930491</v>
      </c>
      <c r="EA83" s="10">
        <f t="shared" si="162"/>
        <v>2.0561073390930491</v>
      </c>
      <c r="EB83" s="10">
        <f t="shared" si="163"/>
        <v>13.721889239438642</v>
      </c>
      <c r="EC83" s="10">
        <f t="shared" si="164"/>
        <v>4.032176773591746</v>
      </c>
      <c r="ED83" s="10">
        <f t="shared" si="165"/>
        <v>-3.3745047351631658</v>
      </c>
      <c r="EE83" s="10">
        <f t="shared" si="166"/>
        <v>4.7159454208248333</v>
      </c>
      <c r="EF83" s="10">
        <f t="shared" si="167"/>
        <v>-0.84206461793309761</v>
      </c>
      <c r="EG83" s="10">
        <f t="shared" si="168"/>
        <v>-5.4373271270170029</v>
      </c>
      <c r="EH83" s="2">
        <f>STDEV('weekly data for SD computation'!AP356:AP359)</f>
        <v>2.8334147691564369E-2</v>
      </c>
      <c r="EI83" s="2">
        <f>STDEV('weekly data for SD computation'!AQ356:AQ359)</f>
        <v>2.6299994635289963E-2</v>
      </c>
      <c r="EJ83" s="2">
        <f>STDEV('weekly data for SD computation'!AR356:AR359)</f>
        <v>2.823109984615757E-2</v>
      </c>
      <c r="EK83" s="2">
        <f>STDEV('weekly data for SD computation'!AS356:AS359)</f>
        <v>3.6966198832782869E-2</v>
      </c>
      <c r="EL83" s="2">
        <f>STDEV('weekly data for SD computation'!AT356:AT359)</f>
        <v>1.6482400728611239E-2</v>
      </c>
      <c r="EM83" s="2">
        <f>STDEV('weekly data for SD computation'!AU356:AU359)</f>
        <v>2.1646163545072608E-2</v>
      </c>
      <c r="EN83" s="2">
        <f>STDEV('weekly data for SD computation'!AV356:AV359)</f>
        <v>2.8979343260798721E-2</v>
      </c>
      <c r="EO83" s="2">
        <f>STDEV('weekly data for SD computation'!AW356:AW359)</f>
        <v>2.9166504200591119E-2</v>
      </c>
      <c r="EP83" s="2">
        <f>STDEV('weekly data for SD computation'!AX356:AX359)</f>
        <v>2.6309041778979591E-2</v>
      </c>
      <c r="EQ83" s="2">
        <f>STDEV('weekly data for SD computation'!AY356:AY359)</f>
        <v>3.6897235798879192E-2</v>
      </c>
      <c r="ER83" s="2">
        <f>STDEV('weekly data for SD computation'!AZ356:AZ359)</f>
        <v>2.8370694707394832E-2</v>
      </c>
      <c r="ES83" s="2">
        <f>STDEV('weekly data for SD computation'!BA356:BA359)</f>
        <v>2.4134699774430706E-2</v>
      </c>
      <c r="ET83" s="2">
        <f>STDEV('weekly data for SD computation'!BB356:BB359)</f>
        <v>2.1193229210106225E-2</v>
      </c>
      <c r="EU83" s="2">
        <f>STDEV('weekly data for SD computation'!BC329:BC332)</f>
        <v>0.17435679297530443</v>
      </c>
      <c r="EV83" s="2">
        <f>STDEV('weekly data for SD computation'!BD356:BD359)</f>
        <v>2.1250956020945358E-2</v>
      </c>
      <c r="EW83" s="2">
        <f>STDEV('weekly data for SD computation'!BE356:BE359)</f>
        <v>0.49250223288461492</v>
      </c>
      <c r="EX83" s="2">
        <f>STDEV('weekly data for SD computation'!BF356:BF359)</f>
        <v>2.1408582724465549E-2</v>
      </c>
      <c r="EY83" s="2">
        <f>STDEV('weekly data for SD computation'!BG356:BG359)</f>
        <v>3.2757439762363692E-2</v>
      </c>
      <c r="EZ83" s="2">
        <f>STDEV('weekly data for SD computation'!BH356:BH359)</f>
        <v>4.0575942691381622E-2</v>
      </c>
      <c r="FA83" s="2">
        <f>STDEV('weekly data for SD computation'!BI356:BI359)</f>
        <v>2.9871915000658753E-2</v>
      </c>
      <c r="FB83" s="2">
        <f>STDEV('weekly data for SD computation'!BJ356:BJ359)</f>
        <v>0.16482938191688315</v>
      </c>
      <c r="FC83" s="2">
        <f>STDEV('weekly data for SD computation'!BK356:BK359)</f>
        <v>0.16020980152626715</v>
      </c>
      <c r="FD83" s="2">
        <f>STDEV('weekly data for SD computation'!BL356:BL359)</f>
        <v>4.211695622890416E-3</v>
      </c>
      <c r="FE83" s="2">
        <f>STDEV('weekly data for SD computation'!BM356:BM359)</f>
        <v>3.8189768864145761E-2</v>
      </c>
      <c r="FF83" s="2">
        <f>STDEV('weekly data for SD computation'!BN356:BN359)</f>
        <v>1.7799957595274613E-2</v>
      </c>
      <c r="FG83" s="2">
        <f>STDEV('weekly data for SD computation'!BO356:BO359)</f>
        <v>2.6895822213435779E-2</v>
      </c>
      <c r="FH83" s="2">
        <f>STDEV('weekly data for SD computation'!BP356:BP359)</f>
        <v>1.7921332481533585E-2</v>
      </c>
      <c r="FI83" s="2">
        <f>STDEV('weekly data for SD computation'!BQ356:BQ359)</f>
        <v>7.8698409204276315E-2</v>
      </c>
      <c r="FJ83" s="2">
        <f>STDEV('weekly data for SD computation'!BR356:BR359)</f>
        <v>3.4325651751878461E-2</v>
      </c>
      <c r="FK83" s="2">
        <f>STDEV('weekly data for SD computation'!BS356:BS359)</f>
        <v>5.7760176022052266E-2</v>
      </c>
      <c r="FL83" s="2">
        <f>STDEV('weekly data for SD computation'!BT356:BT359)</f>
        <v>2.9711749564428066E-2</v>
      </c>
      <c r="FM83" s="2">
        <f>STDEV('weekly data for SD computation'!BU356:BU359)</f>
        <v>9.6206602242310153E-3</v>
      </c>
      <c r="FN83" s="2">
        <f>STDEV('weekly data for SD computation'!BV356:BV359)</f>
        <v>2.2125185715642794E-2</v>
      </c>
      <c r="FO83" s="2">
        <f>STDEV('weekly data for SD computation'!BW356:BW359)</f>
        <v>2.2125185715642794E-2</v>
      </c>
      <c r="FP83" s="2">
        <f>STDEV('weekly data for SD computation'!BX356:BX359)</f>
        <v>4.3766050902364774E-2</v>
      </c>
      <c r="FQ83" s="2">
        <f>STDEV('weekly data for SD computation'!BY356:BY359)</f>
        <v>2.2608845257791367E-2</v>
      </c>
      <c r="FR83" s="2">
        <f>STDEV('weekly data for SD computation'!BZ356:BZ359)</f>
        <v>0.17311470285766517</v>
      </c>
      <c r="FS83" s="2">
        <f>STDEV('weekly data for SD computation'!CA356:CA359)</f>
        <v>1.1520682376025064E-2</v>
      </c>
      <c r="FT83" s="2">
        <f>STDEV('weekly data for SD computation'!CB356:CB359)</f>
        <v>2.01537389655626E-2</v>
      </c>
      <c r="FU83" s="2">
        <f>STDEV('weekly data for SD computation'!CC356:CC359)</f>
        <v>2.4055691142060891E-2</v>
      </c>
    </row>
    <row r="84" spans="1:177" s="2" customFormat="1" x14ac:dyDescent="0.3">
      <c r="A84" s="16" t="s">
        <v>118</v>
      </c>
      <c r="B84" s="2">
        <v>4080.110107</v>
      </c>
      <c r="C84" s="2">
        <v>34589.769529999998</v>
      </c>
      <c r="D84" s="2">
        <v>11468</v>
      </c>
      <c r="E84" s="2">
        <v>1886.579956</v>
      </c>
      <c r="F84" s="2">
        <v>96.879623409999994</v>
      </c>
      <c r="G84" s="2">
        <v>105.6969299</v>
      </c>
      <c r="H84" s="2">
        <v>404.2735596</v>
      </c>
      <c r="I84" s="2">
        <v>371.17684939999998</v>
      </c>
      <c r="J84" s="2">
        <v>66.851959230000006</v>
      </c>
      <c r="K84" s="2">
        <v>185.8237915</v>
      </c>
      <c r="L84" s="2">
        <v>3840.1087980000002</v>
      </c>
      <c r="M84" s="2">
        <v>13944.54098</v>
      </c>
      <c r="N84" s="2">
        <v>6526.7571440000002</v>
      </c>
      <c r="O84" s="2">
        <v>23836.507549999998</v>
      </c>
      <c r="P84" s="2">
        <v>96.397445680000004</v>
      </c>
      <c r="Q84" s="2">
        <v>4284.5</v>
      </c>
      <c r="R84" s="2">
        <v>71.747735660000004</v>
      </c>
      <c r="S84" s="2">
        <v>54.407135289999999</v>
      </c>
      <c r="T84" s="2">
        <v>25.380962369999999</v>
      </c>
      <c r="U84" s="2">
        <v>33.657142640000004</v>
      </c>
      <c r="V84" s="2">
        <v>6338.98776</v>
      </c>
      <c r="W84" s="2">
        <v>16040.449420000001</v>
      </c>
      <c r="X84" s="2">
        <v>126.415001</v>
      </c>
      <c r="Y84" s="2">
        <v>15.38479463</v>
      </c>
      <c r="Z84" s="2">
        <v>151.38800000000001</v>
      </c>
      <c r="AA84" s="2">
        <v>31.059850690000001</v>
      </c>
      <c r="AB84" s="2">
        <v>742.79998799999998</v>
      </c>
      <c r="AC84" s="2">
        <v>120.69280070000001</v>
      </c>
      <c r="AD84" s="2">
        <v>16816.133740000001</v>
      </c>
      <c r="AE84" s="2">
        <v>826.78626699999995</v>
      </c>
      <c r="AF84" s="2">
        <v>3880557.4139999999</v>
      </c>
      <c r="AG84" s="2">
        <v>10266.606444999999</v>
      </c>
      <c r="AH84" s="2">
        <v>55.674762729999998</v>
      </c>
      <c r="AI84" s="2">
        <v>55.674762729999998</v>
      </c>
      <c r="AJ84" s="2">
        <v>4396.1284800000003</v>
      </c>
      <c r="AK84" s="2">
        <v>8212.3811710000009</v>
      </c>
      <c r="AL84" s="2">
        <v>711.09820115478499</v>
      </c>
      <c r="AM84" s="2">
        <v>67.28534698</v>
      </c>
      <c r="AN84" s="2">
        <v>64.449996949999999</v>
      </c>
      <c r="AO84" s="2">
        <v>65.910987849999998</v>
      </c>
      <c r="AP84" s="2">
        <v>298.59800000000001</v>
      </c>
      <c r="AQ84" s="2">
        <v>120.95</v>
      </c>
      <c r="AR84" s="2">
        <v>124.8</v>
      </c>
      <c r="AS84" s="2">
        <v>102.69891392448299</v>
      </c>
      <c r="AT84" s="10">
        <f t="shared" si="85"/>
        <v>0.20504250185410436</v>
      </c>
      <c r="AU84" s="10">
        <f t="shared" si="86"/>
        <v>-6.609931421961357E-2</v>
      </c>
      <c r="AV84" s="10">
        <f t="shared" si="87"/>
        <v>0.40225261464199519</v>
      </c>
      <c r="AW84" s="10">
        <f t="shared" si="88"/>
        <v>3.2568863149237126E-2</v>
      </c>
      <c r="AX84" s="2">
        <v>3.78</v>
      </c>
      <c r="AY84" s="2">
        <v>1.2666195454545499</v>
      </c>
      <c r="AZ84" s="2">
        <v>3.4171</v>
      </c>
      <c r="BA84" s="2">
        <v>0.3</v>
      </c>
      <c r="BB84" s="2">
        <v>3.89</v>
      </c>
      <c r="BC84" s="2">
        <v>2.9340999999999999</v>
      </c>
      <c r="BD84" s="2">
        <v>3.4171</v>
      </c>
      <c r="BE84" s="2">
        <v>0.25</v>
      </c>
      <c r="BF84" s="10">
        <f t="shared" si="89"/>
        <v>1.4852893371106712</v>
      </c>
      <c r="BG84" s="10">
        <f t="shared" si="90"/>
        <v>1.7826337047120471</v>
      </c>
      <c r="BH84" s="10">
        <f t="shared" si="91"/>
        <v>0.47697344838578681</v>
      </c>
      <c r="BI84" s="10">
        <f t="shared" si="92"/>
        <v>-1.7393241868576204</v>
      </c>
      <c r="BJ84" s="10">
        <f t="shared" si="93"/>
        <v>-8.1538795400709407E-2</v>
      </c>
      <c r="BK84" s="10">
        <f t="shared" si="94"/>
        <v>2.7576720226443379</v>
      </c>
      <c r="BL84" s="10">
        <f t="shared" si="95"/>
        <v>1.6691559407544205</v>
      </c>
      <c r="BM84" s="10">
        <f t="shared" si="96"/>
        <v>1.6150003565435811</v>
      </c>
      <c r="BN84" s="10">
        <f t="shared" si="97"/>
        <v>9.2780950093926027</v>
      </c>
      <c r="BO84" s="10">
        <f t="shared" si="98"/>
        <v>-1.6863283172049988</v>
      </c>
      <c r="BP84" s="10">
        <f t="shared" si="99"/>
        <v>2.7407327291569832</v>
      </c>
      <c r="BQ84" s="10">
        <f t="shared" si="100"/>
        <v>1.8045941865291599</v>
      </c>
      <c r="BR84" s="10">
        <f t="shared" si="101"/>
        <v>0.74592251464247683</v>
      </c>
      <c r="BS84" s="10">
        <f t="shared" si="102"/>
        <v>1.8215504811471579</v>
      </c>
      <c r="BT84" s="10">
        <f t="shared" si="103"/>
        <v>0.67815695605529447</v>
      </c>
      <c r="BU84" s="10">
        <f t="shared" si="104"/>
        <v>10781.099387410977</v>
      </c>
      <c r="BV84" s="10">
        <f t="shared" si="105"/>
        <v>2.5767107274523697</v>
      </c>
      <c r="BW84" s="10">
        <f t="shared" si="106"/>
        <v>6.4935207325908655</v>
      </c>
      <c r="BX84" s="10">
        <f t="shared" si="107"/>
        <v>13.427027182213806</v>
      </c>
      <c r="BY84" s="10">
        <f t="shared" si="108"/>
        <v>10.841567430540888</v>
      </c>
      <c r="BZ84" s="10">
        <f t="shared" si="109"/>
        <v>0.19356784334701604</v>
      </c>
      <c r="CA84" s="10">
        <f t="shared" si="110"/>
        <v>0.5545563575186736</v>
      </c>
      <c r="CB84" s="10">
        <f t="shared" si="111"/>
        <v>-2.780230985362111</v>
      </c>
      <c r="CC84" s="10">
        <f t="shared" si="112"/>
        <v>-3.563282812350276</v>
      </c>
      <c r="CD84" s="10">
        <f t="shared" si="113"/>
        <v>4.0524123195699335</v>
      </c>
      <c r="CE84" s="10">
        <f t="shared" si="114"/>
        <v>9.0294036355067107</v>
      </c>
      <c r="CF84" s="10">
        <f t="shared" si="115"/>
        <v>3.6145985590778076</v>
      </c>
      <c r="CG84" s="10">
        <f t="shared" si="116"/>
        <v>-3.3493367345504317</v>
      </c>
      <c r="CH84" s="10">
        <f t="shared" si="117"/>
        <v>0.68233116260440196</v>
      </c>
      <c r="CI84" s="10">
        <f t="shared" si="118"/>
        <v>-0.93315955568273301</v>
      </c>
      <c r="CJ84" s="10">
        <f t="shared" si="119"/>
        <v>-4.7709976136865473</v>
      </c>
      <c r="CK84" s="10">
        <f t="shared" si="120"/>
        <v>-0.91031144164121958</v>
      </c>
      <c r="CL84" s="10">
        <f t="shared" si="121"/>
        <v>11.372313382666675</v>
      </c>
      <c r="CM84" s="10">
        <f t="shared" si="122"/>
        <v>11.372313382666675</v>
      </c>
      <c r="CN84" s="10">
        <f t="shared" si="123"/>
        <v>10.991347996790893</v>
      </c>
      <c r="CO84" s="10">
        <f t="shared" si="124"/>
        <v>5.0434659606532621</v>
      </c>
      <c r="CP84" s="10">
        <f t="shared" si="125"/>
        <v>-3.4458998923384505</v>
      </c>
      <c r="CQ84" s="10">
        <f t="shared" si="126"/>
        <v>6.3281152636697291</v>
      </c>
      <c r="CR84" s="10">
        <f t="shared" si="127"/>
        <v>10.622175750331532</v>
      </c>
      <c r="CS84" s="10">
        <f t="shared" si="128"/>
        <v>19.908534254376981</v>
      </c>
      <c r="CT84" s="10">
        <f t="shared" si="129"/>
        <v>1.2802468352565668</v>
      </c>
      <c r="CU84" s="10">
        <f t="shared" si="130"/>
        <v>1.5775912028579426</v>
      </c>
      <c r="CV84" s="10">
        <f t="shared" si="131"/>
        <v>0.27193094653168248</v>
      </c>
      <c r="CW84" s="10">
        <f t="shared" si="132"/>
        <v>-1.9443666887117248</v>
      </c>
      <c r="CX84" s="10">
        <f t="shared" si="133"/>
        <v>-0.28658129725481374</v>
      </c>
      <c r="CY84" s="10">
        <f t="shared" si="134"/>
        <v>2.5526295207902336</v>
      </c>
      <c r="CZ84" s="10">
        <f t="shared" si="135"/>
        <v>1.4641134389003161</v>
      </c>
      <c r="DA84" s="10">
        <f t="shared" si="136"/>
        <v>1.4099578546894767</v>
      </c>
      <c r="DB84" s="10">
        <f t="shared" si="137"/>
        <v>9.0730525075384989</v>
      </c>
      <c r="DC84" s="10">
        <f t="shared" si="138"/>
        <v>-1.8913708190591032</v>
      </c>
      <c r="DD84" s="10">
        <f t="shared" si="139"/>
        <v>2.8068320433765965</v>
      </c>
      <c r="DE84" s="10">
        <f t="shared" si="140"/>
        <v>1.8706935007487735</v>
      </c>
      <c r="DF84" s="10">
        <f t="shared" si="141"/>
        <v>0.8120218288620904</v>
      </c>
      <c r="DG84" s="10">
        <f t="shared" si="142"/>
        <v>1.8876497953667715</v>
      </c>
      <c r="DH84" s="10">
        <f t="shared" si="143"/>
        <v>0.74425627027490804</v>
      </c>
      <c r="DI84" s="10">
        <f t="shared" si="144"/>
        <v>10781.165486725196</v>
      </c>
      <c r="DJ84" s="10">
        <f t="shared" si="145"/>
        <v>2.6428100416719831</v>
      </c>
      <c r="DK84" s="10">
        <f t="shared" si="146"/>
        <v>6.5596200468104788</v>
      </c>
      <c r="DL84" s="10">
        <f t="shared" si="147"/>
        <v>13.493126496433419</v>
      </c>
      <c r="DM84" s="10">
        <f t="shared" si="148"/>
        <v>10.907666744760501</v>
      </c>
      <c r="DN84" s="10">
        <f t="shared" si="149"/>
        <v>-0.20868477129497914</v>
      </c>
      <c r="DO84" s="10">
        <f t="shared" si="150"/>
        <v>0.15230374287667842</v>
      </c>
      <c r="DP84" s="10">
        <f t="shared" si="151"/>
        <v>-3.1824836000041063</v>
      </c>
      <c r="DQ84" s="10">
        <f t="shared" si="152"/>
        <v>-3.9655354269922714</v>
      </c>
      <c r="DR84" s="10">
        <f t="shared" si="153"/>
        <v>3.6501597049279382</v>
      </c>
      <c r="DS84" s="10">
        <f t="shared" si="154"/>
        <v>8.6271510208647157</v>
      </c>
      <c r="DT84" s="10">
        <f t="shared" si="155"/>
        <v>3.2123459444358122</v>
      </c>
      <c r="DU84" s="10">
        <f t="shared" si="156"/>
        <v>-3.751589349192427</v>
      </c>
      <c r="DV84" s="10">
        <f t="shared" si="157"/>
        <v>0.28007854796240678</v>
      </c>
      <c r="DW84" s="10">
        <f t="shared" si="158"/>
        <v>-1.3354121703247281</v>
      </c>
      <c r="DX84" s="10">
        <f t="shared" si="159"/>
        <v>-4.8035664768357842</v>
      </c>
      <c r="DY84" s="10">
        <f t="shared" si="160"/>
        <v>-0.9428803047904567</v>
      </c>
      <c r="DZ84" s="10">
        <f t="shared" si="161"/>
        <v>11.339744519517438</v>
      </c>
      <c r="EA84" s="10">
        <f t="shared" si="162"/>
        <v>11.339744519517438</v>
      </c>
      <c r="EB84" s="10">
        <f t="shared" si="163"/>
        <v>10.958779133641656</v>
      </c>
      <c r="EC84" s="10">
        <f t="shared" si="164"/>
        <v>5.0108970975040252</v>
      </c>
      <c r="ED84" s="10">
        <f t="shared" si="165"/>
        <v>-3.4784687554876879</v>
      </c>
      <c r="EE84" s="10">
        <f t="shared" si="166"/>
        <v>6.2955464005204922</v>
      </c>
      <c r="EF84" s="10">
        <f t="shared" si="167"/>
        <v>10.589606887182295</v>
      </c>
      <c r="EG84" s="10">
        <f t="shared" si="168"/>
        <v>19.875965391227744</v>
      </c>
      <c r="EH84" s="2">
        <f>STDEV('weekly data for SD computation'!AP360:AP363)</f>
        <v>2.8382400232075319E-2</v>
      </c>
      <c r="EI84" s="2">
        <f>STDEV('weekly data for SD computation'!AQ360:AQ363)</f>
        <v>2.5445288114061805E-2</v>
      </c>
      <c r="EJ84" s="2">
        <f>STDEV('weekly data for SD computation'!AR360:AR363)</f>
        <v>3.2391451131490522E-2</v>
      </c>
      <c r="EK84" s="2">
        <f>STDEV('weekly data for SD computation'!AS360:AS363)</f>
        <v>2.6760895663172395E-2</v>
      </c>
      <c r="EL84" s="2">
        <f>STDEV('weekly data for SD computation'!AT360:AT363)</f>
        <v>8.0159929875450332E-3</v>
      </c>
      <c r="EM84" s="2">
        <f>STDEV('weekly data for SD computation'!AU360:AU363)</f>
        <v>1.0092949812218772E-2</v>
      </c>
      <c r="EN84" s="2">
        <f>STDEV('weekly data for SD computation'!AV360:AV363)</f>
        <v>2.8077095691364299E-2</v>
      </c>
      <c r="EO84" s="2">
        <f>STDEV('weekly data for SD computation'!AW360:AW363)</f>
        <v>2.8087250746860092E-2</v>
      </c>
      <c r="EP84" s="2">
        <f>STDEV('weekly data for SD computation'!AX360:AX363)</f>
        <v>4.0423646785553449E-2</v>
      </c>
      <c r="EQ84" s="2">
        <f>STDEV('weekly data for SD computation'!AY360:AY363)</f>
        <v>2.7577839649577291E-2</v>
      </c>
      <c r="ER84" s="2">
        <f>STDEV('weekly data for SD computation'!AZ360:AZ363)</f>
        <v>3.0151291009322633E-2</v>
      </c>
      <c r="ES84" s="2">
        <f>STDEV('weekly data for SD computation'!BA360:BA363)</f>
        <v>3.5843808122477852E-2</v>
      </c>
      <c r="ET84" s="2">
        <f>STDEV('weekly data for SD computation'!BB360:BB363)</f>
        <v>2.1404965960716872E-2</v>
      </c>
      <c r="EU84" s="2">
        <f>STDEV('weekly data for SD computation'!BC330:BC333)</f>
        <v>5.4771455572511535E-2</v>
      </c>
      <c r="EV84" s="2">
        <f>STDEV('weekly data for SD computation'!BD360:BD363)</f>
        <v>1.0365212152384803E-2</v>
      </c>
      <c r="EW84" s="2">
        <f>STDEV('weekly data for SD computation'!BE360:BE363)</f>
        <v>51.321412536004743</v>
      </c>
      <c r="EX84" s="2">
        <f>STDEV('weekly data for SD computation'!BF360:BF363)</f>
        <v>3.1473482972941003E-2</v>
      </c>
      <c r="EY84" s="2">
        <f>STDEV('weekly data for SD computation'!BG360:BG363)</f>
        <v>4.6516196435549183E-2</v>
      </c>
      <c r="EZ84" s="2">
        <f>STDEV('weekly data for SD computation'!BH360:BH363)</f>
        <v>6.0933958298132432E-2</v>
      </c>
      <c r="FA84" s="2">
        <f>STDEV('weekly data for SD computation'!BI360:BI363)</f>
        <v>4.4798172750114267E-2</v>
      </c>
      <c r="FB84" s="2">
        <f>STDEV('weekly data for SD computation'!BJ360:BJ363)</f>
        <v>0.14824959283096834</v>
      </c>
      <c r="FC84" s="2">
        <f>STDEV('weekly data for SD computation'!BK360:BK363)</f>
        <v>0.1469241539196707</v>
      </c>
      <c r="FD84" s="2">
        <f>STDEV('weekly data for SD computation'!BL360:BL363)</f>
        <v>9.7773705855507573E-4</v>
      </c>
      <c r="FE84" s="2">
        <f>STDEV('weekly data for SD computation'!BM360:BM363)</f>
        <v>1.7332199057176954E-2</v>
      </c>
      <c r="FF84" s="2">
        <f>STDEV('weekly data for SD computation'!BN360:BN363)</f>
        <v>1.297560536662966E-2</v>
      </c>
      <c r="FG84" s="2">
        <f>STDEV('weekly data for SD computation'!BO360:BO363)</f>
        <v>2.8935111133141008E-2</v>
      </c>
      <c r="FH84" s="2">
        <f>STDEV('weekly data for SD computation'!BP360:BP363)</f>
        <v>1.316635576082743E-2</v>
      </c>
      <c r="FI84" s="2">
        <f>STDEV('weekly data for SD computation'!BQ360:BQ363)</f>
        <v>1.9558167790889636E-2</v>
      </c>
      <c r="FJ84" s="2">
        <f>STDEV('weekly data for SD computation'!BR360:BR363)</f>
        <v>3.9557381711843149E-2</v>
      </c>
      <c r="FK84" s="2">
        <f>STDEV('weekly data for SD computation'!BS360:BS363)</f>
        <v>1.8041345326704462E-2</v>
      </c>
      <c r="FL84" s="2">
        <f>STDEV('weekly data for SD computation'!BT360:BT363)</f>
        <v>1.368274285005272E-2</v>
      </c>
      <c r="FM84" s="2">
        <f>STDEV('weekly data for SD computation'!BU360:BU363)</f>
        <v>6.012543201098149E-3</v>
      </c>
      <c r="FN84" s="2">
        <f>STDEV('weekly data for SD computation'!BV360:BV363)</f>
        <v>3.3537112580711612E-2</v>
      </c>
      <c r="FO84" s="2">
        <f>STDEV('weekly data for SD computation'!BW360:BW363)</f>
        <v>3.3537112580711612E-2</v>
      </c>
      <c r="FP84" s="2">
        <f>STDEV('weekly data for SD computation'!BX360:BX363)</f>
        <v>8.1436153397575206E-2</v>
      </c>
      <c r="FQ84" s="2">
        <f>STDEV('weekly data for SD computation'!BY360:BY363)</f>
        <v>3.4119345461187951E-2</v>
      </c>
      <c r="FR84" s="2">
        <f>STDEV('weekly data for SD computation'!BZ360:BZ363)</f>
        <v>0.17348445319862935</v>
      </c>
      <c r="FS84" s="2">
        <f>STDEV('weekly data for SD computation'!CA360:CA363)</f>
        <v>2.286371809463298E-2</v>
      </c>
      <c r="FT84" s="2">
        <f>STDEV('weekly data for SD computation'!CB360:CB363)</f>
        <v>2.8770112718014069E-2</v>
      </c>
      <c r="FU84" s="2">
        <f>STDEV('weekly data for SD computation'!CC360:CC363)</f>
        <v>4.1492857759355302E-2</v>
      </c>
    </row>
    <row r="85" spans="1:177" s="2" customFormat="1" x14ac:dyDescent="0.3">
      <c r="A85" s="16" t="s">
        <v>119</v>
      </c>
      <c r="B85" s="2">
        <v>3839.5</v>
      </c>
      <c r="C85" s="2">
        <v>33147.25</v>
      </c>
      <c r="D85" s="2">
        <v>10466.48047</v>
      </c>
      <c r="E85" s="2">
        <v>1761.25</v>
      </c>
      <c r="F85" s="2">
        <v>96.036300659999995</v>
      </c>
      <c r="G85" s="2">
        <v>104.05743409999999</v>
      </c>
      <c r="H85" s="2">
        <v>380.97598269999997</v>
      </c>
      <c r="I85" s="2">
        <v>349.89932249999998</v>
      </c>
      <c r="J85" s="2">
        <v>65.63999939</v>
      </c>
      <c r="K85" s="2">
        <v>173.7189941</v>
      </c>
      <c r="L85" s="2">
        <v>3902.8261225000001</v>
      </c>
      <c r="M85" s="2">
        <v>14199.928645</v>
      </c>
      <c r="N85" s="2">
        <v>6619.4115565000002</v>
      </c>
      <c r="O85" s="2">
        <v>24461.150460000001</v>
      </c>
      <c r="P85" s="2">
        <v>94.962989809999996</v>
      </c>
      <c r="Q85" s="2">
        <v>4222.5</v>
      </c>
      <c r="R85" s="2">
        <v>76.2662893633333</v>
      </c>
      <c r="S85" s="2">
        <v>58.156197823333301</v>
      </c>
      <c r="T85" s="2">
        <v>24.729999540000001</v>
      </c>
      <c r="U85" s="2">
        <v>33.119998930000001</v>
      </c>
      <c r="V85" s="2">
        <v>6274.3827099999999</v>
      </c>
      <c r="W85" s="2">
        <v>15579.272045</v>
      </c>
      <c r="X85" s="2">
        <v>125.915001</v>
      </c>
      <c r="Y85" s="2">
        <v>14.92201712</v>
      </c>
      <c r="Z85" s="2">
        <v>149.77900700000001</v>
      </c>
      <c r="AA85" s="2">
        <v>30.659999849999998</v>
      </c>
      <c r="AB85" s="2">
        <v>726.59997599999997</v>
      </c>
      <c r="AC85" s="2">
        <v>119.3247227</v>
      </c>
      <c r="AD85" s="2">
        <v>16285.501665</v>
      </c>
      <c r="AE85" s="2">
        <v>762.31177600000001</v>
      </c>
      <c r="AF85" s="2">
        <v>3970811.2310000001</v>
      </c>
      <c r="AG85" s="2">
        <v>10102.969727</v>
      </c>
      <c r="AH85" s="2">
        <v>54.439998629999998</v>
      </c>
      <c r="AI85" s="2">
        <v>54.439998629999998</v>
      </c>
      <c r="AJ85" s="2">
        <v>4647.1452950000003</v>
      </c>
      <c r="AK85" s="2">
        <v>8185.2106755000004</v>
      </c>
      <c r="AL85" s="2">
        <v>687.62193659589502</v>
      </c>
      <c r="AM85" s="2">
        <v>63.700572970000003</v>
      </c>
      <c r="AN85" s="2">
        <v>64.930000309999997</v>
      </c>
      <c r="AO85" s="2">
        <v>64.790000919999997</v>
      </c>
      <c r="AP85" s="2">
        <v>298.99</v>
      </c>
      <c r="AQ85" s="2">
        <v>120.52</v>
      </c>
      <c r="AR85" s="2">
        <v>125.3</v>
      </c>
      <c r="AS85" s="2">
        <v>102.73235090317201</v>
      </c>
      <c r="AT85" s="10">
        <f t="shared" si="85"/>
        <v>0.13128018272057948</v>
      </c>
      <c r="AU85" s="10">
        <f t="shared" si="86"/>
        <v>-0.35551880942538805</v>
      </c>
      <c r="AV85" s="10">
        <f t="shared" si="87"/>
        <v>0.40064102564102572</v>
      </c>
      <c r="AW85" s="10">
        <f t="shared" si="88"/>
        <v>3.2558259295320066E-2</v>
      </c>
      <c r="AX85" s="2">
        <v>4.0999999999999996</v>
      </c>
      <c r="AY85" s="2">
        <v>1.50396476190476</v>
      </c>
      <c r="AZ85" s="2">
        <v>3.5015000000000001</v>
      </c>
      <c r="BA85" s="2">
        <v>0.3</v>
      </c>
      <c r="BB85" s="2">
        <v>3.62</v>
      </c>
      <c r="BC85" s="2">
        <v>3.0002</v>
      </c>
      <c r="BD85" s="2">
        <v>3.5015000000000001</v>
      </c>
      <c r="BE85" s="2">
        <v>0.41</v>
      </c>
      <c r="BF85" s="10">
        <f t="shared" si="89"/>
        <v>-9.5171473977430097</v>
      </c>
      <c r="BG85" s="10">
        <f t="shared" si="90"/>
        <v>-7.7903646760319933</v>
      </c>
      <c r="BH85" s="10">
        <f t="shared" si="91"/>
        <v>-12.353166463201951</v>
      </c>
      <c r="BI85" s="10">
        <f t="shared" si="92"/>
        <v>-10.263235851277116</v>
      </c>
      <c r="BJ85" s="10">
        <f t="shared" si="93"/>
        <v>-4.4904851653180042</v>
      </c>
      <c r="BK85" s="10">
        <f t="shared" si="94"/>
        <v>-5.1711290645349255</v>
      </c>
      <c r="BL85" s="10">
        <f t="shared" si="95"/>
        <v>-9.3828247870207804</v>
      </c>
      <c r="BM85" s="10">
        <f t="shared" si="96"/>
        <v>-9.3524498913104885</v>
      </c>
      <c r="BN85" s="10">
        <f t="shared" si="97"/>
        <v>-5.4329010038888068</v>
      </c>
      <c r="BO85" s="10">
        <f t="shared" si="98"/>
        <v>-10.134126798451423</v>
      </c>
      <c r="BP85" s="10">
        <f t="shared" si="99"/>
        <v>-1.366982614787783</v>
      </c>
      <c r="BQ85" s="10">
        <f t="shared" si="100"/>
        <v>-1.1687473522126637</v>
      </c>
      <c r="BR85" s="10">
        <f t="shared" si="101"/>
        <v>-1.5805912960791477</v>
      </c>
      <c r="BS85" s="10">
        <f t="shared" si="102"/>
        <v>-0.37966966983423589</v>
      </c>
      <c r="BT85" s="10">
        <f t="shared" si="103"/>
        <v>-4.4882641907896739</v>
      </c>
      <c r="BU85" s="10">
        <f t="shared" si="104"/>
        <v>-4.4472766717236549</v>
      </c>
      <c r="BV85" s="10">
        <f t="shared" si="105"/>
        <v>3.2976345752205112</v>
      </c>
      <c r="BW85" s="10">
        <f t="shared" si="106"/>
        <v>3.8905552536080257</v>
      </c>
      <c r="BX85" s="10">
        <f t="shared" si="107"/>
        <v>-5.5649681144251169</v>
      </c>
      <c r="BY85" s="10">
        <f t="shared" si="108"/>
        <v>-4.5961278413659246</v>
      </c>
      <c r="BZ85" s="10">
        <f t="shared" si="109"/>
        <v>-4.5206698177375895</v>
      </c>
      <c r="CA85" s="10">
        <f t="shared" si="110"/>
        <v>-6.3765901107856937</v>
      </c>
      <c r="CB85" s="10">
        <f t="shared" si="111"/>
        <v>-3.8970226800971193</v>
      </c>
      <c r="CC85" s="10">
        <f t="shared" si="112"/>
        <v>-6.5095187687237299</v>
      </c>
      <c r="CD85" s="10">
        <f t="shared" si="113"/>
        <v>-4.5643273046740811</v>
      </c>
      <c r="CE85" s="10">
        <f t="shared" si="114"/>
        <v>-4.7888559631397012</v>
      </c>
      <c r="CF85" s="10">
        <f t="shared" si="115"/>
        <v>-5.6824386458956182</v>
      </c>
      <c r="CG85" s="10">
        <f t="shared" si="116"/>
        <v>-4.6350207999693147</v>
      </c>
      <c r="CH85" s="10">
        <f t="shared" si="117"/>
        <v>-6.6569939036777743</v>
      </c>
      <c r="CI85" s="10">
        <f t="shared" si="118"/>
        <v>-11.299705361337956</v>
      </c>
      <c r="CJ85" s="10">
        <f t="shared" si="119"/>
        <v>2.3907951724767416</v>
      </c>
      <c r="CK85" s="10">
        <f t="shared" si="120"/>
        <v>-2.0038734856218574</v>
      </c>
      <c r="CL85" s="10">
        <f t="shared" si="121"/>
        <v>-2.6278165464091949</v>
      </c>
      <c r="CM85" s="10">
        <f t="shared" si="122"/>
        <v>-2.6278165464091949</v>
      </c>
      <c r="CN85" s="10">
        <f t="shared" si="123"/>
        <v>5.2999517482710132</v>
      </c>
      <c r="CO85" s="10">
        <f t="shared" si="124"/>
        <v>-0.74084795912720636</v>
      </c>
      <c r="CP85" s="10">
        <f t="shared" si="125"/>
        <v>-3.7114096394514546</v>
      </c>
      <c r="CQ85" s="10">
        <f t="shared" si="126"/>
        <v>-5.7377186949270556</v>
      </c>
      <c r="CR85" s="10">
        <f t="shared" si="127"/>
        <v>0.33476863105576576</v>
      </c>
      <c r="CS85" s="10">
        <f t="shared" si="128"/>
        <v>-2.1107588060296396</v>
      </c>
      <c r="CT85" s="10">
        <f t="shared" si="129"/>
        <v>-9.6484275804635899</v>
      </c>
      <c r="CU85" s="10">
        <f t="shared" si="130"/>
        <v>-7.9216448587525727</v>
      </c>
      <c r="CV85" s="10">
        <f t="shared" si="131"/>
        <v>-12.484446645922532</v>
      </c>
      <c r="CW85" s="10">
        <f t="shared" si="132"/>
        <v>-10.394516033997697</v>
      </c>
      <c r="CX85" s="10">
        <f t="shared" si="133"/>
        <v>-4.6217653480385836</v>
      </c>
      <c r="CY85" s="10">
        <f t="shared" si="134"/>
        <v>-5.3024092472555049</v>
      </c>
      <c r="CZ85" s="10">
        <f t="shared" si="135"/>
        <v>-9.5141049697413607</v>
      </c>
      <c r="DA85" s="10">
        <f t="shared" si="136"/>
        <v>-9.4837300740310688</v>
      </c>
      <c r="DB85" s="10">
        <f t="shared" si="137"/>
        <v>-5.5641811866093862</v>
      </c>
      <c r="DC85" s="10">
        <f t="shared" si="138"/>
        <v>-10.265406981172003</v>
      </c>
      <c r="DD85" s="10">
        <f t="shared" si="139"/>
        <v>-1.011463805362395</v>
      </c>
      <c r="DE85" s="10">
        <f t="shared" si="140"/>
        <v>-0.81322854278727563</v>
      </c>
      <c r="DF85" s="10">
        <f t="shared" si="141"/>
        <v>-1.2250724866537597</v>
      </c>
      <c r="DG85" s="10">
        <f t="shared" si="142"/>
        <v>-2.4150860408847841E-2</v>
      </c>
      <c r="DH85" s="10">
        <f t="shared" si="143"/>
        <v>-4.1327453813642858</v>
      </c>
      <c r="DI85" s="10">
        <f t="shared" si="144"/>
        <v>-4.0917578622982669</v>
      </c>
      <c r="DJ85" s="10">
        <f t="shared" si="145"/>
        <v>3.6531533846458992</v>
      </c>
      <c r="DK85" s="10">
        <f t="shared" si="146"/>
        <v>4.2460740630334133</v>
      </c>
      <c r="DL85" s="10">
        <f t="shared" si="147"/>
        <v>-5.2094493049997288</v>
      </c>
      <c r="DM85" s="10">
        <f t="shared" si="148"/>
        <v>-4.2406090319405365</v>
      </c>
      <c r="DN85" s="10">
        <f t="shared" si="149"/>
        <v>-4.921310843378615</v>
      </c>
      <c r="DO85" s="10">
        <f t="shared" si="150"/>
        <v>-6.7772311364267193</v>
      </c>
      <c r="DP85" s="10">
        <f t="shared" si="151"/>
        <v>-4.2976637057381453</v>
      </c>
      <c r="DQ85" s="10">
        <f t="shared" si="152"/>
        <v>-6.9101597943647555</v>
      </c>
      <c r="DR85" s="10">
        <f t="shared" si="153"/>
        <v>-4.9649683303151066</v>
      </c>
      <c r="DS85" s="10">
        <f t="shared" si="154"/>
        <v>-5.1894969887807267</v>
      </c>
      <c r="DT85" s="10">
        <f t="shared" si="155"/>
        <v>-6.0830796715366438</v>
      </c>
      <c r="DU85" s="10">
        <f t="shared" si="156"/>
        <v>-5.0356618256103403</v>
      </c>
      <c r="DV85" s="10">
        <f t="shared" si="157"/>
        <v>-7.0576349293187999</v>
      </c>
      <c r="DW85" s="10">
        <f t="shared" si="158"/>
        <v>-11.700346386978982</v>
      </c>
      <c r="DX85" s="10">
        <f t="shared" si="159"/>
        <v>2.3582369131814214</v>
      </c>
      <c r="DY85" s="10">
        <f t="shared" si="160"/>
        <v>-2.0364317449171776</v>
      </c>
      <c r="DZ85" s="10">
        <f t="shared" si="161"/>
        <v>-2.6603748057045151</v>
      </c>
      <c r="EA85" s="10">
        <f t="shared" si="162"/>
        <v>-2.6603748057045151</v>
      </c>
      <c r="EB85" s="10">
        <f t="shared" si="163"/>
        <v>5.267393488975693</v>
      </c>
      <c r="EC85" s="10">
        <f t="shared" si="164"/>
        <v>-0.77340621842252644</v>
      </c>
      <c r="ED85" s="10">
        <f t="shared" si="165"/>
        <v>-3.7439678987467748</v>
      </c>
      <c r="EE85" s="10">
        <f t="shared" si="166"/>
        <v>-5.7702769542223757</v>
      </c>
      <c r="EF85" s="10">
        <f t="shared" si="167"/>
        <v>0.30221037176044568</v>
      </c>
      <c r="EG85" s="10">
        <f t="shared" si="168"/>
        <v>-2.1433170653249598</v>
      </c>
      <c r="EH85" s="2">
        <f>STDEV('weekly data for SD computation'!AP364:AP368)</f>
        <v>1.3891140473623088E-2</v>
      </c>
      <c r="EI85" s="2">
        <f>STDEV('weekly data for SD computation'!AQ364:AQ368)</f>
        <v>1.0136947852190943E-2</v>
      </c>
      <c r="EJ85" s="2">
        <f>STDEV('weekly data for SD computation'!AR364:AR368)</f>
        <v>1.6659045597033462E-2</v>
      </c>
      <c r="EK85" s="2">
        <f>STDEV('weekly data for SD computation'!AS364:AS368)</f>
        <v>1.621928541903039E-2</v>
      </c>
      <c r="EL85" s="2">
        <f>STDEV('weekly data for SD computation'!AT364:AT368)</f>
        <v>7.5287663310032353E-3</v>
      </c>
      <c r="EM85" s="2">
        <f>STDEV('weekly data for SD computation'!AU364:AU368)</f>
        <v>1.060573069907074E-2</v>
      </c>
      <c r="EN85" s="2">
        <f>STDEV('weekly data for SD computation'!AV364:AV368)</f>
        <v>1.4392738798506756E-2</v>
      </c>
      <c r="EO85" s="2">
        <f>STDEV('weekly data for SD computation'!AW364:AW368)</f>
        <v>1.4367526843470885E-2</v>
      </c>
      <c r="EP85" s="2">
        <f>STDEV('weekly data for SD computation'!AX364:AX368)</f>
        <v>9.7220591746804506E-3</v>
      </c>
      <c r="EQ85" s="2">
        <f>STDEV('weekly data for SD computation'!AY364:AY368)</f>
        <v>1.6892141664885136E-2</v>
      </c>
      <c r="ER85" s="2">
        <f>STDEV('weekly data for SD computation'!AZ364:AZ368)</f>
        <v>1.1515756114354066E-2</v>
      </c>
      <c r="ES85" s="2">
        <f>STDEV('weekly data for SD computation'!BA364:BA368)</f>
        <v>1.2020931896374799E-2</v>
      </c>
      <c r="ET85" s="2">
        <f>STDEV('weekly data for SD computation'!BB364:BB368)</f>
        <v>1.1748743660488215E-2</v>
      </c>
      <c r="EU85" s="2">
        <f>STDEV('weekly data for SD computation'!BC331:BC334)</f>
        <v>0.1563036306613422</v>
      </c>
      <c r="EV85" s="2">
        <f>STDEV('weekly data for SD computation'!BD364:BD368)</f>
        <v>8.1781928931088741E-3</v>
      </c>
      <c r="EW85" s="2">
        <f>STDEV('weekly data for SD computation'!BE364:BE368)</f>
        <v>43.827038145272837</v>
      </c>
      <c r="EX85" s="2">
        <f>STDEV('weekly data for SD computation'!BF364:BF368)</f>
        <v>1.0630566843493991E-2</v>
      </c>
      <c r="EY85" s="2">
        <f>STDEV('weekly data for SD computation'!BG364:BG368)</f>
        <v>1.0951803119946309E-2</v>
      </c>
      <c r="EZ85" s="2">
        <f>STDEV('weekly data for SD computation'!BH364:BH368)</f>
        <v>1.2850711136816052E-2</v>
      </c>
      <c r="FA85" s="2">
        <f>STDEV('weekly data for SD computation'!BI364:BI368)</f>
        <v>1.0218503185838466E-2</v>
      </c>
      <c r="FB85" s="2">
        <f>STDEV('weekly data for SD computation'!BJ364:BJ368)</f>
        <v>0.15708105006582138</v>
      </c>
      <c r="FC85" s="2">
        <f>STDEV('weekly data for SD computation'!BK364:BK368)</f>
        <v>0.16301671145601543</v>
      </c>
      <c r="FD85" s="2">
        <f>STDEV('weekly data for SD computation'!BL364:BL368)</f>
        <v>3.5336557700589065E-3</v>
      </c>
      <c r="FE85" s="2">
        <f>STDEV('weekly data for SD computation'!BM364:BM368)</f>
        <v>1.0391961064974982E-2</v>
      </c>
      <c r="FF85" s="2">
        <f>STDEV('weekly data for SD computation'!BN364:BN368)</f>
        <v>1.4442544920798907E-2</v>
      </c>
      <c r="FG85" s="2">
        <f>STDEV('weekly data for SD computation'!BO364:BO368)</f>
        <v>9.521474572018811E-3</v>
      </c>
      <c r="FH85" s="2">
        <f>STDEV('weekly data for SD computation'!BP364:BP368)</f>
        <v>8.9097584734821583E-3</v>
      </c>
      <c r="FI85" s="2">
        <f>STDEV('weekly data for SD computation'!BQ364:BQ368)</f>
        <v>2.362747760833098E-2</v>
      </c>
      <c r="FJ85" s="2">
        <f>STDEV('weekly data for SD computation'!BR364:BR368)</f>
        <v>1.6001250132838197E-2</v>
      </c>
      <c r="FK85" s="2">
        <f>STDEV('weekly data for SD computation'!BS364:BS368)</f>
        <v>1.2666378693289012E-2</v>
      </c>
      <c r="FL85" s="2">
        <f>STDEV('weekly data for SD computation'!BT364:BT368)</f>
        <v>2.7101639620244426E-2</v>
      </c>
      <c r="FM85" s="2">
        <f>STDEV('weekly data for SD computation'!BU364:BU368)</f>
        <v>5.1274083661827889E-3</v>
      </c>
      <c r="FN85" s="2">
        <f>STDEV('weekly data for SD computation'!BV364:BV368)</f>
        <v>9.7105027874110073E-3</v>
      </c>
      <c r="FO85" s="2">
        <f>STDEV('weekly data for SD computation'!BW364:BW368)</f>
        <v>9.7105027874110073E-3</v>
      </c>
      <c r="FP85" s="2">
        <f>STDEV('weekly data for SD computation'!BX364:BX368)</f>
        <v>1.902481108775356E-2</v>
      </c>
      <c r="FQ85" s="2">
        <f>STDEV('weekly data for SD computation'!BY364:BY368)</f>
        <v>1.0596372395998336E-2</v>
      </c>
      <c r="FR85" s="2">
        <f>STDEV('weekly data for SD computation'!BZ364:BZ368)</f>
        <v>0.16438309579605931</v>
      </c>
      <c r="FS85" s="2">
        <f>STDEV('weekly data for SD computation'!CA364:CA368)</f>
        <v>1.1554423336496821E-2</v>
      </c>
      <c r="FT85" s="2">
        <f>STDEV('weekly data for SD computation'!CB364:CB368)</f>
        <v>1.1503852418731472E-2</v>
      </c>
      <c r="FU85" s="2">
        <f>STDEV('weekly data for SD computation'!CC364:CC368)</f>
        <v>1.7630155919513849E-2</v>
      </c>
    </row>
    <row r="86" spans="1:177" s="5" customFormat="1" ht="56" x14ac:dyDescent="0.35">
      <c r="A86" s="15"/>
      <c r="B86" s="6" t="s">
        <v>140</v>
      </c>
      <c r="C86" s="6" t="s">
        <v>140</v>
      </c>
      <c r="D86" s="6" t="s">
        <v>140</v>
      </c>
      <c r="E86" s="6" t="s">
        <v>140</v>
      </c>
      <c r="F86" s="6" t="s">
        <v>140</v>
      </c>
      <c r="G86" s="6" t="s">
        <v>140</v>
      </c>
      <c r="H86" s="6" t="s">
        <v>140</v>
      </c>
      <c r="I86" s="6" t="s">
        <v>140</v>
      </c>
      <c r="J86" s="6" t="s">
        <v>140</v>
      </c>
      <c r="K86" s="6" t="s">
        <v>140</v>
      </c>
      <c r="L86" s="6" t="s">
        <v>140</v>
      </c>
      <c r="M86" s="6" t="s">
        <v>140</v>
      </c>
      <c r="N86" s="6" t="s">
        <v>140</v>
      </c>
      <c r="O86" s="6" t="s">
        <v>140</v>
      </c>
      <c r="P86" s="6" t="s">
        <v>140</v>
      </c>
      <c r="Q86" s="6" t="s">
        <v>140</v>
      </c>
      <c r="R86" s="6" t="s">
        <v>140</v>
      </c>
      <c r="S86" s="6" t="s">
        <v>140</v>
      </c>
      <c r="T86" s="6" t="s">
        <v>140</v>
      </c>
      <c r="U86" s="6" t="s">
        <v>140</v>
      </c>
      <c r="V86" s="6" t="s">
        <v>140</v>
      </c>
      <c r="W86" s="6" t="s">
        <v>140</v>
      </c>
      <c r="X86" s="6" t="s">
        <v>140</v>
      </c>
      <c r="Y86" s="6" t="s">
        <v>140</v>
      </c>
      <c r="Z86" s="6" t="s">
        <v>140</v>
      </c>
      <c r="AA86" s="6" t="s">
        <v>140</v>
      </c>
      <c r="AB86" s="6" t="s">
        <v>140</v>
      </c>
      <c r="AC86" s="6" t="s">
        <v>140</v>
      </c>
      <c r="AD86" s="6" t="s">
        <v>140</v>
      </c>
      <c r="AE86" s="6" t="s">
        <v>140</v>
      </c>
      <c r="AF86" s="6" t="s">
        <v>140</v>
      </c>
      <c r="AG86" s="6" t="s">
        <v>140</v>
      </c>
      <c r="AH86" s="6" t="s">
        <v>140</v>
      </c>
      <c r="AI86" s="6" t="s">
        <v>140</v>
      </c>
      <c r="AJ86" s="6" t="s">
        <v>140</v>
      </c>
      <c r="AK86" s="6" t="s">
        <v>140</v>
      </c>
      <c r="AL86" s="6" t="s">
        <v>140</v>
      </c>
      <c r="AM86" s="6" t="s">
        <v>140</v>
      </c>
      <c r="AN86" s="6" t="s">
        <v>140</v>
      </c>
      <c r="AO86" s="6" t="s">
        <v>140</v>
      </c>
      <c r="AP86" s="14" t="s">
        <v>141</v>
      </c>
      <c r="AQ86" s="14" t="s">
        <v>141</v>
      </c>
      <c r="AR86" s="14" t="s">
        <v>141</v>
      </c>
      <c r="AS86" s="14" t="s">
        <v>141</v>
      </c>
      <c r="AT86" s="11" t="s">
        <v>142</v>
      </c>
      <c r="AU86" s="11" t="s">
        <v>142</v>
      </c>
      <c r="AV86" s="11" t="s">
        <v>142</v>
      </c>
      <c r="AW86" s="11" t="s">
        <v>142</v>
      </c>
      <c r="AX86" s="7" t="s">
        <v>137</v>
      </c>
      <c r="AY86" s="7" t="s">
        <v>137</v>
      </c>
      <c r="AZ86" s="7" t="s">
        <v>137</v>
      </c>
      <c r="BA86" s="7" t="s">
        <v>137</v>
      </c>
      <c r="BB86" s="8" t="s">
        <v>138</v>
      </c>
      <c r="BC86" s="8" t="s">
        <v>138</v>
      </c>
      <c r="BD86" s="8" t="s">
        <v>138</v>
      </c>
      <c r="BE86" s="8" t="s">
        <v>138</v>
      </c>
      <c r="BF86" s="9" t="s">
        <v>139</v>
      </c>
      <c r="BG86" s="9" t="s">
        <v>139</v>
      </c>
      <c r="BH86" s="9" t="s">
        <v>139</v>
      </c>
      <c r="BI86" s="9" t="s">
        <v>139</v>
      </c>
      <c r="BJ86" s="9" t="s">
        <v>139</v>
      </c>
      <c r="BK86" s="9" t="s">
        <v>139</v>
      </c>
      <c r="BL86" s="9" t="s">
        <v>139</v>
      </c>
      <c r="BM86" s="9" t="s">
        <v>139</v>
      </c>
      <c r="BN86" s="9" t="s">
        <v>139</v>
      </c>
      <c r="BO86" s="9" t="s">
        <v>139</v>
      </c>
      <c r="BP86" s="9" t="s">
        <v>139</v>
      </c>
      <c r="BQ86" s="9" t="s">
        <v>139</v>
      </c>
      <c r="BR86" s="9" t="s">
        <v>139</v>
      </c>
      <c r="BS86" s="9" t="s">
        <v>139</v>
      </c>
      <c r="BT86" s="9" t="s">
        <v>139</v>
      </c>
      <c r="BU86" s="9" t="s">
        <v>139</v>
      </c>
      <c r="BV86" s="9" t="s">
        <v>139</v>
      </c>
      <c r="BW86" s="9" t="s">
        <v>139</v>
      </c>
      <c r="BX86" s="9" t="s">
        <v>139</v>
      </c>
      <c r="BY86" s="9" t="s">
        <v>139</v>
      </c>
      <c r="BZ86" s="9" t="s">
        <v>139</v>
      </c>
      <c r="CA86" s="9" t="s">
        <v>139</v>
      </c>
      <c r="CB86" s="9" t="s">
        <v>139</v>
      </c>
      <c r="CC86" s="9" t="s">
        <v>139</v>
      </c>
      <c r="CD86" s="9" t="s">
        <v>139</v>
      </c>
      <c r="CE86" s="9" t="s">
        <v>139</v>
      </c>
      <c r="CF86" s="9" t="s">
        <v>139</v>
      </c>
      <c r="CG86" s="9" t="s">
        <v>139</v>
      </c>
      <c r="CH86" s="9" t="s">
        <v>139</v>
      </c>
      <c r="CI86" s="9" t="s">
        <v>139</v>
      </c>
      <c r="CJ86" s="9" t="s">
        <v>139</v>
      </c>
      <c r="CK86" s="9" t="s">
        <v>139</v>
      </c>
      <c r="CL86" s="9" t="s">
        <v>139</v>
      </c>
      <c r="CM86" s="9" t="s">
        <v>139</v>
      </c>
      <c r="CN86" s="9" t="s">
        <v>139</v>
      </c>
      <c r="CO86" s="9" t="s">
        <v>139</v>
      </c>
      <c r="CP86" s="9" t="s">
        <v>139</v>
      </c>
      <c r="CQ86" s="9" t="s">
        <v>139</v>
      </c>
      <c r="CR86" s="9" t="s">
        <v>139</v>
      </c>
      <c r="CS86" s="9" t="s">
        <v>139</v>
      </c>
      <c r="CT86" s="12" t="s">
        <v>147</v>
      </c>
      <c r="CU86" s="12" t="s">
        <v>147</v>
      </c>
      <c r="CV86" s="12" t="s">
        <v>147</v>
      </c>
      <c r="CW86" s="12" t="s">
        <v>147</v>
      </c>
      <c r="CX86" s="12" t="s">
        <v>147</v>
      </c>
      <c r="CY86" s="12" t="s">
        <v>147</v>
      </c>
      <c r="CZ86" s="12" t="s">
        <v>147</v>
      </c>
      <c r="DA86" s="12" t="s">
        <v>147</v>
      </c>
      <c r="DB86" s="12" t="s">
        <v>147</v>
      </c>
      <c r="DC86" s="12" t="s">
        <v>147</v>
      </c>
      <c r="DD86" s="12" t="s">
        <v>147</v>
      </c>
      <c r="DE86" s="12" t="s">
        <v>147</v>
      </c>
      <c r="DF86" s="12" t="s">
        <v>147</v>
      </c>
      <c r="DG86" s="12" t="s">
        <v>147</v>
      </c>
      <c r="DH86" s="12" t="s">
        <v>147</v>
      </c>
      <c r="DI86" s="12" t="s">
        <v>147</v>
      </c>
      <c r="DJ86" s="12" t="s">
        <v>147</v>
      </c>
      <c r="DK86" s="12" t="s">
        <v>147</v>
      </c>
      <c r="DL86" s="12" t="s">
        <v>147</v>
      </c>
      <c r="DM86" s="12" t="s">
        <v>147</v>
      </c>
      <c r="DN86" s="12" t="s">
        <v>147</v>
      </c>
      <c r="DO86" s="12" t="s">
        <v>147</v>
      </c>
      <c r="DP86" s="12" t="s">
        <v>147</v>
      </c>
      <c r="DQ86" s="12" t="s">
        <v>147</v>
      </c>
      <c r="DR86" s="12" t="s">
        <v>147</v>
      </c>
      <c r="DS86" s="12" t="s">
        <v>147</v>
      </c>
      <c r="DT86" s="12" t="s">
        <v>147</v>
      </c>
      <c r="DU86" s="12" t="s">
        <v>147</v>
      </c>
      <c r="DV86" s="12" t="s">
        <v>147</v>
      </c>
      <c r="DW86" s="12" t="s">
        <v>147</v>
      </c>
      <c r="DX86" s="12" t="s">
        <v>147</v>
      </c>
      <c r="DY86" s="12" t="s">
        <v>147</v>
      </c>
      <c r="DZ86" s="12" t="s">
        <v>147</v>
      </c>
      <c r="EA86" s="12" t="s">
        <v>147</v>
      </c>
      <c r="EB86" s="12" t="s">
        <v>147</v>
      </c>
      <c r="EC86" s="12" t="s">
        <v>147</v>
      </c>
      <c r="ED86" s="12" t="s">
        <v>147</v>
      </c>
      <c r="EE86" s="12" t="s">
        <v>147</v>
      </c>
      <c r="EF86" s="12" t="s">
        <v>147</v>
      </c>
      <c r="EG86" s="12" t="s">
        <v>147</v>
      </c>
      <c r="EH86" s="13" t="s">
        <v>148</v>
      </c>
      <c r="EI86" s="13" t="s">
        <v>148</v>
      </c>
      <c r="EJ86" s="13" t="s">
        <v>148</v>
      </c>
      <c r="EK86" s="13" t="s">
        <v>148</v>
      </c>
      <c r="EL86" s="13" t="s">
        <v>148</v>
      </c>
      <c r="EM86" s="13" t="s">
        <v>148</v>
      </c>
      <c r="EN86" s="13" t="s">
        <v>148</v>
      </c>
      <c r="EO86" s="13" t="s">
        <v>148</v>
      </c>
      <c r="EP86" s="13" t="s">
        <v>148</v>
      </c>
      <c r="EQ86" s="13" t="s">
        <v>148</v>
      </c>
      <c r="ER86" s="13" t="s">
        <v>148</v>
      </c>
      <c r="ES86" s="13" t="s">
        <v>148</v>
      </c>
      <c r="ET86" s="13" t="s">
        <v>148</v>
      </c>
      <c r="EU86" s="13" t="s">
        <v>148</v>
      </c>
      <c r="EV86" s="13" t="s">
        <v>148</v>
      </c>
      <c r="EW86" s="13" t="s">
        <v>148</v>
      </c>
      <c r="EX86" s="13" t="s">
        <v>148</v>
      </c>
      <c r="EY86" s="13" t="s">
        <v>148</v>
      </c>
      <c r="EZ86" s="13" t="s">
        <v>148</v>
      </c>
      <c r="FA86" s="13" t="s">
        <v>148</v>
      </c>
      <c r="FB86" s="13" t="s">
        <v>148</v>
      </c>
      <c r="FC86" s="13" t="s">
        <v>148</v>
      </c>
      <c r="FD86" s="13" t="s">
        <v>148</v>
      </c>
      <c r="FE86" s="13" t="s">
        <v>148</v>
      </c>
      <c r="FF86" s="13" t="s">
        <v>148</v>
      </c>
      <c r="FG86" s="13" t="s">
        <v>148</v>
      </c>
      <c r="FH86" s="13" t="s">
        <v>148</v>
      </c>
      <c r="FI86" s="13" t="s">
        <v>148</v>
      </c>
      <c r="FJ86" s="13" t="s">
        <v>148</v>
      </c>
      <c r="FK86" s="13" t="s">
        <v>148</v>
      </c>
      <c r="FL86" s="13" t="s">
        <v>148</v>
      </c>
      <c r="FM86" s="13" t="s">
        <v>148</v>
      </c>
      <c r="FN86" s="13" t="s">
        <v>148</v>
      </c>
      <c r="FO86" s="13" t="s">
        <v>148</v>
      </c>
      <c r="FP86" s="13" t="s">
        <v>148</v>
      </c>
      <c r="FQ86" s="13" t="s">
        <v>148</v>
      </c>
      <c r="FR86" s="13" t="s">
        <v>148</v>
      </c>
      <c r="FS86" s="13" t="s">
        <v>148</v>
      </c>
      <c r="FT86" s="13" t="s">
        <v>148</v>
      </c>
      <c r="FU86" s="13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370"/>
  <sheetViews>
    <sheetView workbookViewId="0">
      <pane xSplit="1" topLeftCell="AV1" activePane="topRight" state="frozen"/>
      <selection pane="topRight" activeCell="BC326" sqref="BC326:BC368"/>
    </sheetView>
  </sheetViews>
  <sheetFormatPr defaultColWidth="8.90625" defaultRowHeight="14" x14ac:dyDescent="0.3"/>
  <cols>
    <col min="1" max="1" width="12.36328125" style="1" bestFit="1" customWidth="1"/>
    <col min="2" max="3" width="9.6328125" style="1" customWidth="1"/>
    <col min="4" max="4" width="9.08984375" style="1" bestFit="1" customWidth="1"/>
    <col min="5" max="13" width="9" style="1" bestFit="1" customWidth="1"/>
    <col min="14" max="41" width="8.90625" style="1"/>
    <col min="42" max="81" width="9" style="1" bestFit="1" customWidth="1"/>
    <col min="82" max="16384" width="8.90625" style="1"/>
  </cols>
  <sheetData>
    <row r="1" spans="1:81" x14ac:dyDescent="0.3">
      <c r="B1" s="6" t="s">
        <v>140</v>
      </c>
      <c r="C1" s="6" t="s">
        <v>140</v>
      </c>
      <c r="D1" s="6" t="s">
        <v>140</v>
      </c>
      <c r="E1" s="6" t="s">
        <v>140</v>
      </c>
      <c r="F1" s="6" t="s">
        <v>140</v>
      </c>
      <c r="G1" s="6" t="s">
        <v>140</v>
      </c>
      <c r="H1" s="6" t="s">
        <v>140</v>
      </c>
      <c r="I1" s="6" t="s">
        <v>140</v>
      </c>
      <c r="J1" s="6" t="s">
        <v>140</v>
      </c>
      <c r="K1" s="6" t="s">
        <v>140</v>
      </c>
      <c r="L1" s="6" t="s">
        <v>140</v>
      </c>
      <c r="M1" s="6" t="s">
        <v>140</v>
      </c>
      <c r="N1" s="6" t="s">
        <v>140</v>
      </c>
      <c r="O1" s="6" t="s">
        <v>140</v>
      </c>
      <c r="P1" s="6" t="s">
        <v>140</v>
      </c>
      <c r="Q1" s="6" t="s">
        <v>140</v>
      </c>
      <c r="R1" s="6" t="s">
        <v>140</v>
      </c>
      <c r="S1" s="6" t="s">
        <v>140</v>
      </c>
      <c r="T1" s="6" t="s">
        <v>140</v>
      </c>
      <c r="U1" s="6" t="s">
        <v>140</v>
      </c>
      <c r="V1" s="6" t="s">
        <v>140</v>
      </c>
      <c r="W1" s="6" t="s">
        <v>140</v>
      </c>
      <c r="X1" s="6" t="s">
        <v>140</v>
      </c>
      <c r="Y1" s="6" t="s">
        <v>140</v>
      </c>
      <c r="Z1" s="6" t="s">
        <v>140</v>
      </c>
      <c r="AA1" s="6" t="s">
        <v>140</v>
      </c>
      <c r="AB1" s="6" t="s">
        <v>140</v>
      </c>
      <c r="AC1" s="6" t="s">
        <v>140</v>
      </c>
      <c r="AD1" s="6" t="s">
        <v>140</v>
      </c>
      <c r="AE1" s="6" t="s">
        <v>140</v>
      </c>
      <c r="AF1" s="6" t="s">
        <v>140</v>
      </c>
      <c r="AG1" s="6" t="s">
        <v>140</v>
      </c>
      <c r="AH1" s="6" t="s">
        <v>140</v>
      </c>
      <c r="AI1" s="6" t="s">
        <v>140</v>
      </c>
      <c r="AJ1" s="6" t="s">
        <v>140</v>
      </c>
      <c r="AK1" s="6" t="s">
        <v>140</v>
      </c>
      <c r="AL1" s="6" t="s">
        <v>140</v>
      </c>
      <c r="AM1" s="6" t="s">
        <v>140</v>
      </c>
      <c r="AN1" s="6" t="s">
        <v>140</v>
      </c>
      <c r="AO1" s="6" t="s">
        <v>140</v>
      </c>
      <c r="AP1" s="14" t="s">
        <v>636</v>
      </c>
      <c r="AQ1" s="14" t="s">
        <v>636</v>
      </c>
      <c r="AR1" s="14" t="s">
        <v>636</v>
      </c>
      <c r="AS1" s="14" t="s">
        <v>636</v>
      </c>
      <c r="AT1" s="14" t="s">
        <v>636</v>
      </c>
      <c r="AU1" s="14" t="s">
        <v>636</v>
      </c>
      <c r="AV1" s="14" t="s">
        <v>636</v>
      </c>
      <c r="AW1" s="14" t="s">
        <v>636</v>
      </c>
      <c r="AX1" s="14" t="s">
        <v>636</v>
      </c>
      <c r="AY1" s="14" t="s">
        <v>636</v>
      </c>
      <c r="AZ1" s="14" t="s">
        <v>636</v>
      </c>
      <c r="BA1" s="14" t="s">
        <v>636</v>
      </c>
      <c r="BB1" s="14" t="s">
        <v>636</v>
      </c>
      <c r="BC1" s="14" t="s">
        <v>636</v>
      </c>
      <c r="BD1" s="14" t="s">
        <v>636</v>
      </c>
      <c r="BE1" s="14" t="s">
        <v>636</v>
      </c>
      <c r="BF1" s="14" t="s">
        <v>636</v>
      </c>
      <c r="BG1" s="14" t="s">
        <v>636</v>
      </c>
      <c r="BH1" s="14" t="s">
        <v>636</v>
      </c>
      <c r="BI1" s="14" t="s">
        <v>636</v>
      </c>
      <c r="BJ1" s="14" t="s">
        <v>636</v>
      </c>
      <c r="BK1" s="14" t="s">
        <v>636</v>
      </c>
      <c r="BL1" s="14" t="s">
        <v>636</v>
      </c>
      <c r="BM1" s="14" t="s">
        <v>636</v>
      </c>
      <c r="BN1" s="14" t="s">
        <v>636</v>
      </c>
      <c r="BO1" s="14" t="s">
        <v>636</v>
      </c>
      <c r="BP1" s="14" t="s">
        <v>636</v>
      </c>
      <c r="BQ1" s="14" t="s">
        <v>636</v>
      </c>
      <c r="BR1" s="14" t="s">
        <v>636</v>
      </c>
      <c r="BS1" s="14" t="s">
        <v>636</v>
      </c>
      <c r="BT1" s="14" t="s">
        <v>636</v>
      </c>
      <c r="BU1" s="14" t="s">
        <v>636</v>
      </c>
      <c r="BV1" s="14" t="s">
        <v>636</v>
      </c>
      <c r="BW1" s="14" t="s">
        <v>636</v>
      </c>
      <c r="BX1" s="14" t="s">
        <v>636</v>
      </c>
      <c r="BY1" s="14" t="s">
        <v>636</v>
      </c>
      <c r="BZ1" s="14" t="s">
        <v>636</v>
      </c>
      <c r="CA1" s="14" t="s">
        <v>636</v>
      </c>
      <c r="CB1" s="14" t="s">
        <v>636</v>
      </c>
      <c r="CC1" s="14" t="s">
        <v>636</v>
      </c>
    </row>
    <row r="2" spans="1:81" x14ac:dyDescent="0.3">
      <c r="A2" s="2" t="s">
        <v>269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120</v>
      </c>
      <c r="Y2" s="4" t="s">
        <v>22</v>
      </c>
      <c r="Z2" s="4" t="s">
        <v>124</v>
      </c>
      <c r="AA2" s="4" t="s">
        <v>23</v>
      </c>
      <c r="AB2" s="4" t="s">
        <v>121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122</v>
      </c>
      <c r="AH2" s="4" t="s">
        <v>28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0</v>
      </c>
      <c r="AQ2" s="4" t="s">
        <v>1</v>
      </c>
      <c r="AR2" s="4" t="s">
        <v>2</v>
      </c>
      <c r="AS2" s="4" t="s">
        <v>3</v>
      </c>
      <c r="AT2" s="4" t="s">
        <v>4</v>
      </c>
      <c r="AU2" s="4" t="s">
        <v>5</v>
      </c>
      <c r="AV2" s="4" t="s">
        <v>6</v>
      </c>
      <c r="AW2" s="4" t="s">
        <v>7</v>
      </c>
      <c r="AX2" s="4" t="s">
        <v>8</v>
      </c>
      <c r="AY2" s="4" t="s">
        <v>9</v>
      </c>
      <c r="AZ2" s="4" t="s">
        <v>10</v>
      </c>
      <c r="BA2" s="4" t="s">
        <v>11</v>
      </c>
      <c r="BB2" s="4" t="s">
        <v>12</v>
      </c>
      <c r="BC2" s="4" t="s">
        <v>13</v>
      </c>
      <c r="BD2" s="4" t="s">
        <v>14</v>
      </c>
      <c r="BE2" s="4" t="s">
        <v>15</v>
      </c>
      <c r="BF2" s="4" t="s">
        <v>16</v>
      </c>
      <c r="BG2" s="4" t="s">
        <v>17</v>
      </c>
      <c r="BH2" s="4" t="s">
        <v>18</v>
      </c>
      <c r="BI2" s="4" t="s">
        <v>19</v>
      </c>
      <c r="BJ2" s="4" t="s">
        <v>20</v>
      </c>
      <c r="BK2" s="4" t="s">
        <v>21</v>
      </c>
      <c r="BL2" s="4" t="s">
        <v>120</v>
      </c>
      <c r="BM2" s="4" t="s">
        <v>22</v>
      </c>
      <c r="BN2" s="4" t="s">
        <v>124</v>
      </c>
      <c r="BO2" s="4" t="s">
        <v>23</v>
      </c>
      <c r="BP2" s="4" t="s">
        <v>121</v>
      </c>
      <c r="BQ2" s="4" t="s">
        <v>24</v>
      </c>
      <c r="BR2" s="4" t="s">
        <v>25</v>
      </c>
      <c r="BS2" s="4" t="s">
        <v>26</v>
      </c>
      <c r="BT2" s="4" t="s">
        <v>27</v>
      </c>
      <c r="BU2" s="4" t="s">
        <v>122</v>
      </c>
      <c r="BV2" s="4" t="s">
        <v>28</v>
      </c>
      <c r="BW2" s="4" t="s">
        <v>29</v>
      </c>
      <c r="BX2" s="4" t="s">
        <v>637</v>
      </c>
      <c r="BY2" s="4" t="s">
        <v>31</v>
      </c>
      <c r="BZ2" s="4" t="s">
        <v>32</v>
      </c>
      <c r="CA2" s="4" t="s">
        <v>33</v>
      </c>
      <c r="CB2" s="4" t="s">
        <v>34</v>
      </c>
      <c r="CC2" s="4" t="s">
        <v>35</v>
      </c>
    </row>
    <row r="3" spans="1:81" x14ac:dyDescent="0.3">
      <c r="A3" s="1" t="s">
        <v>635</v>
      </c>
      <c r="B3" s="18">
        <v>1943.09</v>
      </c>
      <c r="C3" s="20">
        <v>16514.099999999999</v>
      </c>
      <c r="D3" s="4">
        <v>4689.4301759999998</v>
      </c>
      <c r="E3" s="4">
        <v>1064.5699460000001</v>
      </c>
      <c r="F3" s="4">
        <v>108.41999800000001</v>
      </c>
      <c r="G3" s="4">
        <v>114.550003</v>
      </c>
      <c r="H3" s="4">
        <v>194.050003</v>
      </c>
      <c r="I3" s="4">
        <v>177.86000100000001</v>
      </c>
      <c r="J3" s="4">
        <v>55.599997999999999</v>
      </c>
      <c r="K3" s="4">
        <v>105.66999800000001</v>
      </c>
      <c r="L3" s="1">
        <v>3084.679932</v>
      </c>
      <c r="M3" s="4">
        <v>9979.8496090000008</v>
      </c>
      <c r="N3" s="4">
        <v>4403.580078</v>
      </c>
      <c r="O3" s="4">
        <f>0.78*O7</f>
        <v>12429.024296208001</v>
      </c>
      <c r="P3" s="4">
        <v>106.879997</v>
      </c>
      <c r="Q3" s="4">
        <v>2597.5</v>
      </c>
      <c r="R3" s="4">
        <v>50.360000999999997</v>
      </c>
      <c r="S3" s="4">
        <v>47.16</v>
      </c>
      <c r="T3" s="1">
        <v>24.530000999999999</v>
      </c>
      <c r="U3" s="4">
        <v>22.9</v>
      </c>
      <c r="V3" s="4">
        <f>0.78*V7</f>
        <v>3510.7944276600001</v>
      </c>
      <c r="W3" s="4">
        <f>0.78*W7</f>
        <v>9499.9831133999996</v>
      </c>
      <c r="X3" s="4">
        <v>132.69000199999999</v>
      </c>
      <c r="Y3" s="1">
        <v>21.299999</v>
      </c>
      <c r="Z3" s="1">
        <v>125.834713031136</v>
      </c>
      <c r="AA3" s="1">
        <v>30.24</v>
      </c>
      <c r="AB3" s="1">
        <v>590.59997599999997</v>
      </c>
      <c r="AC3" s="1">
        <v>96.529999000000004</v>
      </c>
      <c r="AD3" s="4">
        <v>16343</v>
      </c>
      <c r="AE3" s="4">
        <v>372.04998799999998</v>
      </c>
      <c r="AF3" s="4">
        <v>17767.339843999998</v>
      </c>
      <c r="AG3" s="1">
        <v>11064.3357943879</v>
      </c>
      <c r="AH3" s="1">
        <v>46.759998000000003</v>
      </c>
      <c r="AI3" s="1">
        <v>46.759998000000003</v>
      </c>
      <c r="AJ3" s="1">
        <v>16.424999</v>
      </c>
      <c r="AK3" s="1">
        <v>50.709999000000003</v>
      </c>
      <c r="AL3" s="4">
        <f>0.78*AL7</f>
        <v>1970.90150868</v>
      </c>
      <c r="AM3" s="1">
        <v>46.860000999999997</v>
      </c>
      <c r="AN3" s="1">
        <v>57.130001</v>
      </c>
      <c r="AO3" s="1">
        <v>49.52</v>
      </c>
    </row>
    <row r="4" spans="1:81" x14ac:dyDescent="0.3">
      <c r="A4" s="1" t="s">
        <v>634</v>
      </c>
      <c r="B4" s="18">
        <v>1921.84</v>
      </c>
      <c r="C4" s="21">
        <v>16379.05</v>
      </c>
      <c r="D4" s="1">
        <v>4615</v>
      </c>
      <c r="E4" s="1">
        <v>1025.670044</v>
      </c>
      <c r="F4" s="1">
        <v>108.800003</v>
      </c>
      <c r="G4" s="1">
        <v>114.30999799999999</v>
      </c>
      <c r="H4" s="1">
        <v>191.929993</v>
      </c>
      <c r="I4" s="1">
        <v>175.91999799999999</v>
      </c>
      <c r="J4" s="1">
        <v>55.259998000000003</v>
      </c>
      <c r="K4" s="1">
        <v>101.769997</v>
      </c>
      <c r="L4" s="1">
        <v>3024</v>
      </c>
      <c r="M4" s="1">
        <v>9794.2001949999994</v>
      </c>
      <c r="N4" s="1">
        <v>4312.8901370000003</v>
      </c>
      <c r="O4" s="1">
        <f>0.83*O7</f>
        <v>13225.756622887999</v>
      </c>
      <c r="P4" s="1">
        <v>107.489998</v>
      </c>
      <c r="Q4" s="1">
        <v>2532.5</v>
      </c>
      <c r="R4" s="1">
        <v>50.560001</v>
      </c>
      <c r="S4" s="1">
        <v>46.98</v>
      </c>
      <c r="T4" s="1">
        <v>24.530000999999999</v>
      </c>
      <c r="U4" s="1">
        <v>22.82</v>
      </c>
      <c r="V4" s="1">
        <f>0.83*V7</f>
        <v>3735.8453525099999</v>
      </c>
      <c r="W4" s="1">
        <f>0.83*W7</f>
        <v>10108.956389899999</v>
      </c>
      <c r="X4" s="1">
        <v>132.070007</v>
      </c>
      <c r="Y4" s="1">
        <v>21.432500999999998</v>
      </c>
      <c r="Z4" s="1">
        <v>125.854722723468</v>
      </c>
      <c r="AA4" s="1">
        <v>30.200001</v>
      </c>
      <c r="AB4" s="1">
        <v>587.5</v>
      </c>
      <c r="AC4" s="1">
        <v>93</v>
      </c>
      <c r="AD4" s="1">
        <v>15906</v>
      </c>
      <c r="AE4" s="1">
        <v>344.75</v>
      </c>
      <c r="AF4" s="1">
        <v>17240.949218999998</v>
      </c>
      <c r="AG4" s="1">
        <v>11063.2845382749</v>
      </c>
      <c r="AH4" s="1">
        <v>46</v>
      </c>
      <c r="AI4" s="1">
        <v>46</v>
      </c>
      <c r="AJ4" s="1">
        <v>15.505000000000001</v>
      </c>
      <c r="AK4" s="1">
        <v>50.310001</v>
      </c>
      <c r="AL4" s="1">
        <f>0.83*AL7</f>
        <v>2097.2413489799997</v>
      </c>
      <c r="AM4" s="1">
        <v>46.389999000000003</v>
      </c>
      <c r="AN4" s="1">
        <v>55.779998999999997</v>
      </c>
      <c r="AO4" s="1">
        <v>49.25</v>
      </c>
      <c r="AP4" s="1">
        <f>(B4-B3)/B3</f>
        <v>-1.0936189265551262E-2</v>
      </c>
      <c r="AQ4" s="1">
        <f t="shared" ref="AQ4:CC4" si="0">(C4-C3)/C3</f>
        <v>-8.1778601316450355E-3</v>
      </c>
      <c r="AR4" s="1">
        <f t="shared" si="0"/>
        <v>-1.5871901959629443E-2</v>
      </c>
      <c r="AS4" s="1">
        <f t="shared" si="0"/>
        <v>-3.654048486542575E-2</v>
      </c>
      <c r="AT4" s="1">
        <f t="shared" si="0"/>
        <v>3.5049345785820528E-3</v>
      </c>
      <c r="AU4" s="1">
        <f t="shared" si="0"/>
        <v>-2.0951985483580533E-3</v>
      </c>
      <c r="AV4" s="1">
        <f t="shared" si="0"/>
        <v>-1.092507068912546E-2</v>
      </c>
      <c r="AW4" s="1">
        <f t="shared" si="0"/>
        <v>-1.0907472107795718E-2</v>
      </c>
      <c r="AX4" s="1">
        <f t="shared" si="0"/>
        <v>-6.1151081336369168E-3</v>
      </c>
      <c r="AY4" s="1">
        <f t="shared" si="0"/>
        <v>-3.6907363242308408E-2</v>
      </c>
      <c r="AZ4" s="1">
        <f t="shared" si="0"/>
        <v>-1.9671386768693774E-2</v>
      </c>
      <c r="BA4" s="1">
        <f t="shared" si="0"/>
        <v>-1.8602426015776781E-2</v>
      </c>
      <c r="BB4" s="1">
        <f t="shared" si="0"/>
        <v>-2.0594593352141064E-2</v>
      </c>
      <c r="BC4" s="1">
        <f t="shared" si="0"/>
        <v>6.4102564102563903E-2</v>
      </c>
      <c r="BD4" s="1">
        <f t="shared" si="0"/>
        <v>5.7073448458273895E-3</v>
      </c>
      <c r="BE4" s="1">
        <f t="shared" si="0"/>
        <v>-2.5024061597690085E-2</v>
      </c>
      <c r="BF4" s="1">
        <f t="shared" si="0"/>
        <v>3.9714057988204342E-3</v>
      </c>
      <c r="BG4" s="1">
        <f t="shared" si="0"/>
        <v>-3.8167938931297652E-3</v>
      </c>
      <c r="BH4" s="1">
        <f t="shared" si="0"/>
        <v>0</v>
      </c>
      <c r="BI4" s="1">
        <f t="shared" si="0"/>
        <v>-3.4934497816593146E-3</v>
      </c>
      <c r="BJ4" s="1">
        <f t="shared" si="0"/>
        <v>6.4102564102564041E-2</v>
      </c>
      <c r="BK4" s="1">
        <f t="shared" si="0"/>
        <v>6.4102564102564E-2</v>
      </c>
      <c r="BL4" s="1">
        <f t="shared" si="0"/>
        <v>-4.672507277526371E-3</v>
      </c>
      <c r="BM4" s="1">
        <f t="shared" si="0"/>
        <v>6.2207514657629231E-3</v>
      </c>
      <c r="BN4" s="1">
        <f t="shared" si="0"/>
        <v>1.5901567898076748E-4</v>
      </c>
      <c r="BO4" s="1">
        <f t="shared" si="0"/>
        <v>-1.3227182539681918E-3</v>
      </c>
      <c r="BP4" s="1">
        <f t="shared" si="0"/>
        <v>-5.2488590009694986E-3</v>
      </c>
      <c r="BQ4" s="1">
        <f t="shared" si="0"/>
        <v>-3.6568932317092469E-2</v>
      </c>
      <c r="BR4" s="1">
        <f t="shared" si="0"/>
        <v>-2.6739276754573823E-2</v>
      </c>
      <c r="BS4" s="1">
        <f t="shared" si="0"/>
        <v>-7.3377204355668427E-2</v>
      </c>
      <c r="BT4" s="1">
        <f t="shared" si="0"/>
        <v>-2.962686759086005E-2</v>
      </c>
      <c r="BU4" s="1">
        <f t="shared" si="0"/>
        <v>-9.5013033998220763E-5</v>
      </c>
      <c r="BV4" s="1">
        <f t="shared" si="0"/>
        <v>-1.6253165793548643E-2</v>
      </c>
      <c r="BW4" s="1">
        <f t="shared" si="0"/>
        <v>-1.6253165793548643E-2</v>
      </c>
      <c r="BX4" s="1">
        <f t="shared" si="0"/>
        <v>-5.6012119087495767E-2</v>
      </c>
      <c r="BY4" s="1">
        <f t="shared" si="0"/>
        <v>-7.8879512500089691E-3</v>
      </c>
      <c r="BZ4" s="1">
        <f t="shared" si="0"/>
        <v>6.410256410256393E-2</v>
      </c>
      <c r="CA4" s="1">
        <f t="shared" si="0"/>
        <v>-1.0029918693343473E-2</v>
      </c>
      <c r="CB4" s="1">
        <f t="shared" si="0"/>
        <v>-2.3630351415537407E-2</v>
      </c>
      <c r="CC4" s="1">
        <f t="shared" si="0"/>
        <v>-5.4523424878837462E-3</v>
      </c>
    </row>
    <row r="5" spans="1:81" x14ac:dyDescent="0.3">
      <c r="A5" s="1" t="s">
        <v>633</v>
      </c>
      <c r="B5" s="18">
        <v>1868.99</v>
      </c>
      <c r="C5" s="21">
        <v>15882.68</v>
      </c>
      <c r="D5" s="18">
        <v>4472.0600590000004</v>
      </c>
      <c r="E5" s="18">
        <v>997.34002699999996</v>
      </c>
      <c r="F5" s="1">
        <v>108.760002</v>
      </c>
      <c r="G5" s="18">
        <v>113.470001</v>
      </c>
      <c r="H5" s="19">
        <v>186.69000199999999</v>
      </c>
      <c r="I5" s="1">
        <v>171.14999399999999</v>
      </c>
      <c r="J5" s="1">
        <v>52.919998</v>
      </c>
      <c r="K5" s="1">
        <v>98.949996999999996</v>
      </c>
      <c r="L5" s="1">
        <v>2943.919922</v>
      </c>
      <c r="M5" s="1">
        <v>9574.1601559999999</v>
      </c>
      <c r="N5" s="1">
        <v>4206.3999020000001</v>
      </c>
      <c r="O5" s="1">
        <f>0.89*O7</f>
        <v>14181.835414904001</v>
      </c>
      <c r="P5" s="1">
        <v>108.110001</v>
      </c>
      <c r="Q5" s="1">
        <v>2532.5</v>
      </c>
      <c r="R5" s="1">
        <v>49.240001999999997</v>
      </c>
      <c r="S5" s="1">
        <v>45.080002</v>
      </c>
      <c r="T5" s="1">
        <v>23.73</v>
      </c>
      <c r="U5" s="1">
        <v>22.08</v>
      </c>
      <c r="V5" s="1">
        <f>0.89*V7</f>
        <v>4005.9064623300001</v>
      </c>
      <c r="W5" s="1">
        <f>0.89*W7</f>
        <v>10839.7243217</v>
      </c>
      <c r="X5" s="1">
        <v>132.48500100000001</v>
      </c>
      <c r="Y5" s="1">
        <v>21.537500000000001</v>
      </c>
      <c r="Z5" s="1">
        <v>125.8747324158</v>
      </c>
      <c r="AA5" s="1">
        <v>28.9</v>
      </c>
      <c r="AB5" s="1">
        <v>573.09997599999997</v>
      </c>
      <c r="AC5" s="1">
        <v>86.980002999999996</v>
      </c>
      <c r="AD5" s="1">
        <v>15313.5</v>
      </c>
      <c r="AE5" s="1">
        <v>331.5</v>
      </c>
      <c r="AF5" s="1">
        <v>16017.259765999999</v>
      </c>
      <c r="AG5" s="1">
        <v>11062.233282162</v>
      </c>
      <c r="AH5" s="1">
        <v>43.200001</v>
      </c>
      <c r="AI5" s="1">
        <v>43.200001</v>
      </c>
      <c r="AJ5" s="1">
        <v>14.1775</v>
      </c>
      <c r="AK5" s="1">
        <v>47.029998999999997</v>
      </c>
      <c r="AL5" s="1">
        <f>0.89*AL7</f>
        <v>2248.8491573399997</v>
      </c>
      <c r="AM5" s="1">
        <v>43.599997999999999</v>
      </c>
      <c r="AN5" s="1">
        <v>52.259998000000003</v>
      </c>
      <c r="AO5" s="1">
        <v>47.32</v>
      </c>
      <c r="AP5" s="1">
        <f t="shared" ref="AP5:AP68" si="1">(B5-B4)/B4</f>
        <v>-2.7499687799192395E-2</v>
      </c>
      <c r="AQ5" s="1">
        <f t="shared" ref="AQ5:AQ68" si="2">(C5-C4)/C4</f>
        <v>-3.0305176429646346E-2</v>
      </c>
      <c r="AR5" s="1">
        <f t="shared" ref="AR5:AR68" si="3">(D5-D4)/D4</f>
        <v>-3.097290162513535E-2</v>
      </c>
      <c r="AS5" s="1">
        <f t="shared" ref="AS5:AS68" si="4">(E5-E4)/E4</f>
        <v>-2.7620985097230741E-2</v>
      </c>
      <c r="AT5" s="1">
        <f t="shared" ref="AT5:AT68" si="5">(F5-F4)/F4</f>
        <v>-3.6765623986245412E-4</v>
      </c>
      <c r="AU5" s="1">
        <f t="shared" ref="AU5:AU68" si="6">(G5-G4)/G4</f>
        <v>-7.3484123409747314E-3</v>
      </c>
      <c r="AV5" s="1">
        <f t="shared" ref="AV5:AV68" si="7">(H5-H4)/H4</f>
        <v>-2.7301574486067966E-2</v>
      </c>
      <c r="AW5" s="1">
        <f t="shared" ref="AW5:AW68" si="8">(I5-I4)/I4</f>
        <v>-2.711462059020715E-2</v>
      </c>
      <c r="AX5" s="1">
        <f t="shared" ref="AX5:AX68" si="9">(J5-J4)/J4</f>
        <v>-4.2345278405547596E-2</v>
      </c>
      <c r="AY5" s="1">
        <f t="shared" ref="AY5:AY68" si="10">(K5-K4)/K4</f>
        <v>-2.770954193896662E-2</v>
      </c>
      <c r="AZ5" s="1">
        <f t="shared" ref="AZ5:AZ68" si="11">(L5-L4)/L4</f>
        <v>-2.6481507275132262E-2</v>
      </c>
      <c r="BA5" s="1">
        <f t="shared" ref="BA5:BA68" si="12">(M5-M4)/M4</f>
        <v>-2.2466361174885045E-2</v>
      </c>
      <c r="BB5" s="1">
        <f t="shared" ref="BB5:BB68" si="13">(N5-N4)/N4</f>
        <v>-2.4691154102541937E-2</v>
      </c>
      <c r="BC5" s="1">
        <f t="shared" ref="BC5:BC68" si="14">(O5-O4)/O4</f>
        <v>7.2289156626506174E-2</v>
      </c>
      <c r="BD5" s="1">
        <f t="shared" ref="BD5:BD68" si="15">(P5-P4)/P4</f>
        <v>5.7680064334915794E-3</v>
      </c>
      <c r="BE5" s="1">
        <f t="shared" ref="BE5:BE68" si="16">(Q5-Q4)/Q4</f>
        <v>0</v>
      </c>
      <c r="BF5" s="1">
        <f t="shared" ref="BF5:BF68" si="17">(R5-R4)/R4</f>
        <v>-2.6107574641859733E-2</v>
      </c>
      <c r="BG5" s="1">
        <f t="shared" ref="BG5:BG68" si="18">(S5-S4)/S4</f>
        <v>-4.0442699020859868E-2</v>
      </c>
      <c r="BH5" s="1">
        <f t="shared" ref="BH5:BH68" si="19">(T5-T4)/T4</f>
        <v>-3.2613166220417121E-2</v>
      </c>
      <c r="BI5" s="1">
        <f t="shared" ref="BI5:BI68" si="20">(U5-U4)/U4</f>
        <v>-3.2427695004382209E-2</v>
      </c>
      <c r="BJ5" s="1">
        <f t="shared" ref="BJ5:BJ68" si="21">(V5-V4)/V4</f>
        <v>7.2289156626506076E-2</v>
      </c>
      <c r="BK5" s="1">
        <f t="shared" ref="BK5:BK68" si="22">(W5-W4)/W4</f>
        <v>7.2289156626506132E-2</v>
      </c>
      <c r="BL5" s="1">
        <f t="shared" ref="BL5:BL68" si="23">(X5-X4)/X4</f>
        <v>3.1422274400273727E-3</v>
      </c>
      <c r="BM5" s="1">
        <f t="shared" ref="BM5:BM68" si="24">(Y5-Y4)/Y4</f>
        <v>4.8990549446377239E-3</v>
      </c>
      <c r="BN5" s="1">
        <f t="shared" ref="BN5:BN68" si="25">(Z5-Z4)/Z4</f>
        <v>1.5899039701483474E-4</v>
      </c>
      <c r="BO5" s="1">
        <f t="shared" ref="BO5:BO68" si="26">(AA5-AA4)/AA4</f>
        <v>-4.3046389303099751E-2</v>
      </c>
      <c r="BP5" s="1">
        <f t="shared" ref="BP5:BP68" si="27">(AB5-AB4)/AB4</f>
        <v>-2.4510679148936221E-2</v>
      </c>
      <c r="BQ5" s="1">
        <f t="shared" ref="BQ5:BQ68" si="28">(AC5-AC4)/AC4</f>
        <v>-6.4731150537634452E-2</v>
      </c>
      <c r="BR5" s="1">
        <f t="shared" ref="BR5:BR68" si="29">(AD5-AD4)/AD4</f>
        <v>-3.725009430403621E-2</v>
      </c>
      <c r="BS5" s="1">
        <f t="shared" ref="BS5:BS68" si="30">(AE5-AE4)/AE4</f>
        <v>-3.8433647570703409E-2</v>
      </c>
      <c r="BT5" s="1">
        <f t="shared" ref="BT5:BT68" si="31">(AF5-AF4)/AF4</f>
        <v>-7.0975758785453633E-2</v>
      </c>
      <c r="BU5" s="1">
        <f t="shared" ref="BU5:BU68" si="32">(AG5-AG4)/AG4</f>
        <v>-9.5022062323616834E-5</v>
      </c>
      <c r="BV5" s="1">
        <f t="shared" ref="BV5:BV68" si="33">(AH5-AH4)/AH4</f>
        <v>-6.086954347826086E-2</v>
      </c>
      <c r="BW5" s="1">
        <f t="shared" ref="BW5:BW68" si="34">(AI5-AI4)/AI4</f>
        <v>-6.086954347826086E-2</v>
      </c>
      <c r="BX5" s="1">
        <f t="shared" ref="BX5:BX68" si="35">(AJ5-AJ4)/AJ4</f>
        <v>-8.5617542728152238E-2</v>
      </c>
      <c r="BY5" s="1">
        <f t="shared" ref="BY5:BY68" si="36">(AK5-AK4)/AK4</f>
        <v>-6.5195824583664852E-2</v>
      </c>
      <c r="BZ5" s="1">
        <f t="shared" ref="BZ5:BZ68" si="37">(AL5-AL4)/AL4</f>
        <v>7.2289156626506049E-2</v>
      </c>
      <c r="CA5" s="1">
        <f t="shared" ref="CA5:CA68" si="38">(AM5-AM4)/AM4</f>
        <v>-6.0142294894207769E-2</v>
      </c>
      <c r="CB5" s="1">
        <f t="shared" ref="CB5:CB68" si="39">(AN5-AN4)/AN4</f>
        <v>-6.3105074634368388E-2</v>
      </c>
      <c r="CC5" s="1">
        <f t="shared" ref="CC5:CC68" si="40">(AO5-AO4)/AO4</f>
        <v>-3.9187817258883241E-2</v>
      </c>
    </row>
    <row r="6" spans="1:81" x14ac:dyDescent="0.3">
      <c r="A6" s="1" t="s">
        <v>632</v>
      </c>
      <c r="B6" s="18">
        <v>1893.36</v>
      </c>
      <c r="C6" s="21">
        <v>16069.64</v>
      </c>
      <c r="D6" s="18">
        <v>4506.6801759999998</v>
      </c>
      <c r="E6" s="18">
        <v>1003.27002</v>
      </c>
      <c r="F6" s="1">
        <v>109.029999</v>
      </c>
      <c r="G6" s="18">
        <v>113.55999799999999</v>
      </c>
      <c r="H6" s="19">
        <v>189.11000100000001</v>
      </c>
      <c r="I6" s="1">
        <v>173.36000100000001</v>
      </c>
      <c r="J6" s="1">
        <v>54.52</v>
      </c>
      <c r="K6" s="1">
        <v>99.690002000000007</v>
      </c>
      <c r="L6" s="1">
        <v>2979.419922</v>
      </c>
      <c r="M6" s="1">
        <v>9639.5898440000001</v>
      </c>
      <c r="N6" s="1">
        <v>4322.1601559999999</v>
      </c>
      <c r="O6" s="1">
        <f>0.94*O7</f>
        <v>14978.567741584</v>
      </c>
      <c r="P6" s="1">
        <v>108.529999</v>
      </c>
      <c r="Q6" s="1">
        <v>2519.5</v>
      </c>
      <c r="R6" s="1">
        <v>50.66</v>
      </c>
      <c r="S6" s="1">
        <v>46.369999</v>
      </c>
      <c r="T6" s="1">
        <v>24.16</v>
      </c>
      <c r="U6" s="1">
        <v>22.940000999999999</v>
      </c>
      <c r="V6" s="1">
        <f>0.94*V7</f>
        <v>4230.9573871799994</v>
      </c>
      <c r="W6" s="1">
        <f>0.94*W7</f>
        <v>11448.697598199999</v>
      </c>
      <c r="X6" s="1">
        <v>132.570007</v>
      </c>
      <c r="Y6" s="1">
        <v>21.620000999999998</v>
      </c>
      <c r="Z6" s="1">
        <v>125.89474210813199</v>
      </c>
      <c r="AA6" s="1">
        <v>30.059999000000001</v>
      </c>
      <c r="AB6" s="1">
        <v>588.29998799999998</v>
      </c>
      <c r="AC6" s="1">
        <v>86.379997000000003</v>
      </c>
      <c r="AD6" s="1">
        <v>15645</v>
      </c>
      <c r="AE6" s="1">
        <v>335.39999399999999</v>
      </c>
      <c r="AF6" s="1">
        <v>17041.449218999998</v>
      </c>
      <c r="AG6" s="1">
        <v>11061.182026049</v>
      </c>
      <c r="AH6" s="1">
        <v>44.919998</v>
      </c>
      <c r="AI6" s="1">
        <v>44.919998</v>
      </c>
      <c r="AJ6" s="1">
        <v>14.487500000000001</v>
      </c>
      <c r="AK6" s="1">
        <v>48.549999</v>
      </c>
      <c r="AL6" s="1">
        <f>0.94*AL7</f>
        <v>2375.1889976399998</v>
      </c>
      <c r="AM6" s="1">
        <v>45.759998000000003</v>
      </c>
      <c r="AN6" s="1">
        <v>54.950001</v>
      </c>
      <c r="AO6" s="1">
        <v>48.369999</v>
      </c>
      <c r="AP6" s="1">
        <f t="shared" si="1"/>
        <v>1.3039128085222441E-2</v>
      </c>
      <c r="AQ6" s="1">
        <f t="shared" si="2"/>
        <v>1.1771313153699446E-2</v>
      </c>
      <c r="AR6" s="1">
        <f t="shared" si="3"/>
        <v>7.7414248787483642E-3</v>
      </c>
      <c r="AS6" s="1">
        <f t="shared" si="4"/>
        <v>5.9458086905801906E-3</v>
      </c>
      <c r="AT6" s="1">
        <f t="shared" si="5"/>
        <v>2.4825027127160552E-3</v>
      </c>
      <c r="AU6" s="1">
        <f t="shared" si="6"/>
        <v>7.9313474228308832E-4</v>
      </c>
      <c r="AV6" s="1">
        <f t="shared" si="7"/>
        <v>1.2962659885771593E-2</v>
      </c>
      <c r="AW6" s="1">
        <f t="shared" si="8"/>
        <v>1.2912691074941076E-2</v>
      </c>
      <c r="AX6" s="1">
        <f t="shared" si="9"/>
        <v>3.0234354884140464E-2</v>
      </c>
      <c r="AY6" s="1">
        <f t="shared" si="10"/>
        <v>7.4785752646360434E-3</v>
      </c>
      <c r="AZ6" s="1">
        <f t="shared" si="11"/>
        <v>1.2058751916010847E-2</v>
      </c>
      <c r="BA6" s="1">
        <f t="shared" si="12"/>
        <v>6.8339872045065225E-3</v>
      </c>
      <c r="BB6" s="1">
        <f t="shared" si="13"/>
        <v>2.7520030595512265E-2</v>
      </c>
      <c r="BC6" s="1">
        <f t="shared" si="14"/>
        <v>5.6179775280898833E-2</v>
      </c>
      <c r="BD6" s="1">
        <f t="shared" si="15"/>
        <v>3.8849134780787466E-3</v>
      </c>
      <c r="BE6" s="1">
        <f t="shared" si="16"/>
        <v>-5.1332675222112538E-3</v>
      </c>
      <c r="BF6" s="1">
        <f t="shared" si="17"/>
        <v>2.883830102200239E-2</v>
      </c>
      <c r="BG6" s="1">
        <f t="shared" si="18"/>
        <v>2.8615726325832896E-2</v>
      </c>
      <c r="BH6" s="1">
        <f t="shared" si="19"/>
        <v>1.8120522545301294E-2</v>
      </c>
      <c r="BI6" s="1">
        <f t="shared" si="20"/>
        <v>3.8949320652173935E-2</v>
      </c>
      <c r="BJ6" s="1">
        <f t="shared" si="21"/>
        <v>5.6179775280898708E-2</v>
      </c>
      <c r="BK6" s="1">
        <f t="shared" si="22"/>
        <v>5.6179775280898785E-2</v>
      </c>
      <c r="BL6" s="1">
        <f t="shared" si="23"/>
        <v>6.416273491970069E-4</v>
      </c>
      <c r="BM6" s="1">
        <f t="shared" si="24"/>
        <v>3.8305745792221496E-3</v>
      </c>
      <c r="BN6" s="1">
        <f t="shared" si="25"/>
        <v>1.5896512308680367E-4</v>
      </c>
      <c r="BO6" s="1">
        <f t="shared" si="26"/>
        <v>4.0138373702422236E-2</v>
      </c>
      <c r="BP6" s="1">
        <f t="shared" si="27"/>
        <v>2.6522443965344044E-2</v>
      </c>
      <c r="BQ6" s="1">
        <f t="shared" si="28"/>
        <v>-6.8982062463253009E-3</v>
      </c>
      <c r="BR6" s="1">
        <f t="shared" si="29"/>
        <v>2.1647565873249095E-2</v>
      </c>
      <c r="BS6" s="1">
        <f t="shared" si="30"/>
        <v>1.1764687782805407E-2</v>
      </c>
      <c r="BT6" s="1">
        <f t="shared" si="31"/>
        <v>6.3942863383789059E-2</v>
      </c>
      <c r="BU6" s="1">
        <f t="shared" si="32"/>
        <v>-9.5031092383042858E-5</v>
      </c>
      <c r="BV6" s="1">
        <f t="shared" si="33"/>
        <v>3.9814744448732751E-2</v>
      </c>
      <c r="BW6" s="1">
        <f t="shared" si="34"/>
        <v>3.9814744448732751E-2</v>
      </c>
      <c r="BX6" s="1">
        <f t="shared" si="35"/>
        <v>2.1865632163639605E-2</v>
      </c>
      <c r="BY6" s="1">
        <f t="shared" si="36"/>
        <v>3.2319796562190084E-2</v>
      </c>
      <c r="BZ6" s="1">
        <f t="shared" si="37"/>
        <v>5.617977528089893E-2</v>
      </c>
      <c r="CA6" s="1">
        <f t="shared" si="38"/>
        <v>4.9541286676205894E-2</v>
      </c>
      <c r="CB6" s="1">
        <f t="shared" si="39"/>
        <v>5.1473461594851132E-2</v>
      </c>
      <c r="CC6" s="1">
        <f t="shared" si="40"/>
        <v>2.2189327979712587E-2</v>
      </c>
    </row>
    <row r="7" spans="1:81" x14ac:dyDescent="0.3">
      <c r="A7" s="1" t="s">
        <v>631</v>
      </c>
      <c r="B7" s="18">
        <v>1915.45</v>
      </c>
      <c r="C7" s="21">
        <v>16416.580000000002</v>
      </c>
      <c r="D7" s="18">
        <v>4509.5600590000004</v>
      </c>
      <c r="E7" s="18">
        <v>1014.789978</v>
      </c>
      <c r="F7" s="1">
        <v>109.41999800000001</v>
      </c>
      <c r="G7" s="18">
        <v>113.43</v>
      </c>
      <c r="H7" s="19">
        <v>191.60000600000001</v>
      </c>
      <c r="I7" s="1">
        <v>175.61000100000001</v>
      </c>
      <c r="J7" s="1">
        <v>54.650002000000001</v>
      </c>
      <c r="K7" s="1">
        <v>100.800003</v>
      </c>
      <c r="L7" s="1">
        <v>2905.3000489999999</v>
      </c>
      <c r="M7" s="1">
        <v>9393.3603519999997</v>
      </c>
      <c r="N7" s="1">
        <v>4228.5297849999997</v>
      </c>
      <c r="O7" s="1">
        <f>'final data'!O2</f>
        <v>15934.6465336</v>
      </c>
      <c r="P7" s="1">
        <v>109.610001</v>
      </c>
      <c r="Q7" s="1">
        <v>2513.5</v>
      </c>
      <c r="R7" s="1">
        <v>49.66</v>
      </c>
      <c r="S7" s="1">
        <v>46.490001999999997</v>
      </c>
      <c r="T7" s="1">
        <v>24.059999000000001</v>
      </c>
      <c r="U7" s="1">
        <v>23.08</v>
      </c>
      <c r="V7" s="1">
        <f>'final data'!V2</f>
        <v>4501.018497</v>
      </c>
      <c r="W7" s="1">
        <f>'final data'!W2</f>
        <v>12179.465529999999</v>
      </c>
      <c r="X7" s="1">
        <v>133.03999300000001</v>
      </c>
      <c r="Y7" s="1">
        <v>21.782499000000001</v>
      </c>
      <c r="Z7" s="1">
        <v>125.914751800464</v>
      </c>
      <c r="AA7" s="1">
        <v>30.34</v>
      </c>
      <c r="AB7" s="1">
        <v>585.59997599999997</v>
      </c>
      <c r="AC7" s="1">
        <v>87.540001000000004</v>
      </c>
      <c r="AD7" s="1">
        <v>15625</v>
      </c>
      <c r="AE7" s="1">
        <v>341.60000600000001</v>
      </c>
      <c r="AF7" s="1">
        <v>17044.990234000001</v>
      </c>
      <c r="AG7" s="1">
        <v>11060.130769936</v>
      </c>
      <c r="AH7" s="1">
        <v>44.560001</v>
      </c>
      <c r="AI7" s="1">
        <v>44.560001</v>
      </c>
      <c r="AJ7" s="1">
        <v>14.015000000000001</v>
      </c>
      <c r="AK7" s="1">
        <v>48.639999000000003</v>
      </c>
      <c r="AL7" s="1">
        <f>'final data'!AL2</f>
        <v>2526.7968059999998</v>
      </c>
      <c r="AM7" s="1">
        <v>44.150002000000001</v>
      </c>
      <c r="AN7" s="1">
        <v>54.970001000000003</v>
      </c>
      <c r="AO7" s="1">
        <v>49.040000999999997</v>
      </c>
      <c r="AP7" s="1">
        <f t="shared" si="1"/>
        <v>1.1667089195926895E-2</v>
      </c>
      <c r="AQ7" s="1">
        <f t="shared" si="2"/>
        <v>2.158978048045895E-2</v>
      </c>
      <c r="AR7" s="1">
        <f t="shared" si="3"/>
        <v>6.3902537733587738E-4</v>
      </c>
      <c r="AS7" s="1">
        <f t="shared" si="4"/>
        <v>1.1482410288707693E-2</v>
      </c>
      <c r="AT7" s="1">
        <f t="shared" si="5"/>
        <v>3.576988017765671E-3</v>
      </c>
      <c r="AU7" s="1">
        <f t="shared" si="6"/>
        <v>-1.144751693285397E-3</v>
      </c>
      <c r="AV7" s="1">
        <f t="shared" si="7"/>
        <v>1.3166966246274813E-2</v>
      </c>
      <c r="AW7" s="1">
        <f t="shared" si="8"/>
        <v>1.2978772421672977E-2</v>
      </c>
      <c r="AX7" s="1">
        <f t="shared" si="9"/>
        <v>2.384482758620644E-3</v>
      </c>
      <c r="AY7" s="1">
        <f t="shared" si="10"/>
        <v>1.1134526810421739E-2</v>
      </c>
      <c r="AZ7" s="1">
        <f t="shared" si="11"/>
        <v>-2.4877283142500279E-2</v>
      </c>
      <c r="BA7" s="1">
        <f t="shared" si="12"/>
        <v>-2.5543565233043786E-2</v>
      </c>
      <c r="BB7" s="1">
        <f t="shared" si="13"/>
        <v>-2.1662864776082629E-2</v>
      </c>
      <c r="BC7" s="1">
        <f t="shared" si="14"/>
        <v>6.3829787234042562E-2</v>
      </c>
      <c r="BD7" s="1">
        <f t="shared" si="15"/>
        <v>9.9511840961133084E-3</v>
      </c>
      <c r="BE7" s="1">
        <f t="shared" si="16"/>
        <v>-2.3814248858900575E-3</v>
      </c>
      <c r="BF7" s="1">
        <f t="shared" si="17"/>
        <v>-1.9739439399921045E-2</v>
      </c>
      <c r="BG7" s="1">
        <f t="shared" si="18"/>
        <v>2.5879448477020019E-3</v>
      </c>
      <c r="BH7" s="1">
        <f t="shared" si="19"/>
        <v>-4.1391142384105501E-3</v>
      </c>
      <c r="BI7" s="1">
        <f t="shared" si="20"/>
        <v>6.1028332126053329E-3</v>
      </c>
      <c r="BJ7" s="1">
        <f t="shared" si="21"/>
        <v>6.3829787234042715E-2</v>
      </c>
      <c r="BK7" s="1">
        <f t="shared" si="22"/>
        <v>6.3829787234042645E-2</v>
      </c>
      <c r="BL7" s="1">
        <f t="shared" si="23"/>
        <v>3.5451910325387985E-3</v>
      </c>
      <c r="BM7" s="1">
        <f t="shared" si="24"/>
        <v>7.5160958595701698E-3</v>
      </c>
      <c r="BN7" s="1">
        <f t="shared" si="25"/>
        <v>1.5893985719295448E-4</v>
      </c>
      <c r="BO7" s="1">
        <f t="shared" si="26"/>
        <v>9.3147375021535635E-3</v>
      </c>
      <c r="BP7" s="1">
        <f t="shared" si="27"/>
        <v>-4.5895156469049859E-3</v>
      </c>
      <c r="BQ7" s="1">
        <f t="shared" si="28"/>
        <v>1.3429081272137584E-2</v>
      </c>
      <c r="BR7" s="1">
        <f t="shared" si="29"/>
        <v>-1.278363694471077E-3</v>
      </c>
      <c r="BS7" s="1">
        <f t="shared" si="30"/>
        <v>1.848542668727661E-2</v>
      </c>
      <c r="BT7" s="1">
        <f t="shared" si="31"/>
        <v>2.0778837260240391E-4</v>
      </c>
      <c r="BU7" s="1">
        <f t="shared" si="32"/>
        <v>-9.5040124149861044E-5</v>
      </c>
      <c r="BV7" s="1">
        <f t="shared" si="33"/>
        <v>-8.0141811226260504E-3</v>
      </c>
      <c r="BW7" s="1">
        <f t="shared" si="34"/>
        <v>-8.0141811226260504E-3</v>
      </c>
      <c r="BX7" s="1">
        <f t="shared" si="35"/>
        <v>-3.2614322691975853E-2</v>
      </c>
      <c r="BY7" s="1">
        <f t="shared" si="36"/>
        <v>1.8537590495110703E-3</v>
      </c>
      <c r="BZ7" s="1">
        <f t="shared" si="37"/>
        <v>6.3829787234042576E-2</v>
      </c>
      <c r="CA7" s="1">
        <f t="shared" si="38"/>
        <v>-3.5183480558718609E-2</v>
      </c>
      <c r="CB7" s="1">
        <f t="shared" si="39"/>
        <v>3.6396723632458396E-4</v>
      </c>
      <c r="CC7" s="1">
        <f t="shared" si="40"/>
        <v>1.3851602519156484E-2</v>
      </c>
    </row>
    <row r="8" spans="1:81" x14ac:dyDescent="0.3">
      <c r="A8" s="1" t="s">
        <v>630</v>
      </c>
      <c r="B8" s="18">
        <v>1829.08</v>
      </c>
      <c r="C8" s="21">
        <v>15660.18</v>
      </c>
      <c r="D8" s="18">
        <v>4266.8398440000001</v>
      </c>
      <c r="E8" s="18">
        <v>953.71997099999999</v>
      </c>
      <c r="F8" s="1">
        <v>110.07</v>
      </c>
      <c r="G8" s="18">
        <v>114.129997</v>
      </c>
      <c r="H8" s="19">
        <v>182.86000100000001</v>
      </c>
      <c r="I8" s="1">
        <v>167.699997</v>
      </c>
      <c r="J8" s="1">
        <v>51.380001</v>
      </c>
      <c r="K8" s="1">
        <v>94.790001000000004</v>
      </c>
      <c r="L8" s="1">
        <v>2680.3500979999999</v>
      </c>
      <c r="M8" s="1">
        <v>8752.8701170000004</v>
      </c>
      <c r="N8" s="1">
        <v>3896.709961</v>
      </c>
      <c r="O8" s="4">
        <f>0.78*O11</f>
        <v>12583.308340199999</v>
      </c>
      <c r="P8" s="1">
        <v>111.43</v>
      </c>
      <c r="Q8" s="1">
        <v>2385.5</v>
      </c>
      <c r="R8" s="1">
        <v>46.369999</v>
      </c>
      <c r="S8" s="1">
        <v>43.849997999999999</v>
      </c>
      <c r="T8" s="1">
        <v>22.870000999999998</v>
      </c>
      <c r="U8" s="1">
        <v>21.690000999999999</v>
      </c>
      <c r="V8" s="4">
        <f>0.78*V11</f>
        <v>3430.7895554400006</v>
      </c>
      <c r="W8" s="4">
        <f>0.78*W11</f>
        <v>9342.4316154000007</v>
      </c>
      <c r="X8" s="1">
        <v>133.69000199999999</v>
      </c>
      <c r="Y8" s="1">
        <v>22.337499999999999</v>
      </c>
      <c r="Z8" s="1">
        <v>125.934761492796</v>
      </c>
      <c r="AA8" s="1">
        <v>28.4</v>
      </c>
      <c r="AB8" s="1">
        <v>549.40002400000003</v>
      </c>
      <c r="AC8" s="1">
        <v>80.620002999999997</v>
      </c>
      <c r="AD8" s="1">
        <v>14726.5</v>
      </c>
      <c r="AE8" s="1">
        <v>310.60000600000001</v>
      </c>
      <c r="AF8" s="1">
        <v>15713.389648</v>
      </c>
      <c r="AG8" s="1">
        <v>11059.079513823001</v>
      </c>
      <c r="AH8" s="1">
        <v>41.279998999999997</v>
      </c>
      <c r="AI8" s="1">
        <v>41.279998999999997</v>
      </c>
      <c r="AJ8" s="1">
        <v>13.3475</v>
      </c>
      <c r="AK8" s="1">
        <v>44.82</v>
      </c>
      <c r="AL8" s="4">
        <f>0.78*AL11</f>
        <v>2029.3083829200002</v>
      </c>
      <c r="AM8" s="1">
        <v>39.080002</v>
      </c>
      <c r="AN8" s="1">
        <v>51.709999000000003</v>
      </c>
      <c r="AO8" s="1">
        <v>47.060001</v>
      </c>
      <c r="AP8" s="1">
        <f t="shared" si="1"/>
        <v>-4.5091231825419673E-2</v>
      </c>
      <c r="AQ8" s="1">
        <f t="shared" si="2"/>
        <v>-4.6075370144086122E-2</v>
      </c>
      <c r="AR8" s="1">
        <f t="shared" si="3"/>
        <v>-5.3823479857106893E-2</v>
      </c>
      <c r="AS8" s="1">
        <f t="shared" si="4"/>
        <v>-6.0179946909172208E-2</v>
      </c>
      <c r="AT8" s="1">
        <f t="shared" si="5"/>
        <v>5.9404314739613358E-3</v>
      </c>
      <c r="AU8" s="1">
        <f t="shared" si="6"/>
        <v>6.171180463722086E-3</v>
      </c>
      <c r="AV8" s="1">
        <f t="shared" si="7"/>
        <v>-4.561589105586978E-2</v>
      </c>
      <c r="AW8" s="1">
        <f t="shared" si="8"/>
        <v>-4.5043015517094692E-2</v>
      </c>
      <c r="AX8" s="1">
        <f t="shared" si="9"/>
        <v>-5.9835331753510287E-2</v>
      </c>
      <c r="AY8" s="1">
        <f t="shared" si="10"/>
        <v>-5.9623033939790654E-2</v>
      </c>
      <c r="AZ8" s="1">
        <f t="shared" si="11"/>
        <v>-7.7427441987421408E-2</v>
      </c>
      <c r="BA8" s="1">
        <f t="shared" si="12"/>
        <v>-6.8185421510378708E-2</v>
      </c>
      <c r="BB8" s="1">
        <f t="shared" si="13"/>
        <v>-7.847167712453508E-2</v>
      </c>
      <c r="BC8" s="1">
        <f t="shared" si="14"/>
        <v>-0.21031769900470187</v>
      </c>
      <c r="BD8" s="1">
        <f t="shared" si="15"/>
        <v>1.660431514821362E-2</v>
      </c>
      <c r="BE8" s="1">
        <f t="shared" si="16"/>
        <v>-5.0925004973145019E-2</v>
      </c>
      <c r="BF8" s="1">
        <f t="shared" si="17"/>
        <v>-6.6250523560209357E-2</v>
      </c>
      <c r="BG8" s="1">
        <f t="shared" si="18"/>
        <v>-5.6786489275694109E-2</v>
      </c>
      <c r="BH8" s="1">
        <f t="shared" si="19"/>
        <v>-4.9459603053183948E-2</v>
      </c>
      <c r="BI8" s="1">
        <f t="shared" si="20"/>
        <v>-6.0225259965337938E-2</v>
      </c>
      <c r="BJ8" s="1">
        <f t="shared" si="21"/>
        <v>-0.23777483746696973</v>
      </c>
      <c r="BK8" s="1">
        <f t="shared" si="22"/>
        <v>-0.23293583019812519</v>
      </c>
      <c r="BL8" s="1">
        <f t="shared" si="23"/>
        <v>4.8858165529216688E-3</v>
      </c>
      <c r="BM8" s="1">
        <f t="shared" si="24"/>
        <v>2.5479216135852786E-2</v>
      </c>
      <c r="BN8" s="1">
        <f t="shared" si="25"/>
        <v>1.5891459932911836E-4</v>
      </c>
      <c r="BO8" s="1">
        <f t="shared" si="26"/>
        <v>-6.3941990771259102E-2</v>
      </c>
      <c r="BP8" s="1">
        <f t="shared" si="27"/>
        <v>-6.1816860456975056E-2</v>
      </c>
      <c r="BQ8" s="1">
        <f t="shared" si="28"/>
        <v>-7.9049553586365701E-2</v>
      </c>
      <c r="BR8" s="1">
        <f t="shared" si="29"/>
        <v>-5.7504E-2</v>
      </c>
      <c r="BS8" s="1">
        <f t="shared" si="30"/>
        <v>-9.0749412925947084E-2</v>
      </c>
      <c r="BT8" s="1">
        <f t="shared" si="31"/>
        <v>-7.8122695743399653E-2</v>
      </c>
      <c r="BU8" s="1">
        <f t="shared" si="32"/>
        <v>-9.5049157633602885E-5</v>
      </c>
      <c r="BV8" s="1">
        <f t="shared" si="33"/>
        <v>-7.3608660825658492E-2</v>
      </c>
      <c r="BW8" s="1">
        <f t="shared" si="34"/>
        <v>-7.3608660825658492E-2</v>
      </c>
      <c r="BX8" s="1">
        <f t="shared" si="35"/>
        <v>-4.7627541919372129E-2</v>
      </c>
      <c r="BY8" s="1">
        <f t="shared" si="36"/>
        <v>-7.85361652659574E-2</v>
      </c>
      <c r="BZ8" s="1">
        <f t="shared" si="37"/>
        <v>-0.19688501342834119</v>
      </c>
      <c r="CA8" s="1">
        <f t="shared" si="38"/>
        <v>-0.11483578188739381</v>
      </c>
      <c r="CB8" s="1">
        <f t="shared" si="39"/>
        <v>-5.9305110800343626E-2</v>
      </c>
      <c r="CC8" s="1">
        <f t="shared" si="40"/>
        <v>-4.0375203091859581E-2</v>
      </c>
    </row>
    <row r="9" spans="1:81" x14ac:dyDescent="0.3">
      <c r="A9" s="1" t="s">
        <v>629</v>
      </c>
      <c r="B9" s="18">
        <v>1917.83</v>
      </c>
      <c r="C9" s="21">
        <v>16413.43</v>
      </c>
      <c r="D9" s="18">
        <v>4487.5400390000004</v>
      </c>
      <c r="E9" s="18">
        <v>1004.710022</v>
      </c>
      <c r="F9" s="1">
        <v>109.769997</v>
      </c>
      <c r="G9" s="18">
        <v>113.839996</v>
      </c>
      <c r="H9" s="19">
        <v>192.08999600000001</v>
      </c>
      <c r="I9" s="1">
        <v>176.11000100000001</v>
      </c>
      <c r="J9" s="1">
        <v>53.98</v>
      </c>
      <c r="K9" s="1">
        <v>99.949996999999996</v>
      </c>
      <c r="L9" s="1">
        <v>2895.1499020000001</v>
      </c>
      <c r="M9" s="1">
        <v>9463.6396480000003</v>
      </c>
      <c r="N9" s="1">
        <v>4239.7597660000001</v>
      </c>
      <c r="O9" s="1">
        <f>0.83*O11</f>
        <v>13389.930669699999</v>
      </c>
      <c r="P9" s="1">
        <v>110.489998</v>
      </c>
      <c r="Q9" s="1">
        <v>2538</v>
      </c>
      <c r="R9" s="1">
        <v>49.610000999999997</v>
      </c>
      <c r="S9" s="1">
        <v>46.07</v>
      </c>
      <c r="T9" s="1">
        <v>23.969999000000001</v>
      </c>
      <c r="U9" s="1">
        <v>22.780000999999999</v>
      </c>
      <c r="V9" s="1">
        <f>0.83*V11</f>
        <v>3650.7119628400001</v>
      </c>
      <c r="W9" s="1">
        <f>0.83*W11</f>
        <v>9941.3054369000001</v>
      </c>
      <c r="X9" s="1">
        <v>133.220001</v>
      </c>
      <c r="Y9" s="1">
        <v>21.940000999999999</v>
      </c>
      <c r="Z9" s="1">
        <v>125.954771185128</v>
      </c>
      <c r="AA9" s="1">
        <v>30.219999000000001</v>
      </c>
      <c r="AB9" s="1">
        <v>594.09997599999997</v>
      </c>
      <c r="AC9" s="1">
        <v>84.730002999999996</v>
      </c>
      <c r="AD9" s="1">
        <v>15723.5</v>
      </c>
      <c r="AE9" s="1">
        <v>333.14999399999999</v>
      </c>
      <c r="AF9" s="1">
        <v>16196.799805000001</v>
      </c>
      <c r="AG9" s="1">
        <v>11058.028257710101</v>
      </c>
      <c r="AH9" s="1">
        <v>43.52</v>
      </c>
      <c r="AI9" s="1">
        <v>43.52</v>
      </c>
      <c r="AJ9" s="1">
        <v>13.887499999999999</v>
      </c>
      <c r="AK9" s="1">
        <v>47.389999000000003</v>
      </c>
      <c r="AL9" s="1">
        <f>0.83*AL11</f>
        <v>2159.3922536200002</v>
      </c>
      <c r="AM9" s="1">
        <v>41.939999</v>
      </c>
      <c r="AN9" s="1">
        <v>53.509998000000003</v>
      </c>
      <c r="AO9" s="1">
        <v>49.209999000000003</v>
      </c>
      <c r="AP9" s="1">
        <f t="shared" si="1"/>
        <v>4.8521661162989047E-2</v>
      </c>
      <c r="AQ9" s="1">
        <f t="shared" si="2"/>
        <v>4.8099702557697292E-2</v>
      </c>
      <c r="AR9" s="1">
        <f t="shared" si="3"/>
        <v>5.1724508786132994E-2</v>
      </c>
      <c r="AS9" s="1">
        <f t="shared" si="4"/>
        <v>5.3464384253729749E-2</v>
      </c>
      <c r="AT9" s="1">
        <f t="shared" si="5"/>
        <v>-2.7255655491958716E-3</v>
      </c>
      <c r="AU9" s="1">
        <f t="shared" si="6"/>
        <v>-2.5409708895375131E-3</v>
      </c>
      <c r="AV9" s="1">
        <f t="shared" si="7"/>
        <v>5.0475746196676448E-2</v>
      </c>
      <c r="AW9" s="1">
        <f t="shared" si="8"/>
        <v>5.0149100479709698E-2</v>
      </c>
      <c r="AX9" s="1">
        <f t="shared" si="9"/>
        <v>5.0603327158362583E-2</v>
      </c>
      <c r="AY9" s="1">
        <f t="shared" si="10"/>
        <v>5.4436079180967538E-2</v>
      </c>
      <c r="AZ9" s="1">
        <f t="shared" si="11"/>
        <v>8.0138711790029835E-2</v>
      </c>
      <c r="BA9" s="1">
        <f t="shared" si="12"/>
        <v>8.1204167490104645E-2</v>
      </c>
      <c r="BB9" s="1">
        <f t="shared" si="13"/>
        <v>8.8035755402222526E-2</v>
      </c>
      <c r="BC9" s="1">
        <f t="shared" si="14"/>
        <v>6.4102564102564111E-2</v>
      </c>
      <c r="BD9" s="1">
        <f t="shared" si="15"/>
        <v>-8.4358072332406612E-3</v>
      </c>
      <c r="BE9" s="1">
        <f t="shared" si="16"/>
        <v>6.3927897715363655E-2</v>
      </c>
      <c r="BF9" s="1">
        <f t="shared" si="17"/>
        <v>6.9872807200189874E-2</v>
      </c>
      <c r="BG9" s="1">
        <f t="shared" si="18"/>
        <v>5.0627185889495385E-2</v>
      </c>
      <c r="BH9" s="1">
        <f t="shared" si="19"/>
        <v>4.8097855352083413E-2</v>
      </c>
      <c r="BI9" s="1">
        <f t="shared" si="20"/>
        <v>5.0253570758249384E-2</v>
      </c>
      <c r="BJ9" s="1">
        <f t="shared" si="21"/>
        <v>6.410256410256393E-2</v>
      </c>
      <c r="BK9" s="1">
        <f t="shared" si="22"/>
        <v>6.4102564102564027E-2</v>
      </c>
      <c r="BL9" s="1">
        <f t="shared" si="23"/>
        <v>-3.5156032086826982E-3</v>
      </c>
      <c r="BM9" s="1">
        <f t="shared" si="24"/>
        <v>-1.7795142697257967E-2</v>
      </c>
      <c r="BN9" s="1">
        <f t="shared" si="25"/>
        <v>1.5888934949180619E-4</v>
      </c>
      <c r="BO9" s="1">
        <f t="shared" si="26"/>
        <v>6.408447183098602E-2</v>
      </c>
      <c r="BP9" s="1">
        <f t="shared" si="27"/>
        <v>8.1361394334412945E-2</v>
      </c>
      <c r="BQ9" s="1">
        <f t="shared" si="28"/>
        <v>5.0979903833543637E-2</v>
      </c>
      <c r="BR9" s="1">
        <f t="shared" si="29"/>
        <v>6.7701083081519703E-2</v>
      </c>
      <c r="BS9" s="1">
        <f t="shared" si="30"/>
        <v>7.260137657563337E-2</v>
      </c>
      <c r="BT9" s="1">
        <f t="shared" si="31"/>
        <v>3.0764218785952951E-2</v>
      </c>
      <c r="BU9" s="1">
        <f t="shared" si="32"/>
        <v>-9.5058192825711639E-5</v>
      </c>
      <c r="BV9" s="1">
        <f t="shared" si="33"/>
        <v>5.4263591430804219E-2</v>
      </c>
      <c r="BW9" s="1">
        <f t="shared" si="34"/>
        <v>5.4263591430804219E-2</v>
      </c>
      <c r="BX9" s="1">
        <f t="shared" si="35"/>
        <v>4.0457014422176377E-2</v>
      </c>
      <c r="BY9" s="1">
        <f t="shared" si="36"/>
        <v>5.7340450691655574E-2</v>
      </c>
      <c r="BZ9" s="1">
        <f t="shared" si="37"/>
        <v>6.4102564102564111E-2</v>
      </c>
      <c r="CA9" s="1">
        <f t="shared" si="38"/>
        <v>7.3183133409256224E-2</v>
      </c>
      <c r="CB9" s="1">
        <f t="shared" si="39"/>
        <v>3.4809495935205867E-2</v>
      </c>
      <c r="CC9" s="1">
        <f t="shared" si="40"/>
        <v>4.5686314371306616E-2</v>
      </c>
    </row>
    <row r="10" spans="1:81" x14ac:dyDescent="0.3">
      <c r="A10" s="1" t="s">
        <v>628</v>
      </c>
      <c r="B10" s="18">
        <v>1951.7</v>
      </c>
      <c r="C10" s="21">
        <v>16697.29</v>
      </c>
      <c r="D10" s="18">
        <v>4582.2001950000003</v>
      </c>
      <c r="E10" s="18">
        <v>1031.579956</v>
      </c>
      <c r="F10" s="1">
        <v>110.160004</v>
      </c>
      <c r="G10" s="18">
        <v>114.970001</v>
      </c>
      <c r="H10" s="19">
        <v>195.53999300000001</v>
      </c>
      <c r="I10" s="1">
        <v>179.30999800000001</v>
      </c>
      <c r="J10" s="1">
        <v>54.09</v>
      </c>
      <c r="K10" s="1">
        <v>102.540001</v>
      </c>
      <c r="L10" s="1">
        <v>2877.419922</v>
      </c>
      <c r="M10" s="1">
        <v>9331.4804690000001</v>
      </c>
      <c r="N10" s="1">
        <v>4248.4501950000003</v>
      </c>
      <c r="O10" s="1">
        <f>0.95*O11</f>
        <v>15325.8242605</v>
      </c>
      <c r="P10" s="1">
        <v>110.93</v>
      </c>
      <c r="Q10" s="1">
        <v>2625</v>
      </c>
      <c r="R10" s="1">
        <v>49.66</v>
      </c>
      <c r="S10" s="1">
        <v>45.91</v>
      </c>
      <c r="T10" s="1">
        <v>23.66</v>
      </c>
      <c r="U10" s="1">
        <v>22.870000999999998</v>
      </c>
      <c r="V10" s="1">
        <f>0.95*V11</f>
        <v>4178.5257406000001</v>
      </c>
      <c r="W10" s="1">
        <f>0.95*W11</f>
        <v>11378.602608499999</v>
      </c>
      <c r="X10" s="1">
        <v>133.570007</v>
      </c>
      <c r="Y10" s="1">
        <v>21.9725</v>
      </c>
      <c r="Z10" s="1">
        <v>125.97478087746001</v>
      </c>
      <c r="AA10" s="1">
        <v>29.84</v>
      </c>
      <c r="AB10" s="1">
        <v>598.5</v>
      </c>
      <c r="AC10" s="1">
        <v>90.82</v>
      </c>
      <c r="AD10" s="1">
        <v>15909</v>
      </c>
      <c r="AE10" s="1">
        <v>346.35000600000001</v>
      </c>
      <c r="AF10" s="1">
        <v>16140.339844</v>
      </c>
      <c r="AG10" s="1">
        <v>11056.977001597101</v>
      </c>
      <c r="AH10" s="1">
        <v>44.279998999999997</v>
      </c>
      <c r="AI10" s="1">
        <v>44.279998999999997</v>
      </c>
      <c r="AJ10" s="1">
        <v>14.484999999999999</v>
      </c>
      <c r="AK10" s="1">
        <v>48.450001</v>
      </c>
      <c r="AL10" s="1">
        <f>0.95*AL11</f>
        <v>2471.5935433</v>
      </c>
      <c r="AM10" s="1">
        <v>42.419998</v>
      </c>
      <c r="AN10" s="1">
        <v>55.110000999999997</v>
      </c>
      <c r="AO10" s="1">
        <v>49.279998999999997</v>
      </c>
      <c r="AP10" s="1">
        <f t="shared" si="1"/>
        <v>1.7660585140497394E-2</v>
      </c>
      <c r="AQ10" s="1">
        <f t="shared" si="2"/>
        <v>1.729437418016835E-2</v>
      </c>
      <c r="AR10" s="1">
        <f t="shared" si="3"/>
        <v>2.1093996973249048E-2</v>
      </c>
      <c r="AS10" s="1">
        <f t="shared" si="4"/>
        <v>2.6743969316153648E-2</v>
      </c>
      <c r="AT10" s="1">
        <f t="shared" si="5"/>
        <v>3.5529471682503289E-3</v>
      </c>
      <c r="AU10" s="1">
        <f t="shared" si="6"/>
        <v>9.9262564977602163E-3</v>
      </c>
      <c r="AV10" s="1">
        <f t="shared" si="7"/>
        <v>1.7960315851118014E-2</v>
      </c>
      <c r="AW10" s="1">
        <f t="shared" si="8"/>
        <v>1.8170444505306634E-2</v>
      </c>
      <c r="AX10" s="1">
        <f t="shared" si="9"/>
        <v>2.0377917747315031E-3</v>
      </c>
      <c r="AY10" s="1">
        <f t="shared" si="10"/>
        <v>2.591299727602801E-2</v>
      </c>
      <c r="AZ10" s="1">
        <f t="shared" si="11"/>
        <v>-6.1240283232837133E-3</v>
      </c>
      <c r="BA10" s="1">
        <f t="shared" si="12"/>
        <v>-1.3964942021849924E-2</v>
      </c>
      <c r="BB10" s="1">
        <f t="shared" si="13"/>
        <v>2.049745617591726E-3</v>
      </c>
      <c r="BC10" s="1">
        <f t="shared" si="14"/>
        <v>0.14457831325301207</v>
      </c>
      <c r="BD10" s="1">
        <f t="shared" si="15"/>
        <v>3.9822790113545562E-3</v>
      </c>
      <c r="BE10" s="1">
        <f t="shared" si="16"/>
        <v>3.4278959810874705E-2</v>
      </c>
      <c r="BF10" s="1">
        <f t="shared" si="17"/>
        <v>1.0078411407409503E-3</v>
      </c>
      <c r="BG10" s="1">
        <f t="shared" si="18"/>
        <v>-3.4729759062297307E-3</v>
      </c>
      <c r="BH10" s="1">
        <f t="shared" si="19"/>
        <v>-1.2932791528276711E-2</v>
      </c>
      <c r="BI10" s="1">
        <f t="shared" si="20"/>
        <v>3.9508338915349413E-3</v>
      </c>
      <c r="BJ10" s="1">
        <f t="shared" si="21"/>
        <v>0.14457831325301204</v>
      </c>
      <c r="BK10" s="1">
        <f t="shared" si="22"/>
        <v>0.14457831325301199</v>
      </c>
      <c r="BL10" s="1">
        <f t="shared" si="23"/>
        <v>2.6272781667371972E-3</v>
      </c>
      <c r="BM10" s="1">
        <f t="shared" si="24"/>
        <v>1.4812670245548936E-3</v>
      </c>
      <c r="BN10" s="1">
        <f t="shared" si="25"/>
        <v>1.5886410767719262E-4</v>
      </c>
      <c r="BO10" s="1">
        <f t="shared" si="26"/>
        <v>-1.2574421329398506E-2</v>
      </c>
      <c r="BP10" s="1">
        <f t="shared" si="27"/>
        <v>7.4062012754567601E-3</v>
      </c>
      <c r="BQ10" s="1">
        <f t="shared" si="28"/>
        <v>7.1875330867154544E-2</v>
      </c>
      <c r="BR10" s="1">
        <f t="shared" si="29"/>
        <v>1.1797627754634782E-2</v>
      </c>
      <c r="BS10" s="1">
        <f t="shared" si="30"/>
        <v>3.9621828718988408E-2</v>
      </c>
      <c r="BT10" s="1">
        <f t="shared" si="31"/>
        <v>-3.4858713869249107E-3</v>
      </c>
      <c r="BU10" s="1">
        <f t="shared" si="32"/>
        <v>-9.5067229753815341E-5</v>
      </c>
      <c r="BV10" s="1">
        <f t="shared" si="33"/>
        <v>1.746321231617632E-2</v>
      </c>
      <c r="BW10" s="1">
        <f t="shared" si="34"/>
        <v>1.746321231617632E-2</v>
      </c>
      <c r="BX10" s="1">
        <f t="shared" si="35"/>
        <v>4.3024302430243036E-2</v>
      </c>
      <c r="BY10" s="1">
        <f t="shared" si="36"/>
        <v>2.2367630773741886E-2</v>
      </c>
      <c r="BZ10" s="1">
        <f t="shared" si="37"/>
        <v>0.1445783132530119</v>
      </c>
      <c r="CA10" s="1">
        <f t="shared" si="38"/>
        <v>1.1444897745467267E-2</v>
      </c>
      <c r="CB10" s="1">
        <f t="shared" si="39"/>
        <v>2.990101027475265E-2</v>
      </c>
      <c r="CC10" s="1">
        <f t="shared" si="40"/>
        <v>1.4224751355917152E-3</v>
      </c>
    </row>
    <row r="11" spans="1:81" x14ac:dyDescent="0.3">
      <c r="A11" s="1" t="s">
        <v>627</v>
      </c>
      <c r="B11" s="18">
        <v>1993.4</v>
      </c>
      <c r="C11" s="21">
        <v>16943.900000000001</v>
      </c>
      <c r="D11" s="18">
        <v>4707.419922</v>
      </c>
      <c r="E11" s="18">
        <v>1076.0500489999999</v>
      </c>
      <c r="F11" s="1">
        <v>109.550003</v>
      </c>
      <c r="G11" s="18">
        <v>114.82</v>
      </c>
      <c r="H11" s="19">
        <v>199.779999</v>
      </c>
      <c r="I11" s="1">
        <v>183.19000199999999</v>
      </c>
      <c r="J11" s="1">
        <v>55.950001</v>
      </c>
      <c r="K11" s="1">
        <v>107.129997</v>
      </c>
      <c r="L11" s="1">
        <v>3012.8701169999999</v>
      </c>
      <c r="M11" s="1">
        <v>9751.9199219999991</v>
      </c>
      <c r="N11" s="1">
        <v>4416.080078</v>
      </c>
      <c r="O11" s="1">
        <f>'final data'!O3</f>
        <v>16132.44659</v>
      </c>
      <c r="P11" s="1">
        <v>109.489998</v>
      </c>
      <c r="Q11" s="1">
        <v>2671.5</v>
      </c>
      <c r="R11" s="1">
        <v>51.59</v>
      </c>
      <c r="S11" s="1">
        <v>47.400002000000001</v>
      </c>
      <c r="T11" s="1">
        <v>24.459999</v>
      </c>
      <c r="U11" s="1">
        <v>23.5</v>
      </c>
      <c r="V11" s="1">
        <f>'final data'!V3</f>
        <v>4398.4481480000004</v>
      </c>
      <c r="W11" s="1">
        <f>'final data'!W3</f>
        <v>11977.476430000001</v>
      </c>
      <c r="X11" s="1">
        <v>133.35000600000001</v>
      </c>
      <c r="Y11" s="1">
        <v>21.995000999999998</v>
      </c>
      <c r="Z11" s="1">
        <v>125.994790569792</v>
      </c>
      <c r="AA11" s="1">
        <v>30.940000999999999</v>
      </c>
      <c r="AB11" s="1">
        <v>611.70001200000002</v>
      </c>
      <c r="AC11" s="1">
        <v>98.339995999999999</v>
      </c>
      <c r="AD11" s="1">
        <v>16226.5</v>
      </c>
      <c r="AE11" s="1">
        <v>359.10000600000001</v>
      </c>
      <c r="AF11" s="1">
        <v>16960.160156000002</v>
      </c>
      <c r="AG11" s="1">
        <v>11055.925745484101</v>
      </c>
      <c r="AH11" s="1">
        <v>45.599997999999999</v>
      </c>
      <c r="AI11" s="1">
        <v>45.599997999999999</v>
      </c>
      <c r="AJ11" s="1">
        <v>15.435</v>
      </c>
      <c r="AK11" s="1">
        <v>49.740001999999997</v>
      </c>
      <c r="AL11" s="1">
        <f>'final data'!AL3</f>
        <v>2601.6774140000002</v>
      </c>
      <c r="AM11" s="1">
        <v>44.049999</v>
      </c>
      <c r="AN11" s="1">
        <v>55.799999</v>
      </c>
      <c r="AO11" s="1">
        <v>51.849997999999999</v>
      </c>
      <c r="AP11" s="1">
        <f t="shared" si="1"/>
        <v>2.1365988625301043E-2</v>
      </c>
      <c r="AQ11" s="1">
        <f t="shared" si="2"/>
        <v>1.47694625894382E-2</v>
      </c>
      <c r="AR11" s="1">
        <f t="shared" si="3"/>
        <v>2.7327423873063601E-2</v>
      </c>
      <c r="AS11" s="1">
        <f t="shared" si="4"/>
        <v>4.3108721472676526E-2</v>
      </c>
      <c r="AT11" s="1">
        <f t="shared" si="5"/>
        <v>-5.5374090218805452E-3</v>
      </c>
      <c r="AU11" s="1">
        <f t="shared" si="6"/>
        <v>-1.3046968660981673E-3</v>
      </c>
      <c r="AV11" s="1">
        <f t="shared" si="7"/>
        <v>2.1683574469597091E-2</v>
      </c>
      <c r="AW11" s="1">
        <f t="shared" si="8"/>
        <v>2.1638525700055974E-2</v>
      </c>
      <c r="AX11" s="1">
        <f t="shared" si="9"/>
        <v>3.4387151044555309E-2</v>
      </c>
      <c r="AY11" s="1">
        <f t="shared" si="10"/>
        <v>4.476297986382894E-2</v>
      </c>
      <c r="AZ11" s="1">
        <f t="shared" si="11"/>
        <v>4.7073488983788263E-2</v>
      </c>
      <c r="BA11" s="1">
        <f t="shared" si="12"/>
        <v>4.5056028825944172E-2</v>
      </c>
      <c r="BB11" s="1">
        <f t="shared" si="13"/>
        <v>3.9456713696981352E-2</v>
      </c>
      <c r="BC11" s="1">
        <f t="shared" si="14"/>
        <v>5.2631578947368418E-2</v>
      </c>
      <c r="BD11" s="1">
        <f t="shared" si="15"/>
        <v>-1.298117731903008E-2</v>
      </c>
      <c r="BE11" s="1">
        <f t="shared" si="16"/>
        <v>1.7714285714285714E-2</v>
      </c>
      <c r="BF11" s="1">
        <f t="shared" si="17"/>
        <v>3.8864277084172512E-2</v>
      </c>
      <c r="BG11" s="1">
        <f t="shared" si="18"/>
        <v>3.2454846438684473E-2</v>
      </c>
      <c r="BH11" s="1">
        <f t="shared" si="19"/>
        <v>3.3812299239222306E-2</v>
      </c>
      <c r="BI11" s="1">
        <f t="shared" si="20"/>
        <v>2.7546959879888137E-2</v>
      </c>
      <c r="BJ11" s="1">
        <f t="shared" si="21"/>
        <v>5.2631578947368501E-2</v>
      </c>
      <c r="BK11" s="1">
        <f t="shared" si="22"/>
        <v>5.2631578947368529E-2</v>
      </c>
      <c r="BL11" s="1">
        <f t="shared" si="23"/>
        <v>-1.6470838397125811E-3</v>
      </c>
      <c r="BM11" s="1">
        <f t="shared" si="24"/>
        <v>1.0240527932642316E-3</v>
      </c>
      <c r="BN11" s="1">
        <f t="shared" si="25"/>
        <v>1.5883887388111622E-4</v>
      </c>
      <c r="BO11" s="1">
        <f t="shared" si="26"/>
        <v>3.6863304289544201E-2</v>
      </c>
      <c r="BP11" s="1">
        <f t="shared" si="27"/>
        <v>2.2055157894736867E-2</v>
      </c>
      <c r="BQ11" s="1">
        <f t="shared" si="28"/>
        <v>8.2801101079057554E-2</v>
      </c>
      <c r="BR11" s="1">
        <f t="shared" si="29"/>
        <v>1.9957256898610849E-2</v>
      </c>
      <c r="BS11" s="1">
        <f t="shared" si="30"/>
        <v>3.6812472294283721E-2</v>
      </c>
      <c r="BT11" s="1">
        <f t="shared" si="31"/>
        <v>5.0793249703770096E-2</v>
      </c>
      <c r="BU11" s="1">
        <f t="shared" si="32"/>
        <v>-9.5076268391266632E-5</v>
      </c>
      <c r="BV11" s="1">
        <f t="shared" si="33"/>
        <v>2.9810276192644064E-2</v>
      </c>
      <c r="BW11" s="1">
        <f t="shared" si="34"/>
        <v>2.9810276192644064E-2</v>
      </c>
      <c r="BX11" s="1">
        <f t="shared" si="35"/>
        <v>6.5585088022091897E-2</v>
      </c>
      <c r="BY11" s="1">
        <f t="shared" si="36"/>
        <v>2.6625407087194831E-2</v>
      </c>
      <c r="BZ11" s="1">
        <f t="shared" si="37"/>
        <v>5.2631578947368529E-2</v>
      </c>
      <c r="CA11" s="1">
        <f t="shared" si="38"/>
        <v>3.8425296483983802E-2</v>
      </c>
      <c r="CB11" s="1">
        <f t="shared" si="39"/>
        <v>1.2520377199775461E-2</v>
      </c>
      <c r="CC11" s="1">
        <f t="shared" si="40"/>
        <v>5.2150954792024307E-2</v>
      </c>
    </row>
    <row r="12" spans="1:81" x14ac:dyDescent="0.3">
      <c r="A12" s="1" t="s">
        <v>626</v>
      </c>
      <c r="B12" s="18">
        <v>1989.57</v>
      </c>
      <c r="C12" s="21">
        <v>16995.13</v>
      </c>
      <c r="D12" s="18">
        <v>4662.1601559999999</v>
      </c>
      <c r="E12" s="18">
        <v>1063.98999</v>
      </c>
      <c r="F12" s="1">
        <v>109.620003</v>
      </c>
      <c r="G12" s="18">
        <v>115.889999</v>
      </c>
      <c r="H12" s="19">
        <v>199.53999300000001</v>
      </c>
      <c r="I12" s="1">
        <v>183.009995</v>
      </c>
      <c r="J12" s="1">
        <v>55.860000999999997</v>
      </c>
      <c r="K12" s="1">
        <v>105.93</v>
      </c>
      <c r="L12" s="1">
        <v>2970.780029</v>
      </c>
      <c r="M12" s="1">
        <v>9498.1503909999992</v>
      </c>
      <c r="N12" s="1">
        <v>4350.3500979999999</v>
      </c>
      <c r="O12" s="4">
        <f>0.78*O15</f>
        <v>12467.304291</v>
      </c>
      <c r="P12" s="1">
        <v>108.709999</v>
      </c>
      <c r="Q12" s="1">
        <v>2638</v>
      </c>
      <c r="R12" s="1">
        <v>50.880001</v>
      </c>
      <c r="S12" s="1">
        <v>47.349997999999999</v>
      </c>
      <c r="T12" s="1">
        <v>24.25</v>
      </c>
      <c r="U12" s="1">
        <v>23.59</v>
      </c>
      <c r="V12" s="4">
        <f>0.78*V15</f>
        <v>3350.7846832199998</v>
      </c>
      <c r="W12" s="4">
        <f>0.78*W15</f>
        <v>9184.8801174</v>
      </c>
      <c r="X12" s="1">
        <v>133.029999</v>
      </c>
      <c r="Y12" s="1">
        <v>21.864999999999998</v>
      </c>
      <c r="Z12" s="1">
        <v>126.014800262124</v>
      </c>
      <c r="AA12" s="1">
        <v>30.74</v>
      </c>
      <c r="AB12" s="1">
        <v>597</v>
      </c>
      <c r="AC12" s="1">
        <v>101.19000200000001</v>
      </c>
      <c r="AD12" s="1">
        <v>15960.5</v>
      </c>
      <c r="AE12" s="1">
        <v>359.70001200000002</v>
      </c>
      <c r="AF12" s="1">
        <v>16852.349609000001</v>
      </c>
      <c r="AG12" s="1">
        <v>11054.874489371099</v>
      </c>
      <c r="AH12" s="1">
        <v>44.919998</v>
      </c>
      <c r="AI12" s="1">
        <v>44.919998</v>
      </c>
      <c r="AJ12" s="1">
        <v>14.262499999999999</v>
      </c>
      <c r="AK12" s="1">
        <v>49.16</v>
      </c>
      <c r="AL12" s="4">
        <f>0.78*AL15</f>
        <v>2087.7152571600004</v>
      </c>
      <c r="AM12" s="1">
        <v>43.59</v>
      </c>
      <c r="AN12" s="1">
        <v>55.810001</v>
      </c>
      <c r="AO12" s="1">
        <v>51.790000999999997</v>
      </c>
      <c r="AP12" s="1">
        <f t="shared" si="1"/>
        <v>-1.9213404233972883E-3</v>
      </c>
      <c r="AQ12" s="1">
        <f t="shared" si="2"/>
        <v>3.023506984814568E-3</v>
      </c>
      <c r="AR12" s="1">
        <f t="shared" si="3"/>
        <v>-9.6145588772481999E-3</v>
      </c>
      <c r="AS12" s="1">
        <f t="shared" si="4"/>
        <v>-1.1207711956528065E-2</v>
      </c>
      <c r="AT12" s="1">
        <f t="shared" si="5"/>
        <v>6.3897761828443926E-4</v>
      </c>
      <c r="AU12" s="1">
        <f t="shared" si="6"/>
        <v>9.3189252743425353E-3</v>
      </c>
      <c r="AV12" s="1">
        <f t="shared" si="7"/>
        <v>-1.2013514926486407E-3</v>
      </c>
      <c r="AW12" s="1">
        <f t="shared" si="8"/>
        <v>-9.8262458668453502E-4</v>
      </c>
      <c r="AX12" s="1">
        <f t="shared" si="9"/>
        <v>-1.6085790597216148E-3</v>
      </c>
      <c r="AY12" s="1">
        <f t="shared" si="10"/>
        <v>-1.120131647161342E-2</v>
      </c>
      <c r="AZ12" s="1">
        <f t="shared" si="11"/>
        <v>-1.3970097072060383E-2</v>
      </c>
      <c r="BA12" s="1">
        <f t="shared" si="12"/>
        <v>-2.6022519978604879E-2</v>
      </c>
      <c r="BB12" s="1">
        <f t="shared" si="13"/>
        <v>-1.4884236435714395E-2</v>
      </c>
      <c r="BC12" s="1">
        <f t="shared" si="14"/>
        <v>-0.22719072885521943</v>
      </c>
      <c r="BD12" s="1">
        <f t="shared" si="15"/>
        <v>-7.123929256076922E-3</v>
      </c>
      <c r="BE12" s="1">
        <f t="shared" si="16"/>
        <v>-1.2539771663859256E-2</v>
      </c>
      <c r="BF12" s="1">
        <f t="shared" si="17"/>
        <v>-1.3762337662337728E-2</v>
      </c>
      <c r="BG12" s="1">
        <f t="shared" si="18"/>
        <v>-1.0549366643486907E-3</v>
      </c>
      <c r="BH12" s="1">
        <f t="shared" si="19"/>
        <v>-8.5854050934343791E-3</v>
      </c>
      <c r="BI12" s="1">
        <f t="shared" si="20"/>
        <v>3.8297872340425474E-3</v>
      </c>
      <c r="BJ12" s="1">
        <f t="shared" si="21"/>
        <v>-0.23818934076928455</v>
      </c>
      <c r="BK12" s="1">
        <f t="shared" si="22"/>
        <v>-0.23315398105108193</v>
      </c>
      <c r="BL12" s="1">
        <f t="shared" si="23"/>
        <v>-2.3997524229583005E-3</v>
      </c>
      <c r="BM12" s="1">
        <f t="shared" si="24"/>
        <v>-5.9104793857477E-3</v>
      </c>
      <c r="BN12" s="1">
        <f t="shared" si="25"/>
        <v>1.5881364810009505E-4</v>
      </c>
      <c r="BO12" s="1">
        <f t="shared" si="26"/>
        <v>-6.4641562228779604E-3</v>
      </c>
      <c r="BP12" s="1">
        <f t="shared" si="27"/>
        <v>-2.4031407081286791E-2</v>
      </c>
      <c r="BQ12" s="1">
        <f t="shared" si="28"/>
        <v>2.8981148219692908E-2</v>
      </c>
      <c r="BR12" s="1">
        <f t="shared" si="29"/>
        <v>-1.6392937478815518E-2</v>
      </c>
      <c r="BS12" s="1">
        <f t="shared" si="30"/>
        <v>1.6708604566272483E-3</v>
      </c>
      <c r="BT12" s="1">
        <f t="shared" si="31"/>
        <v>-6.3566939231915675E-3</v>
      </c>
      <c r="BU12" s="1">
        <f t="shared" si="32"/>
        <v>-9.5085308747765705E-5</v>
      </c>
      <c r="BV12" s="1">
        <f t="shared" si="33"/>
        <v>-1.4912281355801808E-2</v>
      </c>
      <c r="BW12" s="1">
        <f t="shared" si="34"/>
        <v>-1.4912281355801808E-2</v>
      </c>
      <c r="BX12" s="1">
        <f t="shared" si="35"/>
        <v>-7.5963718820861753E-2</v>
      </c>
      <c r="BY12" s="1">
        <f t="shared" si="36"/>
        <v>-1.1660675043800769E-2</v>
      </c>
      <c r="BZ12" s="1">
        <f t="shared" si="37"/>
        <v>-0.19755030123038911</v>
      </c>
      <c r="CA12" s="1">
        <f t="shared" si="38"/>
        <v>-1.0442656309708346E-2</v>
      </c>
      <c r="CB12" s="1">
        <f t="shared" si="39"/>
        <v>1.7924731504027566E-4</v>
      </c>
      <c r="CC12" s="1">
        <f t="shared" si="40"/>
        <v>-1.1571263705738763E-3</v>
      </c>
    </row>
    <row r="13" spans="1:81" x14ac:dyDescent="0.3">
      <c r="A13" s="1" t="s">
        <v>625</v>
      </c>
      <c r="B13" s="18">
        <v>2040.59</v>
      </c>
      <c r="C13" s="21">
        <v>17481.490000000002</v>
      </c>
      <c r="D13" s="18">
        <v>4774.9902339999999</v>
      </c>
      <c r="E13" s="18">
        <v>1091.25</v>
      </c>
      <c r="F13" s="1">
        <v>110.08000199999999</v>
      </c>
      <c r="G13" s="18">
        <v>117.44000200000001</v>
      </c>
      <c r="H13" s="19">
        <v>204.63000500000001</v>
      </c>
      <c r="I13" s="1">
        <v>187.75</v>
      </c>
      <c r="J13" s="1">
        <v>57.599997999999999</v>
      </c>
      <c r="K13" s="1">
        <v>108.629997</v>
      </c>
      <c r="L13" s="1">
        <v>3043.1000979999999</v>
      </c>
      <c r="M13" s="1">
        <v>9892.2001949999994</v>
      </c>
      <c r="N13" s="1">
        <v>4442.8901370000003</v>
      </c>
      <c r="O13" s="1">
        <f>0.83*O15</f>
        <v>13266.490463499998</v>
      </c>
      <c r="P13" s="1">
        <v>109.150002</v>
      </c>
      <c r="Q13" s="1">
        <v>2703</v>
      </c>
      <c r="R13" s="1">
        <v>52.060001</v>
      </c>
      <c r="S13" s="1">
        <v>48.810001</v>
      </c>
      <c r="T13" s="1">
        <v>25.51</v>
      </c>
      <c r="U13" s="1">
        <v>24.360001</v>
      </c>
      <c r="V13" s="1">
        <f>0.83*V15</f>
        <v>3565.5785731699998</v>
      </c>
      <c r="W13" s="1">
        <f>0.83*W15</f>
        <v>9773.6544838999998</v>
      </c>
      <c r="X13" s="1">
        <v>133.23500100000001</v>
      </c>
      <c r="Y13" s="1">
        <v>21.9575</v>
      </c>
      <c r="Z13" s="1">
        <v>126.03480995445599</v>
      </c>
      <c r="AA13" s="1">
        <v>31.9</v>
      </c>
      <c r="AB13" s="1">
        <v>615.09997599999997</v>
      </c>
      <c r="AC13" s="1">
        <v>102.449997</v>
      </c>
      <c r="AD13" s="1">
        <v>16481.5</v>
      </c>
      <c r="AE13" s="1">
        <v>371.14999399999999</v>
      </c>
      <c r="AF13" s="1">
        <v>16936.380859000001</v>
      </c>
      <c r="AG13" s="1">
        <v>11053.823233258199</v>
      </c>
      <c r="AH13" s="1">
        <v>45.959999000000003</v>
      </c>
      <c r="AI13" s="1">
        <v>45.959999000000003</v>
      </c>
      <c r="AJ13" s="1">
        <v>15.4925</v>
      </c>
      <c r="AK13" s="1">
        <v>50.119999</v>
      </c>
      <c r="AL13" s="1">
        <f>0.83*AL15</f>
        <v>2221.5431582599999</v>
      </c>
      <c r="AM13" s="1">
        <v>43.610000999999997</v>
      </c>
      <c r="AN13" s="1">
        <v>57.57</v>
      </c>
      <c r="AO13" s="1">
        <v>54.040000999999997</v>
      </c>
      <c r="AP13" s="1">
        <f t="shared" si="1"/>
        <v>2.5643732062707009E-2</v>
      </c>
      <c r="AQ13" s="1">
        <f t="shared" si="2"/>
        <v>2.8617609868238757E-2</v>
      </c>
      <c r="AR13" s="1">
        <f t="shared" si="3"/>
        <v>2.4201244535710018E-2</v>
      </c>
      <c r="AS13" s="1">
        <f t="shared" si="4"/>
        <v>2.5620551185824562E-2</v>
      </c>
      <c r="AT13" s="1">
        <f t="shared" si="5"/>
        <v>4.1963053038777632E-3</v>
      </c>
      <c r="AU13" s="1">
        <f t="shared" si="6"/>
        <v>1.3374777921949967E-2</v>
      </c>
      <c r="AV13" s="1">
        <f t="shared" si="7"/>
        <v>2.5508730974045896E-2</v>
      </c>
      <c r="AW13" s="1">
        <f t="shared" si="8"/>
        <v>2.5900252060003588E-2</v>
      </c>
      <c r="AX13" s="1">
        <f t="shared" si="9"/>
        <v>3.1149247562670158E-2</v>
      </c>
      <c r="AY13" s="1">
        <f t="shared" si="10"/>
        <v>2.5488501840838253E-2</v>
      </c>
      <c r="AZ13" s="1">
        <f t="shared" si="11"/>
        <v>2.434379802409796E-2</v>
      </c>
      <c r="BA13" s="1">
        <f t="shared" si="12"/>
        <v>4.1487004077486844E-2</v>
      </c>
      <c r="BB13" s="1">
        <f t="shared" si="13"/>
        <v>2.1271860175700378E-2</v>
      </c>
      <c r="BC13" s="1">
        <f t="shared" si="14"/>
        <v>6.4102564102563944E-2</v>
      </c>
      <c r="BD13" s="1">
        <f t="shared" si="15"/>
        <v>4.0474933681123888E-3</v>
      </c>
      <c r="BE13" s="1">
        <f t="shared" si="16"/>
        <v>2.4639878695981804E-2</v>
      </c>
      <c r="BF13" s="1">
        <f t="shared" si="17"/>
        <v>2.3191823443556924E-2</v>
      </c>
      <c r="BG13" s="1">
        <f t="shared" si="18"/>
        <v>3.0834277965545012E-2</v>
      </c>
      <c r="BH13" s="1">
        <f t="shared" si="19"/>
        <v>5.1958762886598002E-2</v>
      </c>
      <c r="BI13" s="1">
        <f t="shared" si="20"/>
        <v>3.2640991945739745E-2</v>
      </c>
      <c r="BJ13" s="1">
        <f t="shared" si="21"/>
        <v>6.4102564102564111E-2</v>
      </c>
      <c r="BK13" s="1">
        <f t="shared" si="22"/>
        <v>6.4102564102564083E-2</v>
      </c>
      <c r="BL13" s="1">
        <f t="shared" si="23"/>
        <v>1.5410208339549597E-3</v>
      </c>
      <c r="BM13" s="1">
        <f t="shared" si="24"/>
        <v>4.2305053738852568E-3</v>
      </c>
      <c r="BN13" s="1">
        <f t="shared" si="25"/>
        <v>1.5878843033019822E-4</v>
      </c>
      <c r="BO13" s="1">
        <f t="shared" si="26"/>
        <v>3.7735849056603779E-2</v>
      </c>
      <c r="BP13" s="1">
        <f t="shared" si="27"/>
        <v>3.0318217755443834E-2</v>
      </c>
      <c r="BQ13" s="1">
        <f t="shared" si="28"/>
        <v>1.2451773644593754E-2</v>
      </c>
      <c r="BR13" s="1">
        <f t="shared" si="29"/>
        <v>3.2643087622568213E-2</v>
      </c>
      <c r="BS13" s="1">
        <f t="shared" si="30"/>
        <v>3.1832031187143735E-2</v>
      </c>
      <c r="BT13" s="1">
        <f t="shared" si="31"/>
        <v>4.9863224980285894E-3</v>
      </c>
      <c r="BU13" s="1">
        <f t="shared" si="32"/>
        <v>-9.5094350814259581E-5</v>
      </c>
      <c r="BV13" s="1">
        <f t="shared" si="33"/>
        <v>2.3152293996095096E-2</v>
      </c>
      <c r="BW13" s="1">
        <f t="shared" si="34"/>
        <v>2.3152293996095096E-2</v>
      </c>
      <c r="BX13" s="1">
        <f t="shared" si="35"/>
        <v>8.6240140227870327E-2</v>
      </c>
      <c r="BY13" s="1">
        <f t="shared" si="36"/>
        <v>1.9528051261188027E-2</v>
      </c>
      <c r="BZ13" s="1">
        <f t="shared" si="37"/>
        <v>6.4102564102563861E-2</v>
      </c>
      <c r="CA13" s="1">
        <f t="shared" si="38"/>
        <v>4.588437715070772E-4</v>
      </c>
      <c r="CB13" s="1">
        <f t="shared" si="39"/>
        <v>3.153554861968199E-2</v>
      </c>
      <c r="CC13" s="1">
        <f t="shared" si="40"/>
        <v>4.3444679601377108E-2</v>
      </c>
    </row>
    <row r="14" spans="1:81" x14ac:dyDescent="0.3">
      <c r="A14" s="1" t="s">
        <v>624</v>
      </c>
      <c r="B14" s="18">
        <v>2035.94</v>
      </c>
      <c r="C14" s="21">
        <v>17515.73</v>
      </c>
      <c r="D14" s="18">
        <v>4773.5</v>
      </c>
      <c r="E14" s="18">
        <v>1079.540039</v>
      </c>
      <c r="F14" s="1">
        <v>110.110001</v>
      </c>
      <c r="G14" s="18">
        <v>117.889999</v>
      </c>
      <c r="H14" s="19">
        <v>203.11999499999999</v>
      </c>
      <c r="I14" s="1">
        <v>186.300003</v>
      </c>
      <c r="J14" s="1">
        <v>56.349997999999999</v>
      </c>
      <c r="K14" s="1">
        <v>107.199997</v>
      </c>
      <c r="L14" s="1">
        <v>2986.7299800000001</v>
      </c>
      <c r="M14" s="1">
        <v>9851.3496090000008</v>
      </c>
      <c r="N14" s="1">
        <v>4329.6801759999998</v>
      </c>
      <c r="O14" s="1">
        <f>0.95*O15</f>
        <v>15184.5372775</v>
      </c>
      <c r="P14" s="1">
        <v>109.19000200000001</v>
      </c>
      <c r="Q14" s="1">
        <v>2722.5</v>
      </c>
      <c r="R14" s="1">
        <v>51.68</v>
      </c>
      <c r="S14" s="1">
        <v>47.549999</v>
      </c>
      <c r="T14" s="1">
        <v>25.17</v>
      </c>
      <c r="U14" s="1">
        <v>23.690000999999999</v>
      </c>
      <c r="V14" s="1">
        <f>0.95*V15</f>
        <v>4081.0839090499999</v>
      </c>
      <c r="W14" s="1">
        <f>0.95*W15</f>
        <v>11186.7129635</v>
      </c>
      <c r="X14" s="1">
        <v>133.199997</v>
      </c>
      <c r="Y14" s="1">
        <v>21.954999999999998</v>
      </c>
      <c r="Z14" s="1">
        <v>126.054819646788</v>
      </c>
      <c r="AA14" s="1">
        <v>30.780000999999999</v>
      </c>
      <c r="AB14" s="1">
        <v>605.40002400000003</v>
      </c>
      <c r="AC14" s="1">
        <v>103.129997</v>
      </c>
      <c r="AD14" s="1">
        <v>16433</v>
      </c>
      <c r="AE14" s="1">
        <v>366.25</v>
      </c>
      <c r="AF14" s="1">
        <v>16892.330077999999</v>
      </c>
      <c r="AG14" s="1">
        <v>11052.771977145199</v>
      </c>
      <c r="AH14" s="1">
        <v>45.400002000000001</v>
      </c>
      <c r="AI14" s="1">
        <v>45.400002000000001</v>
      </c>
      <c r="AJ14" s="1">
        <v>14.452500000000001</v>
      </c>
      <c r="AK14" s="1">
        <v>49.41</v>
      </c>
      <c r="AL14" s="1">
        <f>0.95*AL15</f>
        <v>2542.7301209000002</v>
      </c>
      <c r="AM14" s="1">
        <v>43.41</v>
      </c>
      <c r="AN14" s="1">
        <v>57.5</v>
      </c>
      <c r="AO14" s="1">
        <v>53.459999000000003</v>
      </c>
      <c r="AP14" s="1">
        <f t="shared" si="1"/>
        <v>-2.2787527136758799E-3</v>
      </c>
      <c r="AQ14" s="1">
        <f t="shared" si="2"/>
        <v>1.9586431133729425E-3</v>
      </c>
      <c r="AR14" s="1">
        <f t="shared" si="3"/>
        <v>-3.1209152835303436E-4</v>
      </c>
      <c r="AS14" s="1">
        <f t="shared" si="4"/>
        <v>-1.0730777548682723E-2</v>
      </c>
      <c r="AT14" s="1">
        <f t="shared" si="5"/>
        <v>2.7251998051384176E-4</v>
      </c>
      <c r="AU14" s="1">
        <f t="shared" si="6"/>
        <v>3.8317182589965911E-3</v>
      </c>
      <c r="AV14" s="1">
        <f t="shared" si="7"/>
        <v>-7.3792208527777847E-3</v>
      </c>
      <c r="AW14" s="1">
        <f t="shared" si="8"/>
        <v>-7.7230199733688215E-3</v>
      </c>
      <c r="AX14" s="1">
        <f t="shared" si="9"/>
        <v>-2.1701389642409363E-2</v>
      </c>
      <c r="AY14" s="1">
        <f t="shared" si="10"/>
        <v>-1.316395138996466E-2</v>
      </c>
      <c r="AZ14" s="1">
        <f t="shared" si="11"/>
        <v>-1.8523911861147008E-2</v>
      </c>
      <c r="BA14" s="1">
        <f t="shared" si="12"/>
        <v>-4.1295753416562006E-3</v>
      </c>
      <c r="BB14" s="1">
        <f t="shared" si="13"/>
        <v>-2.548115247262088E-2</v>
      </c>
      <c r="BC14" s="1">
        <f t="shared" si="14"/>
        <v>0.14457831325301215</v>
      </c>
      <c r="BD14" s="1">
        <f t="shared" si="15"/>
        <v>3.6646815636344428E-4</v>
      </c>
      <c r="BE14" s="1">
        <f t="shared" si="16"/>
        <v>7.2142064372918979E-3</v>
      </c>
      <c r="BF14" s="1">
        <f t="shared" si="17"/>
        <v>-7.2992891413889913E-3</v>
      </c>
      <c r="BG14" s="1">
        <f t="shared" si="18"/>
        <v>-2.5814422745043582E-2</v>
      </c>
      <c r="BH14" s="1">
        <f t="shared" si="19"/>
        <v>-1.3328106624852993E-2</v>
      </c>
      <c r="BI14" s="1">
        <f t="shared" si="20"/>
        <v>-2.750410396124375E-2</v>
      </c>
      <c r="BJ14" s="1">
        <f t="shared" si="21"/>
        <v>0.14457831325301207</v>
      </c>
      <c r="BK14" s="1">
        <f t="shared" si="22"/>
        <v>0.14457831325301207</v>
      </c>
      <c r="BL14" s="1">
        <f t="shared" si="23"/>
        <v>-2.6272375680032388E-4</v>
      </c>
      <c r="BM14" s="1">
        <f t="shared" si="24"/>
        <v>-1.1385631333263255E-4</v>
      </c>
      <c r="BN14" s="1">
        <f t="shared" si="25"/>
        <v>1.5876322056772288E-4</v>
      </c>
      <c r="BO14" s="1">
        <f t="shared" si="26"/>
        <v>-3.5109686520376174E-2</v>
      </c>
      <c r="BP14" s="1">
        <f t="shared" si="27"/>
        <v>-1.5769716108719113E-2</v>
      </c>
      <c r="BQ14" s="1">
        <f t="shared" si="28"/>
        <v>6.637384284159685E-3</v>
      </c>
      <c r="BR14" s="1">
        <f t="shared" si="29"/>
        <v>-2.9426933228164911E-3</v>
      </c>
      <c r="BS14" s="1">
        <f t="shared" si="30"/>
        <v>-1.3202193396775301E-2</v>
      </c>
      <c r="BT14" s="1">
        <f t="shared" si="31"/>
        <v>-2.6009559755851338E-3</v>
      </c>
      <c r="BU14" s="1">
        <f t="shared" si="32"/>
        <v>-9.5103394618880894E-5</v>
      </c>
      <c r="BV14" s="1">
        <f t="shared" si="33"/>
        <v>-1.2184443259017536E-2</v>
      </c>
      <c r="BW14" s="1">
        <f t="shared" si="34"/>
        <v>-1.2184443259017536E-2</v>
      </c>
      <c r="BX14" s="1">
        <f t="shared" si="35"/>
        <v>-6.7129256091657194E-2</v>
      </c>
      <c r="BY14" s="1">
        <f t="shared" si="36"/>
        <v>-1.4165981926695636E-2</v>
      </c>
      <c r="BZ14" s="1">
        <f t="shared" si="37"/>
        <v>0.14457831325301218</v>
      </c>
      <c r="CA14" s="1">
        <f t="shared" si="38"/>
        <v>-4.5861269299214266E-3</v>
      </c>
      <c r="CB14" s="1">
        <f t="shared" si="39"/>
        <v>-1.2159110647906946E-3</v>
      </c>
      <c r="CC14" s="1">
        <f t="shared" si="40"/>
        <v>-1.0732827336550073E-2</v>
      </c>
    </row>
    <row r="15" spans="1:81" x14ac:dyDescent="0.3">
      <c r="A15" s="1" t="s">
        <v>623</v>
      </c>
      <c r="B15" s="18">
        <v>2059.7399999999998</v>
      </c>
      <c r="C15" s="21">
        <v>17685.09</v>
      </c>
      <c r="D15" s="18">
        <v>4869.8500979999999</v>
      </c>
      <c r="E15" s="18">
        <v>1114.030029</v>
      </c>
      <c r="F15" s="1">
        <v>110.83000199999999</v>
      </c>
      <c r="G15" s="18">
        <v>118.82</v>
      </c>
      <c r="H15" s="19">
        <v>205.520004</v>
      </c>
      <c r="I15" s="1">
        <v>188.55999800000001</v>
      </c>
      <c r="J15" s="1">
        <v>57.16</v>
      </c>
      <c r="K15" s="1">
        <v>110.629997</v>
      </c>
      <c r="L15" s="1">
        <v>3004.929932</v>
      </c>
      <c r="M15" s="1">
        <v>9965.5097659999992</v>
      </c>
      <c r="N15" s="1">
        <v>4385.0600590000004</v>
      </c>
      <c r="O15" s="1">
        <f>'final data'!O4</f>
        <v>15983.72345</v>
      </c>
      <c r="P15" s="1">
        <v>110.339996</v>
      </c>
      <c r="Q15" s="1">
        <v>2746</v>
      </c>
      <c r="R15" s="1">
        <v>51.919998</v>
      </c>
      <c r="S15" s="1">
        <v>48.52</v>
      </c>
      <c r="T15" s="1">
        <v>25.73</v>
      </c>
      <c r="U15" s="1">
        <v>24.18</v>
      </c>
      <c r="V15" s="1">
        <f>'final data'!V4</f>
        <v>4295.8777989999999</v>
      </c>
      <c r="W15" s="1">
        <f>'final data'!W4</f>
        <v>11775.48733</v>
      </c>
      <c r="X15" s="1">
        <v>133.41499300000001</v>
      </c>
      <c r="Y15" s="1">
        <v>22.0075</v>
      </c>
      <c r="Z15" s="1">
        <v>126.07482933912</v>
      </c>
      <c r="AA15" s="1">
        <v>31.360001</v>
      </c>
      <c r="AB15" s="1">
        <v>612.59997599999997</v>
      </c>
      <c r="AC15" s="1">
        <v>106.769997</v>
      </c>
      <c r="AD15" s="1">
        <v>16684.5</v>
      </c>
      <c r="AE15" s="1">
        <v>375.70001200000002</v>
      </c>
      <c r="AF15" s="1">
        <v>16758.669922000001</v>
      </c>
      <c r="AG15" s="1">
        <v>11051.720721032199</v>
      </c>
      <c r="AH15" s="1">
        <v>45.639999000000003</v>
      </c>
      <c r="AI15" s="1">
        <v>45.639999000000003</v>
      </c>
      <c r="AJ15" s="1">
        <v>15.1975</v>
      </c>
      <c r="AK15" s="1">
        <v>49.75</v>
      </c>
      <c r="AL15" s="1">
        <f>'final data'!AL4</f>
        <v>2676.5580220000002</v>
      </c>
      <c r="AM15" s="1">
        <v>43.709999000000003</v>
      </c>
      <c r="AN15" s="1">
        <v>58.040000999999997</v>
      </c>
      <c r="AO15" s="1">
        <v>54.630001</v>
      </c>
      <c r="AP15" s="1">
        <f t="shared" si="1"/>
        <v>1.1689931923337489E-2</v>
      </c>
      <c r="AQ15" s="1">
        <f t="shared" si="2"/>
        <v>9.669023215132945E-3</v>
      </c>
      <c r="AR15" s="1">
        <f t="shared" si="3"/>
        <v>2.0184371635068584E-2</v>
      </c>
      <c r="AS15" s="1">
        <f t="shared" si="4"/>
        <v>3.1948782587025507E-2</v>
      </c>
      <c r="AT15" s="1">
        <f t="shared" si="5"/>
        <v>6.5389246522665669E-3</v>
      </c>
      <c r="AU15" s="1">
        <f t="shared" si="6"/>
        <v>7.8887183636331196E-3</v>
      </c>
      <c r="AV15" s="1">
        <f t="shared" si="7"/>
        <v>1.1815720062419318E-2</v>
      </c>
      <c r="AW15" s="1">
        <f t="shared" si="8"/>
        <v>1.2130944517483467E-2</v>
      </c>
      <c r="AX15" s="1">
        <f t="shared" si="9"/>
        <v>1.4374481432989531E-2</v>
      </c>
      <c r="AY15" s="1">
        <f t="shared" si="10"/>
        <v>3.1996269552134471E-2</v>
      </c>
      <c r="AZ15" s="1">
        <f t="shared" si="11"/>
        <v>6.0936047523117371E-3</v>
      </c>
      <c r="BA15" s="1">
        <f t="shared" si="12"/>
        <v>1.1588275873967963E-2</v>
      </c>
      <c r="BB15" s="1">
        <f t="shared" si="13"/>
        <v>1.2790756071771459E-2</v>
      </c>
      <c r="BC15" s="1">
        <f t="shared" si="14"/>
        <v>5.2631578947368418E-2</v>
      </c>
      <c r="BD15" s="1">
        <f t="shared" si="15"/>
        <v>1.0532044866159013E-2</v>
      </c>
      <c r="BE15" s="1">
        <f t="shared" si="16"/>
        <v>8.6317722681359052E-3</v>
      </c>
      <c r="BF15" s="1">
        <f t="shared" si="17"/>
        <v>4.6439241486068098E-3</v>
      </c>
      <c r="BG15" s="1">
        <f t="shared" si="18"/>
        <v>2.0399600849623646E-2</v>
      </c>
      <c r="BH15" s="1">
        <f t="shared" si="19"/>
        <v>2.224870878029395E-2</v>
      </c>
      <c r="BI15" s="1">
        <f t="shared" si="20"/>
        <v>2.0683789755855265E-2</v>
      </c>
      <c r="BJ15" s="1">
        <f t="shared" si="21"/>
        <v>5.2631578947368418E-2</v>
      </c>
      <c r="BK15" s="1">
        <f t="shared" si="22"/>
        <v>5.2631578947368404E-2</v>
      </c>
      <c r="BL15" s="1">
        <f t="shared" si="23"/>
        <v>1.6140841204374315E-3</v>
      </c>
      <c r="BM15" s="1">
        <f t="shared" si="24"/>
        <v>2.3912548394444087E-3</v>
      </c>
      <c r="BN15" s="1">
        <f t="shared" si="25"/>
        <v>1.5873801880851755E-4</v>
      </c>
      <c r="BO15" s="1">
        <f t="shared" si="26"/>
        <v>1.8843404196120784E-2</v>
      </c>
      <c r="BP15" s="1">
        <f t="shared" si="27"/>
        <v>1.1892883572135337E-2</v>
      </c>
      <c r="BQ15" s="1">
        <f t="shared" si="28"/>
        <v>3.5295259438434777E-2</v>
      </c>
      <c r="BR15" s="1">
        <f t="shared" si="29"/>
        <v>1.5304570072415261E-2</v>
      </c>
      <c r="BS15" s="1">
        <f t="shared" si="30"/>
        <v>2.5802080546075128E-2</v>
      </c>
      <c r="BT15" s="1">
        <f t="shared" si="31"/>
        <v>-7.9124759806862028E-3</v>
      </c>
      <c r="BU15" s="1">
        <f t="shared" si="32"/>
        <v>-9.5112440134808204E-5</v>
      </c>
      <c r="BV15" s="1">
        <f t="shared" si="33"/>
        <v>5.2862773001640497E-3</v>
      </c>
      <c r="BW15" s="1">
        <f t="shared" si="34"/>
        <v>5.2862773001640497E-3</v>
      </c>
      <c r="BX15" s="1">
        <f t="shared" si="35"/>
        <v>5.1548175056218594E-2</v>
      </c>
      <c r="BY15" s="1">
        <f t="shared" si="36"/>
        <v>6.8811981380288087E-3</v>
      </c>
      <c r="BZ15" s="1">
        <f t="shared" si="37"/>
        <v>5.2631578947368404E-2</v>
      </c>
      <c r="CA15" s="1">
        <f t="shared" si="38"/>
        <v>6.9108269983876253E-3</v>
      </c>
      <c r="CB15" s="1">
        <f t="shared" si="39"/>
        <v>9.391321739130376E-3</v>
      </c>
      <c r="CC15" s="1">
        <f t="shared" si="40"/>
        <v>2.1885559706052306E-2</v>
      </c>
    </row>
    <row r="16" spans="1:81" x14ac:dyDescent="0.3">
      <c r="A16" s="1" t="s">
        <v>622</v>
      </c>
      <c r="B16" s="18">
        <v>2041.91</v>
      </c>
      <c r="C16" s="21">
        <v>17541.96</v>
      </c>
      <c r="D16" s="18">
        <v>4848.3701170000004</v>
      </c>
      <c r="E16" s="18">
        <v>1092.790039</v>
      </c>
      <c r="F16" s="1">
        <v>110.989998</v>
      </c>
      <c r="G16" s="18">
        <v>119.480003</v>
      </c>
      <c r="H16" s="19">
        <v>203.949997</v>
      </c>
      <c r="I16" s="1">
        <v>187.05999800000001</v>
      </c>
      <c r="J16" s="1">
        <v>55.400002000000001</v>
      </c>
      <c r="K16" s="1">
        <v>108.68</v>
      </c>
      <c r="L16" s="1">
        <v>2871.570068</v>
      </c>
      <c r="M16" s="1">
        <v>9530.6201170000004</v>
      </c>
      <c r="N16" s="1">
        <v>4245.9101559999999</v>
      </c>
      <c r="O16" s="4">
        <f>0.78*O20</f>
        <v>12351.3002418</v>
      </c>
      <c r="P16" s="1">
        <v>111.040001</v>
      </c>
      <c r="Q16" s="1">
        <v>2720</v>
      </c>
      <c r="R16" s="1">
        <v>50.110000999999997</v>
      </c>
      <c r="S16" s="1">
        <v>47.150002000000001</v>
      </c>
      <c r="T16" s="1">
        <v>24.6</v>
      </c>
      <c r="U16" s="1">
        <v>23.370000999999998</v>
      </c>
      <c r="V16" s="4">
        <f>0.78*V20</f>
        <v>3270.7798110000003</v>
      </c>
      <c r="W16" s="4">
        <f>0.78*W20</f>
        <v>9027.3286193999993</v>
      </c>
      <c r="X16" s="1">
        <v>133.78999300000001</v>
      </c>
      <c r="Y16" s="1">
        <v>22.245000999999998</v>
      </c>
      <c r="Z16" s="1">
        <v>126.094839031452</v>
      </c>
      <c r="AA16" s="1">
        <v>30.52</v>
      </c>
      <c r="AB16" s="1">
        <v>609.70001200000002</v>
      </c>
      <c r="AC16" s="1">
        <v>104.129997</v>
      </c>
      <c r="AD16" s="1">
        <v>16538</v>
      </c>
      <c r="AE16" s="1">
        <v>367.25</v>
      </c>
      <c r="AF16" s="1">
        <v>15749.839844</v>
      </c>
      <c r="AG16" s="1">
        <v>11050.6694649192</v>
      </c>
      <c r="AH16" s="1">
        <v>44.040000999999997</v>
      </c>
      <c r="AI16" s="1">
        <v>44.040000999999997</v>
      </c>
      <c r="AJ16" s="1">
        <v>14.515000000000001</v>
      </c>
      <c r="AK16" s="1">
        <v>47.700001</v>
      </c>
      <c r="AL16" s="4">
        <f>0.78*AL20</f>
        <v>2146.1221313999999</v>
      </c>
      <c r="AM16" s="1">
        <v>40.169998</v>
      </c>
      <c r="AN16" s="1">
        <v>56.549999</v>
      </c>
      <c r="AO16" s="1">
        <v>52.689999</v>
      </c>
      <c r="AP16" s="1">
        <f t="shared" si="1"/>
        <v>-8.6564323652498377E-3</v>
      </c>
      <c r="AQ16" s="1">
        <f t="shared" si="2"/>
        <v>-8.0932582192118335E-3</v>
      </c>
      <c r="AR16" s="1">
        <f t="shared" si="3"/>
        <v>-4.4108094844276862E-3</v>
      </c>
      <c r="AS16" s="1">
        <f t="shared" si="4"/>
        <v>-1.9065904371595745E-2</v>
      </c>
      <c r="AT16" s="1">
        <f t="shared" si="5"/>
        <v>1.4436163233129482E-3</v>
      </c>
      <c r="AU16" s="1">
        <f t="shared" si="6"/>
        <v>5.5546456825450539E-3</v>
      </c>
      <c r="AV16" s="1">
        <f t="shared" si="7"/>
        <v>-7.6391931171819359E-3</v>
      </c>
      <c r="AW16" s="1">
        <f t="shared" si="8"/>
        <v>-7.9550276618055547E-3</v>
      </c>
      <c r="AX16" s="1">
        <f t="shared" si="9"/>
        <v>-3.0790727781665431E-2</v>
      </c>
      <c r="AY16" s="1">
        <f t="shared" si="10"/>
        <v>-1.7626295334709229E-2</v>
      </c>
      <c r="AZ16" s="1">
        <f t="shared" si="11"/>
        <v>-4.4380357285482293E-2</v>
      </c>
      <c r="BA16" s="1">
        <f t="shared" si="12"/>
        <v>-4.3639478482449652E-2</v>
      </c>
      <c r="BB16" s="1">
        <f t="shared" si="13"/>
        <v>-3.1732724552861233E-2</v>
      </c>
      <c r="BC16" s="1">
        <f t="shared" si="14"/>
        <v>-0.22725763615485978</v>
      </c>
      <c r="BD16" s="1">
        <f t="shared" si="15"/>
        <v>6.3440730956706255E-3</v>
      </c>
      <c r="BE16" s="1">
        <f t="shared" si="16"/>
        <v>-9.468317552804079E-3</v>
      </c>
      <c r="BF16" s="1">
        <f t="shared" si="17"/>
        <v>-3.4861268677244608E-2</v>
      </c>
      <c r="BG16" s="1">
        <f t="shared" si="18"/>
        <v>-2.8235737840066003E-2</v>
      </c>
      <c r="BH16" s="1">
        <f t="shared" si="19"/>
        <v>-4.3917605907500934E-2</v>
      </c>
      <c r="BI16" s="1">
        <f t="shared" si="20"/>
        <v>-3.3498717948717997E-2</v>
      </c>
      <c r="BJ16" s="1">
        <f t="shared" si="21"/>
        <v>-0.23862363781358567</v>
      </c>
      <c r="BK16" s="1">
        <f t="shared" si="22"/>
        <v>-0.23337961594155107</v>
      </c>
      <c r="BL16" s="1">
        <f t="shared" si="23"/>
        <v>2.8107785457066282E-3</v>
      </c>
      <c r="BM16" s="1">
        <f t="shared" si="24"/>
        <v>1.0791820970123739E-2</v>
      </c>
      <c r="BN16" s="1">
        <f t="shared" si="25"/>
        <v>1.5871282504910974E-4</v>
      </c>
      <c r="BO16" s="1">
        <f t="shared" si="26"/>
        <v>-2.678574531933213E-2</v>
      </c>
      <c r="BP16" s="1">
        <f t="shared" si="27"/>
        <v>-4.7338624120350191E-3</v>
      </c>
      <c r="BQ16" s="1">
        <f t="shared" si="28"/>
        <v>-2.4726047337062306E-2</v>
      </c>
      <c r="BR16" s="1">
        <f t="shared" si="29"/>
        <v>-8.780604752914381E-3</v>
      </c>
      <c r="BS16" s="1">
        <f t="shared" si="30"/>
        <v>-2.2491380702963658E-2</v>
      </c>
      <c r="BT16" s="1">
        <f t="shared" si="31"/>
        <v>-6.0197502707279638E-2</v>
      </c>
      <c r="BU16" s="1">
        <f t="shared" si="32"/>
        <v>-9.5121487371581365E-5</v>
      </c>
      <c r="BV16" s="1">
        <f t="shared" si="33"/>
        <v>-3.5056924519214085E-2</v>
      </c>
      <c r="BW16" s="1">
        <f t="shared" si="34"/>
        <v>-3.5056924519214085E-2</v>
      </c>
      <c r="BX16" s="1">
        <f t="shared" si="35"/>
        <v>-4.4908702089159348E-2</v>
      </c>
      <c r="BY16" s="1">
        <f t="shared" si="36"/>
        <v>-4.1206010050251249E-2</v>
      </c>
      <c r="BZ16" s="1">
        <f t="shared" si="37"/>
        <v>-0.19817836424246221</v>
      </c>
      <c r="CA16" s="1">
        <f t="shared" si="38"/>
        <v>-8.0988356920346838E-2</v>
      </c>
      <c r="CB16" s="1">
        <f t="shared" si="39"/>
        <v>-2.5671984395727303E-2</v>
      </c>
      <c r="CC16" s="1">
        <f t="shared" si="40"/>
        <v>-3.5511659609890903E-2</v>
      </c>
    </row>
    <row r="17" spans="1:81" x14ac:dyDescent="0.3">
      <c r="A17" s="1" t="s">
        <v>621</v>
      </c>
      <c r="B17" s="18">
        <v>2082.7800000000002</v>
      </c>
      <c r="C17" s="21">
        <v>17926.43</v>
      </c>
      <c r="D17" s="18">
        <v>4945.8901370000003</v>
      </c>
      <c r="E17" s="18">
        <v>1128.589966</v>
      </c>
      <c r="F17" s="1">
        <v>110.639999</v>
      </c>
      <c r="G17" s="18">
        <v>119.05999799999999</v>
      </c>
      <c r="H17" s="19">
        <v>208.009995</v>
      </c>
      <c r="I17" s="1">
        <v>190.770004</v>
      </c>
      <c r="J17" s="1">
        <v>58.43</v>
      </c>
      <c r="K17" s="1">
        <v>112.16999800000001</v>
      </c>
      <c r="L17" s="1">
        <v>3060.860107</v>
      </c>
      <c r="M17" s="1">
        <v>10093.650390999999</v>
      </c>
      <c r="N17" s="1">
        <v>4511.5097660000001</v>
      </c>
      <c r="O17" s="1">
        <f>0.83*O20</f>
        <v>13143.050257299999</v>
      </c>
      <c r="P17" s="1">
        <v>110.230003</v>
      </c>
      <c r="Q17" s="1">
        <v>2806.5</v>
      </c>
      <c r="R17" s="1">
        <v>52.709999000000003</v>
      </c>
      <c r="S17" s="1">
        <v>49.18</v>
      </c>
      <c r="T17" s="1">
        <v>25.83</v>
      </c>
      <c r="U17" s="1">
        <v>24.540001</v>
      </c>
      <c r="V17" s="1">
        <f>0.83*V20</f>
        <v>3480.4451835</v>
      </c>
      <c r="W17" s="1">
        <f>0.83*W20</f>
        <v>9606.0035308999995</v>
      </c>
      <c r="X17" s="1">
        <v>133.41999799999999</v>
      </c>
      <c r="Y17" s="1">
        <v>21.977501</v>
      </c>
      <c r="Z17" s="1">
        <v>126.11484872378399</v>
      </c>
      <c r="AA17" s="1">
        <v>32.080002</v>
      </c>
      <c r="AB17" s="1">
        <v>633.09997599999997</v>
      </c>
      <c r="AC17" s="1">
        <v>107.480003</v>
      </c>
      <c r="AD17" s="1">
        <v>16755</v>
      </c>
      <c r="AE17" s="1">
        <v>380.89999399999999</v>
      </c>
      <c r="AF17" s="1">
        <v>16911.050781000002</v>
      </c>
      <c r="AG17" s="1">
        <v>11049.6182088063</v>
      </c>
      <c r="AH17" s="1">
        <v>47.560001</v>
      </c>
      <c r="AI17" s="1">
        <v>47.560001</v>
      </c>
      <c r="AJ17" s="1">
        <v>14.965</v>
      </c>
      <c r="AK17" s="1">
        <v>51.580002</v>
      </c>
      <c r="AL17" s="1">
        <f>0.83*AL20</f>
        <v>2283.6940629000001</v>
      </c>
      <c r="AM17" s="1">
        <v>44.189999</v>
      </c>
      <c r="AN17" s="1">
        <v>59.93</v>
      </c>
      <c r="AO17" s="1">
        <v>55.41</v>
      </c>
      <c r="AP17" s="1">
        <f t="shared" si="1"/>
        <v>2.0015573654078838E-2</v>
      </c>
      <c r="AQ17" s="1">
        <f t="shared" si="2"/>
        <v>2.1917163190430328E-2</v>
      </c>
      <c r="AR17" s="1">
        <f t="shared" si="3"/>
        <v>2.0113980089527871E-2</v>
      </c>
      <c r="AS17" s="1">
        <f t="shared" si="4"/>
        <v>3.2760114681096603E-2</v>
      </c>
      <c r="AT17" s="1">
        <f t="shared" si="5"/>
        <v>-3.1534282936017065E-3</v>
      </c>
      <c r="AU17" s="1">
        <f t="shared" si="6"/>
        <v>-3.5152744346683964E-3</v>
      </c>
      <c r="AV17" s="1">
        <f t="shared" si="7"/>
        <v>1.9906830398237305E-2</v>
      </c>
      <c r="AW17" s="1">
        <f t="shared" si="8"/>
        <v>1.9833240883494464E-2</v>
      </c>
      <c r="AX17" s="1">
        <f t="shared" si="9"/>
        <v>5.4693102718660534E-2</v>
      </c>
      <c r="AY17" s="1">
        <f t="shared" si="10"/>
        <v>3.2112605815237394E-2</v>
      </c>
      <c r="AZ17" s="1">
        <f t="shared" si="11"/>
        <v>6.5918655828529821E-2</v>
      </c>
      <c r="BA17" s="1">
        <f t="shared" si="12"/>
        <v>5.9075932844674814E-2</v>
      </c>
      <c r="BB17" s="1">
        <f t="shared" si="13"/>
        <v>6.2554222826565198E-2</v>
      </c>
      <c r="BC17" s="1">
        <f t="shared" si="14"/>
        <v>6.4102564102564083E-2</v>
      </c>
      <c r="BD17" s="1">
        <f t="shared" si="15"/>
        <v>-7.2946505106750428E-3</v>
      </c>
      <c r="BE17" s="1">
        <f t="shared" si="16"/>
        <v>3.1801470588235292E-2</v>
      </c>
      <c r="BF17" s="1">
        <f t="shared" si="17"/>
        <v>5.1885810179888178E-2</v>
      </c>
      <c r="BG17" s="1">
        <f t="shared" si="18"/>
        <v>4.3054038470666425E-2</v>
      </c>
      <c r="BH17" s="1">
        <f t="shared" si="19"/>
        <v>4.9999999999999871E-2</v>
      </c>
      <c r="BI17" s="1">
        <f t="shared" si="20"/>
        <v>5.0064182710133465E-2</v>
      </c>
      <c r="BJ17" s="1">
        <f t="shared" si="21"/>
        <v>6.4102564102563986E-2</v>
      </c>
      <c r="BK17" s="1">
        <f t="shared" si="22"/>
        <v>6.4102564102564139E-2</v>
      </c>
      <c r="BL17" s="1">
        <f t="shared" si="23"/>
        <v>-2.7654908390646014E-3</v>
      </c>
      <c r="BM17" s="1">
        <f t="shared" si="24"/>
        <v>-1.2025173655869843E-2</v>
      </c>
      <c r="BN17" s="1">
        <f t="shared" si="25"/>
        <v>1.5868763928557835E-4</v>
      </c>
      <c r="BO17" s="1">
        <f t="shared" si="26"/>
        <v>5.1114089121887314E-2</v>
      </c>
      <c r="BP17" s="1">
        <f t="shared" si="27"/>
        <v>3.8379471116034611E-2</v>
      </c>
      <c r="BQ17" s="1">
        <f t="shared" si="28"/>
        <v>3.2171382853300123E-2</v>
      </c>
      <c r="BR17" s="1">
        <f t="shared" si="29"/>
        <v>1.3121296408271858E-2</v>
      </c>
      <c r="BS17" s="1">
        <f t="shared" si="30"/>
        <v>3.7168125255275679E-2</v>
      </c>
      <c r="BT17" s="1">
        <f t="shared" si="31"/>
        <v>7.3728428257152867E-2</v>
      </c>
      <c r="BU17" s="1">
        <f t="shared" si="32"/>
        <v>-9.5130536320638256E-5</v>
      </c>
      <c r="BV17" s="1">
        <f t="shared" si="33"/>
        <v>7.9927336968044202E-2</v>
      </c>
      <c r="BW17" s="1">
        <f t="shared" si="34"/>
        <v>7.9927336968044202E-2</v>
      </c>
      <c r="BX17" s="1">
        <f t="shared" si="35"/>
        <v>3.1002411298656513E-2</v>
      </c>
      <c r="BY17" s="1">
        <f t="shared" si="36"/>
        <v>8.134173833665119E-2</v>
      </c>
      <c r="BZ17" s="1">
        <f t="shared" si="37"/>
        <v>6.4102564102564166E-2</v>
      </c>
      <c r="CA17" s="1">
        <f t="shared" si="38"/>
        <v>0.10007471247571385</v>
      </c>
      <c r="CB17" s="1">
        <f t="shared" si="39"/>
        <v>5.977013368293782E-2</v>
      </c>
      <c r="CC17" s="1">
        <f t="shared" si="40"/>
        <v>5.1622718763004651E-2</v>
      </c>
    </row>
    <row r="18" spans="1:81" x14ac:dyDescent="0.3">
      <c r="A18" s="1" t="s">
        <v>620</v>
      </c>
      <c r="B18" s="18">
        <v>2091.48</v>
      </c>
      <c r="C18" s="21">
        <v>17982.52</v>
      </c>
      <c r="D18" s="18">
        <v>4945.8901370000003</v>
      </c>
      <c r="E18" s="18">
        <v>1135.7700199999999</v>
      </c>
      <c r="F18" s="1">
        <v>110.510002</v>
      </c>
      <c r="G18" s="18">
        <v>119.529999</v>
      </c>
      <c r="H18" s="19">
        <v>208.970001</v>
      </c>
      <c r="I18" s="1">
        <v>191.61000100000001</v>
      </c>
      <c r="J18" s="1">
        <v>59.509998000000003</v>
      </c>
      <c r="K18" s="1">
        <v>112.989998</v>
      </c>
      <c r="L18" s="1">
        <v>3151.6899410000001</v>
      </c>
      <c r="M18" s="1">
        <v>10435.730469</v>
      </c>
      <c r="N18" s="1">
        <v>4582.830078</v>
      </c>
      <c r="O18" s="1">
        <f>0.89*O20</f>
        <v>14093.1502759</v>
      </c>
      <c r="P18" s="1">
        <v>109.529999</v>
      </c>
      <c r="Q18" s="1">
        <v>2795.5</v>
      </c>
      <c r="R18" s="1">
        <v>54.02</v>
      </c>
      <c r="S18" s="1">
        <v>49.939999</v>
      </c>
      <c r="T18" s="1">
        <v>26.67</v>
      </c>
      <c r="U18" s="1">
        <v>24.940000999999999</v>
      </c>
      <c r="V18" s="1">
        <f>0.89*V20</f>
        <v>3732.0436305000003</v>
      </c>
      <c r="W18" s="1">
        <f>0.89*W20</f>
        <v>10300.4134247</v>
      </c>
      <c r="X18" s="1">
        <v>133.115005</v>
      </c>
      <c r="Y18" s="1">
        <v>21.700001</v>
      </c>
      <c r="Z18" s="1">
        <v>126.134858416116</v>
      </c>
      <c r="AA18" s="1">
        <v>32.5</v>
      </c>
      <c r="AB18" s="1">
        <v>634</v>
      </c>
      <c r="AC18" s="1">
        <v>108.19000200000001</v>
      </c>
      <c r="AD18" s="1">
        <v>16680.5</v>
      </c>
      <c r="AE18" s="1">
        <v>379.85000600000001</v>
      </c>
      <c r="AF18" s="1">
        <v>17363.619140999999</v>
      </c>
      <c r="AG18" s="1">
        <v>11048.5669526933</v>
      </c>
      <c r="AH18" s="1">
        <v>48.48</v>
      </c>
      <c r="AI18" s="1">
        <v>48.48</v>
      </c>
      <c r="AJ18" s="1">
        <v>15.1775</v>
      </c>
      <c r="AK18" s="1">
        <v>52.619999</v>
      </c>
      <c r="AL18" s="1">
        <f>0.89*AL20</f>
        <v>2448.7803807</v>
      </c>
      <c r="AM18" s="1">
        <v>44.98</v>
      </c>
      <c r="AN18" s="1">
        <v>60.720001000000003</v>
      </c>
      <c r="AO18" s="1">
        <v>55.169998</v>
      </c>
      <c r="AP18" s="1">
        <f t="shared" si="1"/>
        <v>4.1771094402672472E-3</v>
      </c>
      <c r="AQ18" s="1">
        <f t="shared" si="2"/>
        <v>3.1288996191656759E-3</v>
      </c>
      <c r="AR18" s="1">
        <f t="shared" si="3"/>
        <v>0</v>
      </c>
      <c r="AS18" s="1">
        <f t="shared" si="4"/>
        <v>6.3619686655976585E-3</v>
      </c>
      <c r="AT18" s="1">
        <f t="shared" si="5"/>
        <v>-1.1749548190072112E-3</v>
      </c>
      <c r="AU18" s="1">
        <f t="shared" si="6"/>
        <v>3.9475979161364555E-3</v>
      </c>
      <c r="AV18" s="1">
        <f t="shared" si="7"/>
        <v>4.6151916882647527E-3</v>
      </c>
      <c r="AW18" s="1">
        <f t="shared" si="8"/>
        <v>4.4031922335128273E-3</v>
      </c>
      <c r="AX18" s="1">
        <f t="shared" si="9"/>
        <v>1.8483621427349023E-2</v>
      </c>
      <c r="AY18" s="1">
        <f t="shared" si="10"/>
        <v>7.3103326613235126E-3</v>
      </c>
      <c r="AZ18" s="1">
        <f t="shared" si="11"/>
        <v>2.96746113264954E-2</v>
      </c>
      <c r="BA18" s="1">
        <f t="shared" si="12"/>
        <v>3.3890620810981972E-2</v>
      </c>
      <c r="BB18" s="1">
        <f t="shared" si="13"/>
        <v>1.5808524351978499E-2</v>
      </c>
      <c r="BC18" s="1">
        <f t="shared" si="14"/>
        <v>7.2289156626506035E-2</v>
      </c>
      <c r="BD18" s="1">
        <f t="shared" si="15"/>
        <v>-6.3503944565799636E-3</v>
      </c>
      <c r="BE18" s="1">
        <f t="shared" si="16"/>
        <v>-3.9194726527703545E-3</v>
      </c>
      <c r="BF18" s="1">
        <f t="shared" si="17"/>
        <v>2.4852988519312998E-2</v>
      </c>
      <c r="BG18" s="1">
        <f t="shared" si="18"/>
        <v>1.5453416022773496E-2</v>
      </c>
      <c r="BH18" s="1">
        <f t="shared" si="19"/>
        <v>3.2520325203252168E-2</v>
      </c>
      <c r="BI18" s="1">
        <f t="shared" si="20"/>
        <v>1.6299917836189108E-2</v>
      </c>
      <c r="BJ18" s="1">
        <f t="shared" si="21"/>
        <v>7.2289156626506118E-2</v>
      </c>
      <c r="BK18" s="1">
        <f t="shared" si="22"/>
        <v>7.228915662650609E-2</v>
      </c>
      <c r="BL18" s="1">
        <f t="shared" si="23"/>
        <v>-2.2859616592109085E-3</v>
      </c>
      <c r="BM18" s="1">
        <f t="shared" si="24"/>
        <v>-1.2626549306038019E-2</v>
      </c>
      <c r="BN18" s="1">
        <f t="shared" si="25"/>
        <v>1.5866246151423013E-4</v>
      </c>
      <c r="BO18" s="1">
        <f t="shared" si="26"/>
        <v>1.3092206166321301E-2</v>
      </c>
      <c r="BP18" s="1">
        <f t="shared" si="27"/>
        <v>1.4216143328364783E-3</v>
      </c>
      <c r="BQ18" s="1">
        <f t="shared" si="28"/>
        <v>6.6058706753107412E-3</v>
      </c>
      <c r="BR18" s="1">
        <f t="shared" si="29"/>
        <v>-4.4464339003282604E-3</v>
      </c>
      <c r="BS18" s="1">
        <f t="shared" si="30"/>
        <v>-2.7565975755830148E-3</v>
      </c>
      <c r="BT18" s="1">
        <f t="shared" si="31"/>
        <v>2.6761693632217674E-2</v>
      </c>
      <c r="BU18" s="1">
        <f t="shared" si="32"/>
        <v>-9.5139587009629054E-5</v>
      </c>
      <c r="BV18" s="1">
        <f t="shared" si="33"/>
        <v>1.934396511051371E-2</v>
      </c>
      <c r="BW18" s="1">
        <f t="shared" si="34"/>
        <v>1.934396511051371E-2</v>
      </c>
      <c r="BX18" s="1">
        <f t="shared" si="35"/>
        <v>1.4199799532241921E-2</v>
      </c>
      <c r="BY18" s="1">
        <f t="shared" si="36"/>
        <v>2.0162794875424776E-2</v>
      </c>
      <c r="BZ18" s="1">
        <f t="shared" si="37"/>
        <v>7.2289156626506007E-2</v>
      </c>
      <c r="CA18" s="1">
        <f t="shared" si="38"/>
        <v>1.7877370850359075E-2</v>
      </c>
      <c r="CB18" s="1">
        <f t="shared" si="39"/>
        <v>1.318206240614056E-2</v>
      </c>
      <c r="CC18" s="1">
        <f t="shared" si="40"/>
        <v>-4.3313842266738305E-3</v>
      </c>
    </row>
    <row r="19" spans="1:81" x14ac:dyDescent="0.3">
      <c r="A19" s="1" t="s">
        <v>619</v>
      </c>
      <c r="B19" s="18">
        <v>2075.81</v>
      </c>
      <c r="C19" s="21">
        <v>17830.759999999998</v>
      </c>
      <c r="D19" s="18">
        <v>4805.2900390000004</v>
      </c>
      <c r="E19" s="18">
        <v>1140.400024</v>
      </c>
      <c r="F19" s="1">
        <v>110.900002</v>
      </c>
      <c r="G19" s="18">
        <v>120.199997</v>
      </c>
      <c r="H19" s="19">
        <v>207.449997</v>
      </c>
      <c r="I19" s="1">
        <v>190.300003</v>
      </c>
      <c r="J19" s="1">
        <v>58.68</v>
      </c>
      <c r="K19" s="1">
        <v>113.5</v>
      </c>
      <c r="L19" s="1">
        <v>3125.429932</v>
      </c>
      <c r="M19" s="1">
        <v>10321.150390999999</v>
      </c>
      <c r="N19" s="1">
        <v>4557.3598629999997</v>
      </c>
      <c r="O19" s="1">
        <f>0.94*O20</f>
        <v>14884.900291399999</v>
      </c>
      <c r="P19" s="1">
        <v>110.040001</v>
      </c>
      <c r="Q19" s="1">
        <v>2733</v>
      </c>
      <c r="R19" s="1">
        <v>53.09</v>
      </c>
      <c r="S19" s="1">
        <v>49.990001999999997</v>
      </c>
      <c r="T19" s="1">
        <v>26.379999000000002</v>
      </c>
      <c r="U19" s="1">
        <v>24.860001</v>
      </c>
      <c r="V19" s="1">
        <f>0.94*V20</f>
        <v>3941.7090029999999</v>
      </c>
      <c r="W19" s="1">
        <f>0.94*W20</f>
        <v>10879.088336199999</v>
      </c>
      <c r="X19" s="1">
        <v>133.04499799999999</v>
      </c>
      <c r="Y19" s="1">
        <v>21.682500999999998</v>
      </c>
      <c r="Z19" s="1">
        <v>126.154868108447</v>
      </c>
      <c r="AA19" s="1">
        <v>32.659999999999997</v>
      </c>
      <c r="AB19" s="1">
        <v>628.29998799999998</v>
      </c>
      <c r="AC19" s="1">
        <v>109.980003</v>
      </c>
      <c r="AD19" s="1">
        <v>16820.5</v>
      </c>
      <c r="AE19" s="1">
        <v>371.25</v>
      </c>
      <c r="AF19" s="1">
        <v>16666.050781000002</v>
      </c>
      <c r="AG19" s="1">
        <v>11047.5156965803</v>
      </c>
      <c r="AH19" s="1">
        <v>46.080002</v>
      </c>
      <c r="AI19" s="1">
        <v>46.080002</v>
      </c>
      <c r="AJ19" s="1">
        <v>14.62</v>
      </c>
      <c r="AK19" s="1">
        <v>50.330002</v>
      </c>
      <c r="AL19" s="1">
        <f>0.94*AL20</f>
        <v>2586.3523122000001</v>
      </c>
      <c r="AM19" s="1">
        <v>42.080002</v>
      </c>
      <c r="AN19" s="1">
        <v>58.509998000000003</v>
      </c>
      <c r="AO19" s="1">
        <v>54.580002</v>
      </c>
      <c r="AP19" s="1">
        <f t="shared" si="1"/>
        <v>-7.4923021018609183E-3</v>
      </c>
      <c r="AQ19" s="1">
        <f t="shared" si="2"/>
        <v>-8.4393066155356439E-3</v>
      </c>
      <c r="AR19" s="1">
        <f t="shared" si="3"/>
        <v>-2.842766298995935E-2</v>
      </c>
      <c r="AS19" s="1">
        <f t="shared" si="4"/>
        <v>4.0765330291075118E-3</v>
      </c>
      <c r="AT19" s="1">
        <f t="shared" si="5"/>
        <v>3.5290923259597858E-3</v>
      </c>
      <c r="AU19" s="1">
        <f t="shared" si="6"/>
        <v>5.6052706902473288E-3</v>
      </c>
      <c r="AV19" s="1">
        <f t="shared" si="7"/>
        <v>-7.2737904614356592E-3</v>
      </c>
      <c r="AW19" s="1">
        <f t="shared" si="8"/>
        <v>-6.8367934510892639E-3</v>
      </c>
      <c r="AX19" s="1">
        <f t="shared" si="9"/>
        <v>-1.3947202619633819E-2</v>
      </c>
      <c r="AY19" s="1">
        <f t="shared" si="10"/>
        <v>4.5136915570172867E-3</v>
      </c>
      <c r="AZ19" s="1">
        <f t="shared" si="11"/>
        <v>-8.3320407437249486E-3</v>
      </c>
      <c r="BA19" s="1">
        <f t="shared" si="12"/>
        <v>-1.0979593459256949E-2</v>
      </c>
      <c r="BB19" s="1">
        <f t="shared" si="13"/>
        <v>-5.5577480653866565E-3</v>
      </c>
      <c r="BC19" s="1">
        <f t="shared" si="14"/>
        <v>5.6179775280898861E-2</v>
      </c>
      <c r="BD19" s="1">
        <f t="shared" si="15"/>
        <v>4.6562768616477393E-3</v>
      </c>
      <c r="BE19" s="1">
        <f t="shared" si="16"/>
        <v>-2.2357360042926131E-2</v>
      </c>
      <c r="BF19" s="1">
        <f t="shared" si="17"/>
        <v>-1.7215845982969265E-2</v>
      </c>
      <c r="BG19" s="1">
        <f t="shared" si="18"/>
        <v>1.0012615338658034E-3</v>
      </c>
      <c r="BH19" s="1">
        <f t="shared" si="19"/>
        <v>-1.0873678290213729E-2</v>
      </c>
      <c r="BI19" s="1">
        <f t="shared" si="20"/>
        <v>-3.2076983477265417E-3</v>
      </c>
      <c r="BJ19" s="1">
        <f t="shared" si="21"/>
        <v>5.6179775280898778E-2</v>
      </c>
      <c r="BK19" s="1">
        <f t="shared" si="22"/>
        <v>5.6179775280898722E-2</v>
      </c>
      <c r="BL19" s="1">
        <f t="shared" si="23"/>
        <v>-5.2591366390290805E-4</v>
      </c>
      <c r="BM19" s="1">
        <f t="shared" si="24"/>
        <v>-8.0645157573964381E-4</v>
      </c>
      <c r="BN19" s="1">
        <f t="shared" si="25"/>
        <v>1.5863729172303697E-4</v>
      </c>
      <c r="BO19" s="1">
        <f t="shared" si="26"/>
        <v>4.9230769230768183E-3</v>
      </c>
      <c r="BP19" s="1">
        <f t="shared" si="27"/>
        <v>-8.9905552050473427E-3</v>
      </c>
      <c r="BQ19" s="1">
        <f t="shared" si="28"/>
        <v>1.6544976124503532E-2</v>
      </c>
      <c r="BR19" s="1">
        <f t="shared" si="29"/>
        <v>8.3930337819609728E-3</v>
      </c>
      <c r="BS19" s="1">
        <f t="shared" si="30"/>
        <v>-2.2640531431240802E-2</v>
      </c>
      <c r="BT19" s="1">
        <f t="shared" si="31"/>
        <v>-4.0174133879316558E-2</v>
      </c>
      <c r="BU19" s="1">
        <f t="shared" si="32"/>
        <v>-9.5148639411887225E-5</v>
      </c>
      <c r="BV19" s="1">
        <f t="shared" si="33"/>
        <v>-4.9504909240924024E-2</v>
      </c>
      <c r="BW19" s="1">
        <f t="shared" si="34"/>
        <v>-4.9504909240924024E-2</v>
      </c>
      <c r="BX19" s="1">
        <f t="shared" si="35"/>
        <v>-3.6732004612090328E-2</v>
      </c>
      <c r="BY19" s="1">
        <f t="shared" si="36"/>
        <v>-4.3519518120857428E-2</v>
      </c>
      <c r="BZ19" s="1">
        <f t="shared" si="37"/>
        <v>5.6179775280898923E-2</v>
      </c>
      <c r="CA19" s="1">
        <f t="shared" si="38"/>
        <v>-6.4473054690973697E-2</v>
      </c>
      <c r="CB19" s="1">
        <f t="shared" si="39"/>
        <v>-3.6396623247749949E-2</v>
      </c>
      <c r="CC19" s="1">
        <f t="shared" si="40"/>
        <v>-1.069414575653962E-2</v>
      </c>
    </row>
    <row r="20" spans="1:81" x14ac:dyDescent="0.3">
      <c r="A20" s="1" t="s">
        <v>618</v>
      </c>
      <c r="B20" s="18">
        <v>2050.63</v>
      </c>
      <c r="C20" s="21">
        <v>17660.71</v>
      </c>
      <c r="D20" s="18">
        <v>4717.0898440000001</v>
      </c>
      <c r="E20" s="18">
        <v>1107.9499510000001</v>
      </c>
      <c r="F20" s="1">
        <v>111.139999</v>
      </c>
      <c r="G20" s="18">
        <v>120.099998</v>
      </c>
      <c r="H20" s="19">
        <v>204.970001</v>
      </c>
      <c r="I20" s="1">
        <v>187.970001</v>
      </c>
      <c r="J20" s="1">
        <v>57.220001000000003</v>
      </c>
      <c r="K20" s="1">
        <v>110.260002</v>
      </c>
      <c r="L20" s="1">
        <v>2940.3500979999999</v>
      </c>
      <c r="M20" s="1">
        <v>9851.8603519999997</v>
      </c>
      <c r="N20" s="1">
        <v>4319.4599609999996</v>
      </c>
      <c r="O20" s="1">
        <f>'final data'!O5</f>
        <v>15835.000309999999</v>
      </c>
      <c r="P20" s="1">
        <v>110.66999800000001</v>
      </c>
      <c r="Q20" s="1">
        <v>2666</v>
      </c>
      <c r="R20" s="1">
        <v>51.34</v>
      </c>
      <c r="S20" s="1">
        <v>48.450001</v>
      </c>
      <c r="T20" s="1">
        <v>25.549999</v>
      </c>
      <c r="U20" s="1">
        <v>24.129999000000002</v>
      </c>
      <c r="V20" s="1">
        <f>'final data'!V5</f>
        <v>4193.3074500000002</v>
      </c>
      <c r="W20" s="1">
        <f>'final data'!W5</f>
        <v>11573.498229999999</v>
      </c>
      <c r="X20" s="1">
        <v>133.320007</v>
      </c>
      <c r="Y20" s="1">
        <v>21.9575</v>
      </c>
      <c r="Z20" s="1">
        <v>126.174877800779</v>
      </c>
      <c r="AA20" s="1">
        <v>31.58</v>
      </c>
      <c r="AB20" s="1">
        <v>609.5</v>
      </c>
      <c r="AC20" s="1">
        <v>107.480003</v>
      </c>
      <c r="AD20" s="1">
        <v>16480</v>
      </c>
      <c r="AE20" s="1">
        <v>351.79998799999998</v>
      </c>
      <c r="AF20" s="1">
        <v>16147.379883</v>
      </c>
      <c r="AG20" s="1">
        <v>11046.4644404674</v>
      </c>
      <c r="AH20" s="1">
        <v>45.919998</v>
      </c>
      <c r="AI20" s="1">
        <v>45.919998</v>
      </c>
      <c r="AJ20" s="1">
        <v>15.074999999999999</v>
      </c>
      <c r="AK20" s="1">
        <v>50.16</v>
      </c>
      <c r="AL20" s="1">
        <f>'final data'!AL5</f>
        <v>2751.4386300000001</v>
      </c>
      <c r="AM20" s="1">
        <v>41.610000999999997</v>
      </c>
      <c r="AN20" s="1">
        <v>58.459999000000003</v>
      </c>
      <c r="AO20" s="1">
        <v>52.290000999999997</v>
      </c>
      <c r="AP20" s="1">
        <f t="shared" si="1"/>
        <v>-1.2130204594832782E-2</v>
      </c>
      <c r="AQ20" s="1">
        <f t="shared" si="2"/>
        <v>-9.5368901830319795E-3</v>
      </c>
      <c r="AR20" s="1">
        <f t="shared" si="3"/>
        <v>-1.8354811943537785E-2</v>
      </c>
      <c r="AS20" s="1">
        <f t="shared" si="4"/>
        <v>-2.8454991509189915E-2</v>
      </c>
      <c r="AT20" s="1">
        <f t="shared" si="5"/>
        <v>2.164084722018332E-3</v>
      </c>
      <c r="AU20" s="1">
        <f t="shared" si="6"/>
        <v>-8.3193845670392853E-4</v>
      </c>
      <c r="AV20" s="1">
        <f t="shared" si="7"/>
        <v>-1.1954668767722373E-2</v>
      </c>
      <c r="AW20" s="1">
        <f t="shared" si="8"/>
        <v>-1.2243835855325801E-2</v>
      </c>
      <c r="AX20" s="1">
        <f t="shared" si="9"/>
        <v>-2.4880691888207161E-2</v>
      </c>
      <c r="AY20" s="1">
        <f t="shared" si="10"/>
        <v>-2.8546237885462556E-2</v>
      </c>
      <c r="AZ20" s="1">
        <f t="shared" si="11"/>
        <v>-5.9217399854350698E-2</v>
      </c>
      <c r="BA20" s="1">
        <f t="shared" si="12"/>
        <v>-4.5468772493540886E-2</v>
      </c>
      <c r="BB20" s="1">
        <f t="shared" si="13"/>
        <v>-5.2201254487591935E-2</v>
      </c>
      <c r="BC20" s="1">
        <f t="shared" si="14"/>
        <v>6.3829787234042562E-2</v>
      </c>
      <c r="BD20" s="1">
        <f t="shared" si="15"/>
        <v>5.7251635248531394E-3</v>
      </c>
      <c r="BE20" s="1">
        <f t="shared" si="16"/>
        <v>-2.451518477863154E-2</v>
      </c>
      <c r="BF20" s="1">
        <f t="shared" si="17"/>
        <v>-3.296289320022603E-2</v>
      </c>
      <c r="BG20" s="1">
        <f t="shared" si="18"/>
        <v>-3.0806180003753486E-2</v>
      </c>
      <c r="BH20" s="1">
        <f t="shared" si="19"/>
        <v>-3.1463230912177134E-2</v>
      </c>
      <c r="BI20" s="1">
        <f t="shared" si="20"/>
        <v>-2.9364520138193032E-2</v>
      </c>
      <c r="BJ20" s="1">
        <f t="shared" si="21"/>
        <v>6.3829787234042631E-2</v>
      </c>
      <c r="BK20" s="1">
        <f t="shared" si="22"/>
        <v>6.3829787234042618E-2</v>
      </c>
      <c r="BL20" s="1">
        <f t="shared" si="23"/>
        <v>2.0670374995985299E-3</v>
      </c>
      <c r="BM20" s="1">
        <f t="shared" si="24"/>
        <v>1.268299261233753E-2</v>
      </c>
      <c r="BN20" s="1">
        <f t="shared" si="25"/>
        <v>1.586121299321966E-4</v>
      </c>
      <c r="BO20" s="1">
        <f t="shared" si="26"/>
        <v>-3.3067973055725612E-2</v>
      </c>
      <c r="BP20" s="1">
        <f t="shared" si="27"/>
        <v>-2.9921993250141499E-2</v>
      </c>
      <c r="BQ20" s="1">
        <f t="shared" si="28"/>
        <v>-2.2731405090068966E-2</v>
      </c>
      <c r="BR20" s="1">
        <f t="shared" si="29"/>
        <v>-2.0243155673136944E-2</v>
      </c>
      <c r="BS20" s="1">
        <f t="shared" si="30"/>
        <v>-5.2390604713804752E-2</v>
      </c>
      <c r="BT20" s="1">
        <f t="shared" si="31"/>
        <v>-3.1121403913595941E-2</v>
      </c>
      <c r="BU20" s="1">
        <f t="shared" si="32"/>
        <v>-9.5157693527901012E-5</v>
      </c>
      <c r="BV20" s="1">
        <f t="shared" si="33"/>
        <v>-3.4723088770699422E-3</v>
      </c>
      <c r="BW20" s="1">
        <f t="shared" si="34"/>
        <v>-3.4723088770699422E-3</v>
      </c>
      <c r="BX20" s="1">
        <f t="shared" si="35"/>
        <v>3.1121751025991799E-2</v>
      </c>
      <c r="BY20" s="1">
        <f t="shared" si="36"/>
        <v>-3.3777467364297692E-3</v>
      </c>
      <c r="BZ20" s="1">
        <f t="shared" si="37"/>
        <v>6.3829787234042534E-2</v>
      </c>
      <c r="CA20" s="1">
        <f t="shared" si="38"/>
        <v>-1.1169224754314495E-2</v>
      </c>
      <c r="CB20" s="1">
        <f t="shared" si="39"/>
        <v>-8.5453771507562994E-4</v>
      </c>
      <c r="CC20" s="1">
        <f t="shared" si="40"/>
        <v>-4.195677750249998E-2</v>
      </c>
    </row>
    <row r="21" spans="1:81" x14ac:dyDescent="0.3">
      <c r="A21" s="1" t="s">
        <v>617</v>
      </c>
      <c r="B21" s="18">
        <v>2064.11</v>
      </c>
      <c r="C21" s="21">
        <v>17720.5</v>
      </c>
      <c r="D21" s="18">
        <v>4737.330078</v>
      </c>
      <c r="E21" s="18">
        <v>1108.599976</v>
      </c>
      <c r="F21" s="1">
        <v>110.989998</v>
      </c>
      <c r="G21" s="18">
        <v>119.800003</v>
      </c>
      <c r="H21" s="19">
        <v>206.55999800000001</v>
      </c>
      <c r="I21" s="1">
        <v>189.509995</v>
      </c>
      <c r="J21" s="1">
        <v>57.560001</v>
      </c>
      <c r="K21" s="1">
        <v>110.370003</v>
      </c>
      <c r="L21" s="1">
        <v>2935.459961</v>
      </c>
      <c r="M21" s="1">
        <v>9862.1201170000004</v>
      </c>
      <c r="N21" s="1">
        <v>4293.2700199999999</v>
      </c>
      <c r="O21" s="4">
        <f>0.78*O24</f>
        <v>12611.230920599999</v>
      </c>
      <c r="P21" s="1">
        <v>110.470001</v>
      </c>
      <c r="Q21" s="1">
        <v>2681.5</v>
      </c>
      <c r="R21" s="1">
        <v>51.709999000000003</v>
      </c>
      <c r="S21" s="1">
        <v>48.599997999999999</v>
      </c>
      <c r="T21" s="1">
        <v>25.610001</v>
      </c>
      <c r="U21" s="1">
        <v>24.26</v>
      </c>
      <c r="V21" s="4">
        <f>0.78*V24</f>
        <v>3320.8057178400004</v>
      </c>
      <c r="W21" s="4">
        <f>0.78*W24</f>
        <v>9158.8639038000001</v>
      </c>
      <c r="X21" s="1">
        <v>133.550003</v>
      </c>
      <c r="Y21" s="1">
        <v>22.07</v>
      </c>
      <c r="Z21" s="1">
        <v>126.194887493111</v>
      </c>
      <c r="AA21" s="1">
        <v>31.58</v>
      </c>
      <c r="AB21" s="1">
        <v>608.5</v>
      </c>
      <c r="AC21" s="1">
        <v>114.650002</v>
      </c>
      <c r="AD21" s="1">
        <v>16502</v>
      </c>
      <c r="AE21" s="1">
        <v>343.04998799999998</v>
      </c>
      <c r="AF21" s="1">
        <v>16646.339843999998</v>
      </c>
      <c r="AG21" s="1">
        <v>11045.4131843544</v>
      </c>
      <c r="AH21" s="1">
        <v>46.759998000000003</v>
      </c>
      <c r="AI21" s="1">
        <v>46.759998000000003</v>
      </c>
      <c r="AJ21" s="1">
        <v>14.5025</v>
      </c>
      <c r="AK21" s="1">
        <v>51.049999</v>
      </c>
      <c r="AL21" s="4">
        <f>0.78*AL24</f>
        <v>1940.93687658</v>
      </c>
      <c r="AM21" s="1">
        <v>42.82</v>
      </c>
      <c r="AN21" s="1">
        <v>59.740001999999997</v>
      </c>
      <c r="AO21" s="1">
        <v>51.919998</v>
      </c>
      <c r="AP21" s="1">
        <f t="shared" si="1"/>
        <v>6.5735895797876835E-3</v>
      </c>
      <c r="AQ21" s="1">
        <f t="shared" si="2"/>
        <v>3.3854811046668495E-3</v>
      </c>
      <c r="AR21" s="1">
        <f t="shared" si="3"/>
        <v>4.2908307175333659E-3</v>
      </c>
      <c r="AS21" s="1">
        <f t="shared" si="4"/>
        <v>5.8669166365612677E-4</v>
      </c>
      <c r="AT21" s="1">
        <f t="shared" si="5"/>
        <v>-1.3496581010406807E-3</v>
      </c>
      <c r="AU21" s="1">
        <f t="shared" si="6"/>
        <v>-2.4978768109554469E-3</v>
      </c>
      <c r="AV21" s="1">
        <f t="shared" si="7"/>
        <v>7.7572180916367908E-3</v>
      </c>
      <c r="AW21" s="1">
        <f t="shared" si="8"/>
        <v>8.1927647593086263E-3</v>
      </c>
      <c r="AX21" s="1">
        <f t="shared" si="9"/>
        <v>5.9419782254110116E-3</v>
      </c>
      <c r="AY21" s="1">
        <f t="shared" si="10"/>
        <v>9.9765098861504561E-4</v>
      </c>
      <c r="AZ21" s="1">
        <f t="shared" si="11"/>
        <v>-1.6631138595795431E-3</v>
      </c>
      <c r="BA21" s="1">
        <f t="shared" si="12"/>
        <v>1.0414038195251001E-3</v>
      </c>
      <c r="BB21" s="1">
        <f t="shared" si="13"/>
        <v>-6.0632443028679891E-3</v>
      </c>
      <c r="BC21" s="1">
        <f t="shared" si="14"/>
        <v>-0.20358505375993899</v>
      </c>
      <c r="BD21" s="1">
        <f t="shared" si="15"/>
        <v>-1.8071474077374647E-3</v>
      </c>
      <c r="BE21" s="1">
        <f t="shared" si="16"/>
        <v>5.8139534883720929E-3</v>
      </c>
      <c r="BF21" s="1">
        <f t="shared" si="17"/>
        <v>7.2068367744448757E-3</v>
      </c>
      <c r="BG21" s="1">
        <f t="shared" si="18"/>
        <v>3.0959132487943406E-3</v>
      </c>
      <c r="BH21" s="1">
        <f t="shared" si="19"/>
        <v>2.348414964712945E-3</v>
      </c>
      <c r="BI21" s="1">
        <f t="shared" si="20"/>
        <v>5.3875261246384646E-3</v>
      </c>
      <c r="BJ21" s="1">
        <f t="shared" si="21"/>
        <v>-0.20807005986646646</v>
      </c>
      <c r="BK21" s="1">
        <f t="shared" si="22"/>
        <v>-0.20863478597516485</v>
      </c>
      <c r="BL21" s="1">
        <f t="shared" si="23"/>
        <v>1.7251424236723889E-3</v>
      </c>
      <c r="BM21" s="1">
        <f t="shared" si="24"/>
        <v>5.1235340999658758E-3</v>
      </c>
      <c r="BN21" s="1">
        <f t="shared" si="25"/>
        <v>1.5858697611413562E-4</v>
      </c>
      <c r="BO21" s="1">
        <f t="shared" si="26"/>
        <v>0</v>
      </c>
      <c r="BP21" s="1">
        <f t="shared" si="27"/>
        <v>-1.6406890894175555E-3</v>
      </c>
      <c r="BQ21" s="1">
        <f t="shared" si="28"/>
        <v>6.6710074431240982E-2</v>
      </c>
      <c r="BR21" s="1">
        <f t="shared" si="29"/>
        <v>1.3349514563106796E-3</v>
      </c>
      <c r="BS21" s="1">
        <f t="shared" si="30"/>
        <v>-2.4872087261128616E-2</v>
      </c>
      <c r="BT21" s="1">
        <f t="shared" si="31"/>
        <v>3.0900366784911336E-2</v>
      </c>
      <c r="BU21" s="1">
        <f t="shared" si="32"/>
        <v>-9.51667493853289E-5</v>
      </c>
      <c r="BV21" s="1">
        <f t="shared" si="33"/>
        <v>1.8292683723549016E-2</v>
      </c>
      <c r="BW21" s="1">
        <f t="shared" si="34"/>
        <v>1.8292683723549016E-2</v>
      </c>
      <c r="BX21" s="1">
        <f t="shared" si="35"/>
        <v>-3.7976782752902144E-2</v>
      </c>
      <c r="BY21" s="1">
        <f t="shared" si="36"/>
        <v>1.7743201754386029E-2</v>
      </c>
      <c r="BZ21" s="1">
        <f t="shared" si="37"/>
        <v>-0.29457380752846379</v>
      </c>
      <c r="CA21" s="1">
        <f t="shared" si="38"/>
        <v>2.9079523453988947E-2</v>
      </c>
      <c r="CB21" s="1">
        <f t="shared" si="39"/>
        <v>2.1895364726229185E-2</v>
      </c>
      <c r="CC21" s="1">
        <f t="shared" si="40"/>
        <v>-7.0759799755979545E-3</v>
      </c>
    </row>
    <row r="22" spans="1:81" x14ac:dyDescent="0.3">
      <c r="A22" s="1" t="s">
        <v>616</v>
      </c>
      <c r="B22" s="18">
        <v>2040.04</v>
      </c>
      <c r="C22" s="21">
        <v>17435.400000000001</v>
      </c>
      <c r="D22" s="18">
        <v>4712.5297849999997</v>
      </c>
      <c r="E22" s="18">
        <v>1094.780029</v>
      </c>
      <c r="F22" s="1">
        <v>110.470001</v>
      </c>
      <c r="G22" s="18">
        <v>118.839996</v>
      </c>
      <c r="H22" s="19">
        <v>204.199997</v>
      </c>
      <c r="I22" s="1">
        <v>187.320007</v>
      </c>
      <c r="J22" s="1">
        <v>56.84</v>
      </c>
      <c r="K22" s="1">
        <v>108.959999</v>
      </c>
      <c r="L22" s="1">
        <v>2919.219971</v>
      </c>
      <c r="M22" s="1">
        <v>9795.8896480000003</v>
      </c>
      <c r="N22" s="1">
        <v>4282.5400390000004</v>
      </c>
      <c r="O22" s="1">
        <f>0.83*O24</f>
        <v>13419.643159099998</v>
      </c>
      <c r="P22" s="1">
        <v>109.55999799999999</v>
      </c>
      <c r="Q22" s="1">
        <v>2617.5</v>
      </c>
      <c r="R22" s="1">
        <v>51.5</v>
      </c>
      <c r="S22" s="1">
        <v>48.16</v>
      </c>
      <c r="T22" s="1">
        <v>25.1</v>
      </c>
      <c r="U22" s="1">
        <v>23.780000999999999</v>
      </c>
      <c r="V22" s="1">
        <f>0.83*V24</f>
        <v>3533.67787924</v>
      </c>
      <c r="W22" s="1">
        <f>0.83*W24</f>
        <v>9745.9705642999998</v>
      </c>
      <c r="X22" s="1">
        <v>133.36000100000001</v>
      </c>
      <c r="Y22" s="1">
        <v>21.969999000000001</v>
      </c>
      <c r="Z22" s="1">
        <v>126.21489718544299</v>
      </c>
      <c r="AA22" s="1">
        <v>31.76</v>
      </c>
      <c r="AB22" s="1">
        <v>605</v>
      </c>
      <c r="AC22" s="1">
        <v>118.959999</v>
      </c>
      <c r="AD22" s="1">
        <v>16612</v>
      </c>
      <c r="AE22" s="1">
        <v>328.25</v>
      </c>
      <c r="AF22" s="1">
        <v>16646.660156000002</v>
      </c>
      <c r="AG22" s="1">
        <v>11044.3619282414</v>
      </c>
      <c r="AH22" s="1">
        <v>46.16</v>
      </c>
      <c r="AI22" s="1">
        <v>46.16</v>
      </c>
      <c r="AJ22" s="1">
        <v>14.335000000000001</v>
      </c>
      <c r="AK22" s="1">
        <v>50.209999000000003</v>
      </c>
      <c r="AL22" s="1">
        <f>0.83*AL24</f>
        <v>2065.3559071300001</v>
      </c>
      <c r="AM22" s="1">
        <v>42.77</v>
      </c>
      <c r="AN22" s="1">
        <v>59.02</v>
      </c>
      <c r="AO22" s="1">
        <v>50.869999</v>
      </c>
      <c r="AP22" s="1">
        <f t="shared" si="1"/>
        <v>-1.1661200226732182E-2</v>
      </c>
      <c r="AQ22" s="1">
        <f t="shared" si="2"/>
        <v>-1.6088710815157503E-2</v>
      </c>
      <c r="AR22" s="1">
        <f t="shared" si="3"/>
        <v>-5.2350781118613533E-3</v>
      </c>
      <c r="AS22" s="1">
        <f t="shared" si="4"/>
        <v>-1.246612601406006E-2</v>
      </c>
      <c r="AT22" s="1">
        <f t="shared" si="5"/>
        <v>-4.685079821336726E-3</v>
      </c>
      <c r="AU22" s="1">
        <f t="shared" si="6"/>
        <v>-8.0134138227025298E-3</v>
      </c>
      <c r="AV22" s="1">
        <f t="shared" si="7"/>
        <v>-1.1425256694667527E-2</v>
      </c>
      <c r="AW22" s="1">
        <f t="shared" si="8"/>
        <v>-1.1556055394334212E-2</v>
      </c>
      <c r="AX22" s="1">
        <f t="shared" si="9"/>
        <v>-1.2508703743768113E-2</v>
      </c>
      <c r="AY22" s="1">
        <f t="shared" si="10"/>
        <v>-1.2775246549553873E-2</v>
      </c>
      <c r="AZ22" s="1">
        <f t="shared" si="11"/>
        <v>-5.5323493475508637E-3</v>
      </c>
      <c r="BA22" s="1">
        <f t="shared" si="12"/>
        <v>-6.7156420946277232E-3</v>
      </c>
      <c r="BB22" s="1">
        <f t="shared" si="13"/>
        <v>-2.4992560332833427E-3</v>
      </c>
      <c r="BC22" s="1">
        <f t="shared" si="14"/>
        <v>6.4102564102564041E-2</v>
      </c>
      <c r="BD22" s="1">
        <f t="shared" si="15"/>
        <v>-8.2375576334067675E-3</v>
      </c>
      <c r="BE22" s="1">
        <f t="shared" si="16"/>
        <v>-2.3867238485922058E-2</v>
      </c>
      <c r="BF22" s="1">
        <f t="shared" si="17"/>
        <v>-4.0610907766601067E-3</v>
      </c>
      <c r="BG22" s="1">
        <f t="shared" si="18"/>
        <v>-9.0534571626937673E-3</v>
      </c>
      <c r="BH22" s="1">
        <f t="shared" si="19"/>
        <v>-1.9914134325883043E-2</v>
      </c>
      <c r="BI22" s="1">
        <f t="shared" si="20"/>
        <v>-1.9785614179719822E-2</v>
      </c>
      <c r="BJ22" s="1">
        <f t="shared" si="21"/>
        <v>6.4102564102563986E-2</v>
      </c>
      <c r="BK22" s="1">
        <f t="shared" si="22"/>
        <v>6.4102564102564055E-2</v>
      </c>
      <c r="BL22" s="1">
        <f t="shared" si="23"/>
        <v>-1.4227030754914523E-3</v>
      </c>
      <c r="BM22" s="1">
        <f t="shared" si="24"/>
        <v>-4.5310829179881695E-3</v>
      </c>
      <c r="BN22" s="1">
        <f t="shared" si="25"/>
        <v>1.5856183027294552E-4</v>
      </c>
      <c r="BO22" s="1">
        <f t="shared" si="26"/>
        <v>5.6998100063332261E-3</v>
      </c>
      <c r="BP22" s="1">
        <f t="shared" si="27"/>
        <v>-5.7518488085456041E-3</v>
      </c>
      <c r="BQ22" s="1">
        <f t="shared" si="28"/>
        <v>3.7592646531310094E-2</v>
      </c>
      <c r="BR22" s="1">
        <f t="shared" si="29"/>
        <v>6.6658586837959038E-3</v>
      </c>
      <c r="BS22" s="1">
        <f t="shared" si="30"/>
        <v>-4.3142365596001667E-2</v>
      </c>
      <c r="BT22" s="1">
        <f t="shared" si="31"/>
        <v>1.9242187952742169E-5</v>
      </c>
      <c r="BU22" s="1">
        <f t="shared" si="32"/>
        <v>-9.5175806957497171E-5</v>
      </c>
      <c r="BV22" s="1">
        <f t="shared" si="33"/>
        <v>-1.2831437674569755E-2</v>
      </c>
      <c r="BW22" s="1">
        <f t="shared" si="34"/>
        <v>-1.2831437674569755E-2</v>
      </c>
      <c r="BX22" s="1">
        <f t="shared" si="35"/>
        <v>-1.1549732804688755E-2</v>
      </c>
      <c r="BY22" s="1">
        <f t="shared" si="36"/>
        <v>-1.645445673759947E-2</v>
      </c>
      <c r="BZ22" s="1">
        <f t="shared" si="37"/>
        <v>6.4102564102564166E-2</v>
      </c>
      <c r="CA22" s="1">
        <f t="shared" si="38"/>
        <v>-1.1676786548341232E-3</v>
      </c>
      <c r="CB22" s="1">
        <f t="shared" si="39"/>
        <v>-1.2052259388943339E-2</v>
      </c>
      <c r="CC22" s="1">
        <f t="shared" si="40"/>
        <v>-2.0223402165770493E-2</v>
      </c>
    </row>
    <row r="23" spans="1:81" x14ac:dyDescent="0.3">
      <c r="A23" s="1" t="s">
        <v>615</v>
      </c>
      <c r="B23" s="18">
        <v>2090.1</v>
      </c>
      <c r="C23" s="21">
        <v>17828.29</v>
      </c>
      <c r="D23" s="18">
        <v>4901.7700199999999</v>
      </c>
      <c r="E23" s="18">
        <v>1139.75</v>
      </c>
      <c r="F23" s="1">
        <v>110.650002</v>
      </c>
      <c r="G23" s="18">
        <v>119.269997</v>
      </c>
      <c r="H23" s="19">
        <v>209.33999600000001</v>
      </c>
      <c r="I23" s="1">
        <v>192.020004</v>
      </c>
      <c r="J23" s="1">
        <v>58.720001000000003</v>
      </c>
      <c r="K23" s="1">
        <v>113.470001</v>
      </c>
      <c r="L23" s="1">
        <v>3071.209961</v>
      </c>
      <c r="M23" s="1">
        <v>10272.709961</v>
      </c>
      <c r="N23" s="1">
        <v>4512.6401370000003</v>
      </c>
      <c r="O23" s="1">
        <f>0.96*O24</f>
        <v>15521.514979199999</v>
      </c>
      <c r="P23" s="1">
        <v>109.80999799999999</v>
      </c>
      <c r="Q23" s="1">
        <v>2685.5</v>
      </c>
      <c r="R23" s="1">
        <v>53.599997999999999</v>
      </c>
      <c r="S23" s="1">
        <v>50.099997999999999</v>
      </c>
      <c r="T23" s="1">
        <v>26.08</v>
      </c>
      <c r="U23" s="1">
        <v>24.85</v>
      </c>
      <c r="V23" s="1">
        <f>0.96*V24</f>
        <v>4087.1454988800001</v>
      </c>
      <c r="W23" s="1">
        <f>0.96*W24</f>
        <v>11272.447881599999</v>
      </c>
      <c r="X23" s="1">
        <v>133.33500699999999</v>
      </c>
      <c r="Y23" s="1">
        <v>22.084999</v>
      </c>
      <c r="Z23" s="1">
        <v>126.234906877775</v>
      </c>
      <c r="AA23" s="1">
        <v>32.939999</v>
      </c>
      <c r="AB23" s="1">
        <v>628.70001200000002</v>
      </c>
      <c r="AC23" s="1">
        <v>123.19000200000001</v>
      </c>
      <c r="AD23" s="1">
        <v>17122.5</v>
      </c>
      <c r="AE23" s="1">
        <v>338.70001200000002</v>
      </c>
      <c r="AF23" s="1">
        <v>16772.460938</v>
      </c>
      <c r="AG23" s="1">
        <v>11043.3106721284</v>
      </c>
      <c r="AH23" s="1">
        <v>46.919998</v>
      </c>
      <c r="AI23" s="1">
        <v>46.919998</v>
      </c>
      <c r="AJ23" s="1">
        <v>14.585000000000001</v>
      </c>
      <c r="AK23" s="1">
        <v>50.959999000000003</v>
      </c>
      <c r="AL23" s="1">
        <f>0.96*AL24</f>
        <v>2388.84538656</v>
      </c>
      <c r="AM23" s="1">
        <v>43.299999</v>
      </c>
      <c r="AN23" s="1">
        <v>60.16</v>
      </c>
      <c r="AO23" s="1">
        <v>52.669998</v>
      </c>
      <c r="AP23" s="1">
        <f t="shared" si="1"/>
        <v>2.4538734534616941E-2</v>
      </c>
      <c r="AQ23" s="1">
        <f t="shared" si="2"/>
        <v>2.2534039941727715E-2</v>
      </c>
      <c r="AR23" s="1">
        <f t="shared" si="3"/>
        <v>4.0156825236914703E-2</v>
      </c>
      <c r="AS23" s="1">
        <f t="shared" si="4"/>
        <v>4.107671843546206E-2</v>
      </c>
      <c r="AT23" s="1">
        <f t="shared" si="5"/>
        <v>1.6294106849877217E-3</v>
      </c>
      <c r="AU23" s="1">
        <f t="shared" si="6"/>
        <v>3.6183188696842796E-3</v>
      </c>
      <c r="AV23" s="1">
        <f t="shared" si="7"/>
        <v>2.5171396060304631E-2</v>
      </c>
      <c r="AW23" s="1">
        <f t="shared" si="8"/>
        <v>2.509073683730962E-2</v>
      </c>
      <c r="AX23" s="1">
        <f t="shared" si="9"/>
        <v>3.3075316678395493E-2</v>
      </c>
      <c r="AY23" s="1">
        <f t="shared" si="10"/>
        <v>4.1391355005427267E-2</v>
      </c>
      <c r="AZ23" s="1">
        <f t="shared" si="11"/>
        <v>5.2065274802821644E-2</v>
      </c>
      <c r="BA23" s="1">
        <f t="shared" si="12"/>
        <v>4.8675549657437318E-2</v>
      </c>
      <c r="BB23" s="1">
        <f t="shared" si="13"/>
        <v>5.3729818263118838E-2</v>
      </c>
      <c r="BC23" s="1">
        <f t="shared" si="14"/>
        <v>0.15662650602409647</v>
      </c>
      <c r="BD23" s="1">
        <f t="shared" si="15"/>
        <v>2.2818547331481332E-3</v>
      </c>
      <c r="BE23" s="1">
        <f t="shared" si="16"/>
        <v>2.5978987583572109E-2</v>
      </c>
      <c r="BF23" s="1">
        <f t="shared" si="17"/>
        <v>4.0776660194174745E-2</v>
      </c>
      <c r="BG23" s="1">
        <f t="shared" si="18"/>
        <v>4.0282350498338934E-2</v>
      </c>
      <c r="BH23" s="1">
        <f t="shared" si="19"/>
        <v>3.9043824701195093E-2</v>
      </c>
      <c r="BI23" s="1">
        <f t="shared" si="20"/>
        <v>4.4995750841221697E-2</v>
      </c>
      <c r="BJ23" s="1">
        <f t="shared" si="21"/>
        <v>0.15662650602409639</v>
      </c>
      <c r="BK23" s="1">
        <f t="shared" si="22"/>
        <v>0.15662650602409633</v>
      </c>
      <c r="BL23" s="1">
        <f t="shared" si="23"/>
        <v>-1.8741751509150656E-4</v>
      </c>
      <c r="BM23" s="1">
        <f t="shared" si="24"/>
        <v>5.2344107981069287E-3</v>
      </c>
      <c r="BN23" s="1">
        <f t="shared" si="25"/>
        <v>1.5853669240494499E-4</v>
      </c>
      <c r="BO23" s="1">
        <f t="shared" si="26"/>
        <v>3.7153620906800966E-2</v>
      </c>
      <c r="BP23" s="1">
        <f t="shared" si="27"/>
        <v>3.9173573553719032E-2</v>
      </c>
      <c r="BQ23" s="1">
        <f t="shared" si="28"/>
        <v>3.5558196331188695E-2</v>
      </c>
      <c r="BR23" s="1">
        <f t="shared" si="29"/>
        <v>3.0730797014206598E-2</v>
      </c>
      <c r="BS23" s="1">
        <f t="shared" si="30"/>
        <v>3.1835527798933783E-2</v>
      </c>
      <c r="BT23" s="1">
        <f t="shared" si="31"/>
        <v>7.5571184142096941E-3</v>
      </c>
      <c r="BU23" s="1">
        <f t="shared" si="32"/>
        <v>-9.5184866253953038E-5</v>
      </c>
      <c r="BV23" s="1">
        <f t="shared" si="33"/>
        <v>1.6464428076256567E-2</v>
      </c>
      <c r="BW23" s="1">
        <f t="shared" si="34"/>
        <v>1.6464428076256567E-2</v>
      </c>
      <c r="BX23" s="1">
        <f t="shared" si="35"/>
        <v>1.7439832577607253E-2</v>
      </c>
      <c r="BY23" s="1">
        <f t="shared" si="36"/>
        <v>1.4937263790823815E-2</v>
      </c>
      <c r="BZ23" s="1">
        <f t="shared" si="37"/>
        <v>0.15662650602409631</v>
      </c>
      <c r="CA23" s="1">
        <f t="shared" si="38"/>
        <v>1.2391840074818717E-2</v>
      </c>
      <c r="CB23" s="1">
        <f t="shared" si="39"/>
        <v>1.9315486275838588E-2</v>
      </c>
      <c r="CC23" s="1">
        <f t="shared" si="40"/>
        <v>3.5384293992221226E-2</v>
      </c>
    </row>
    <row r="24" spans="1:81" x14ac:dyDescent="0.3">
      <c r="A24" s="1" t="s">
        <v>614</v>
      </c>
      <c r="B24" s="18">
        <v>2105.2600000000002</v>
      </c>
      <c r="C24" s="21">
        <v>17838.560000000001</v>
      </c>
      <c r="D24" s="18">
        <v>4971.3598629999997</v>
      </c>
      <c r="E24" s="18">
        <v>1170.579956</v>
      </c>
      <c r="F24" s="1">
        <v>110.699997</v>
      </c>
      <c r="G24" s="18">
        <v>119.379997</v>
      </c>
      <c r="H24" s="19">
        <v>210.91000399999999</v>
      </c>
      <c r="I24" s="1">
        <v>193.479996</v>
      </c>
      <c r="J24" s="1">
        <v>58.330002</v>
      </c>
      <c r="K24" s="1">
        <v>116.66999800000001</v>
      </c>
      <c r="L24" s="1">
        <v>3033.860107</v>
      </c>
      <c r="M24" s="1">
        <v>10208</v>
      </c>
      <c r="N24" s="1">
        <v>4466</v>
      </c>
      <c r="O24" s="1">
        <f>'final data'!O6</f>
        <v>16168.244769999999</v>
      </c>
      <c r="P24" s="1">
        <v>109.870003</v>
      </c>
      <c r="Q24" s="1">
        <v>2738</v>
      </c>
      <c r="R24" s="1">
        <v>53.75</v>
      </c>
      <c r="S24" s="1">
        <v>49.68</v>
      </c>
      <c r="T24" s="1">
        <v>26</v>
      </c>
      <c r="U24" s="1">
        <v>24.74</v>
      </c>
      <c r="V24" s="1">
        <f>'final data'!V6</f>
        <v>4257.4432280000001</v>
      </c>
      <c r="W24" s="1">
        <f>'final data'!W6</f>
        <v>11742.13321</v>
      </c>
      <c r="X24" s="1">
        <v>133.595001</v>
      </c>
      <c r="Y24" s="1">
        <v>22.287500000000001</v>
      </c>
      <c r="Z24" s="1">
        <v>126.254916570107</v>
      </c>
      <c r="AA24" s="1">
        <v>32.200001</v>
      </c>
      <c r="AB24" s="1">
        <v>619</v>
      </c>
      <c r="AC24" s="1">
        <v>125.699997</v>
      </c>
      <c r="AD24" s="1">
        <v>17033</v>
      </c>
      <c r="AE24" s="1">
        <v>351.5</v>
      </c>
      <c r="AF24" s="1">
        <v>16562.550781000002</v>
      </c>
      <c r="AG24" s="1">
        <v>11042.2594160155</v>
      </c>
      <c r="AH24" s="1">
        <v>46.720001000000003</v>
      </c>
      <c r="AI24" s="1">
        <v>46.720001000000003</v>
      </c>
      <c r="AJ24" s="1">
        <v>15.487500000000001</v>
      </c>
      <c r="AK24" s="1">
        <v>50.68</v>
      </c>
      <c r="AL24" s="1">
        <f>'final data'!AL6</f>
        <v>2488.380611</v>
      </c>
      <c r="AM24" s="1">
        <v>42.75</v>
      </c>
      <c r="AN24" s="1">
        <v>60.439999</v>
      </c>
      <c r="AO24" s="1">
        <v>53.619999</v>
      </c>
      <c r="AP24" s="1">
        <f t="shared" si="1"/>
        <v>7.2532414717000667E-3</v>
      </c>
      <c r="AQ24" s="1">
        <f t="shared" si="2"/>
        <v>5.7605075977563947E-4</v>
      </c>
      <c r="AR24" s="1">
        <f t="shared" si="3"/>
        <v>1.4196880456664049E-2</v>
      </c>
      <c r="AS24" s="1">
        <f t="shared" si="4"/>
        <v>2.7049753016012316E-2</v>
      </c>
      <c r="AT24" s="1">
        <f t="shared" si="5"/>
        <v>4.5183008672693533E-4</v>
      </c>
      <c r="AU24" s="1">
        <f t="shared" si="6"/>
        <v>9.2227720941419518E-4</v>
      </c>
      <c r="AV24" s="1">
        <f t="shared" si="7"/>
        <v>7.4997995127504104E-3</v>
      </c>
      <c r="AW24" s="1">
        <f t="shared" si="8"/>
        <v>7.6033328277610064E-3</v>
      </c>
      <c r="AX24" s="1">
        <f t="shared" si="9"/>
        <v>-6.6416722302168061E-3</v>
      </c>
      <c r="AY24" s="1">
        <f t="shared" si="10"/>
        <v>2.8201259996463827E-2</v>
      </c>
      <c r="AZ24" s="1">
        <f t="shared" si="11"/>
        <v>-1.2161283166663983E-2</v>
      </c>
      <c r="BA24" s="1">
        <f t="shared" si="12"/>
        <v>-6.2992103588702178E-3</v>
      </c>
      <c r="BB24" s="1">
        <f t="shared" si="13"/>
        <v>-1.0335443461930171E-2</v>
      </c>
      <c r="BC24" s="1">
        <f t="shared" si="14"/>
        <v>4.1666666666666671E-2</v>
      </c>
      <c r="BD24" s="1">
        <f t="shared" si="15"/>
        <v>5.4644386752473908E-4</v>
      </c>
      <c r="BE24" s="1">
        <f t="shared" si="16"/>
        <v>1.9549432135542728E-2</v>
      </c>
      <c r="BF24" s="1">
        <f t="shared" si="17"/>
        <v>2.7985448805427312E-3</v>
      </c>
      <c r="BG24" s="1">
        <f t="shared" si="18"/>
        <v>-8.3831939474328845E-3</v>
      </c>
      <c r="BH24" s="1">
        <f t="shared" si="19"/>
        <v>-3.0674846625766221E-3</v>
      </c>
      <c r="BI24" s="1">
        <f t="shared" si="20"/>
        <v>-4.4265593561369412E-3</v>
      </c>
      <c r="BJ24" s="1">
        <f t="shared" si="21"/>
        <v>4.1666666666666664E-2</v>
      </c>
      <c r="BK24" s="1">
        <f t="shared" si="22"/>
        <v>4.1666666666666741E-2</v>
      </c>
      <c r="BL24" s="1">
        <f t="shared" si="23"/>
        <v>1.9499305234971494E-3</v>
      </c>
      <c r="BM24" s="1">
        <f t="shared" si="24"/>
        <v>9.169165006527806E-3</v>
      </c>
      <c r="BN24" s="1">
        <f t="shared" si="25"/>
        <v>1.5851156250600473E-4</v>
      </c>
      <c r="BO24" s="1">
        <f t="shared" si="26"/>
        <v>-2.2465028004402792E-2</v>
      </c>
      <c r="BP24" s="1">
        <f t="shared" si="27"/>
        <v>-1.5428681111588741E-2</v>
      </c>
      <c r="BQ24" s="1">
        <f t="shared" si="28"/>
        <v>2.0374989522282734E-2</v>
      </c>
      <c r="BR24" s="1">
        <f t="shared" si="29"/>
        <v>-5.2270404438604177E-3</v>
      </c>
      <c r="BS24" s="1">
        <f t="shared" si="30"/>
        <v>3.7791519180696058E-2</v>
      </c>
      <c r="BT24" s="1">
        <f t="shared" si="31"/>
        <v>-1.2515167438811682E-2</v>
      </c>
      <c r="BU24" s="1">
        <f t="shared" si="32"/>
        <v>-9.5193927266129638E-5</v>
      </c>
      <c r="BV24" s="1">
        <f t="shared" si="33"/>
        <v>-4.262510838129111E-3</v>
      </c>
      <c r="BW24" s="1">
        <f t="shared" si="34"/>
        <v>-4.262510838129111E-3</v>
      </c>
      <c r="BX24" s="1">
        <f t="shared" si="35"/>
        <v>6.1878642440863885E-2</v>
      </c>
      <c r="BY24" s="1">
        <f t="shared" si="36"/>
        <v>-5.4944859790912407E-3</v>
      </c>
      <c r="BZ24" s="1">
        <f t="shared" si="37"/>
        <v>4.1666666666666706E-2</v>
      </c>
      <c r="CA24" s="1">
        <f t="shared" si="38"/>
        <v>-1.2702055720601742E-2</v>
      </c>
      <c r="CB24" s="1">
        <f t="shared" si="39"/>
        <v>4.6542386968085716E-3</v>
      </c>
      <c r="CC24" s="1">
        <f t="shared" si="40"/>
        <v>1.8036852782868918E-2</v>
      </c>
    </row>
    <row r="25" spans="1:81" x14ac:dyDescent="0.3">
      <c r="A25" s="1" t="s">
        <v>613</v>
      </c>
      <c r="B25" s="18">
        <v>2115.48</v>
      </c>
      <c r="C25" s="21">
        <v>17985.189999999999</v>
      </c>
      <c r="D25" s="18">
        <v>4958.6201170000004</v>
      </c>
      <c r="E25" s="18">
        <v>1181.1999510000001</v>
      </c>
      <c r="F25" s="1">
        <v>111.370003</v>
      </c>
      <c r="G25" s="18">
        <v>120.800003</v>
      </c>
      <c r="H25" s="19">
        <v>212.08000200000001</v>
      </c>
      <c r="I25" s="1">
        <v>194.53999300000001</v>
      </c>
      <c r="J25" s="1">
        <v>58.860000999999997</v>
      </c>
      <c r="K25" s="1">
        <v>117.66999800000001</v>
      </c>
      <c r="L25" s="1">
        <v>2989.030029</v>
      </c>
      <c r="M25" s="1">
        <v>10088.870117</v>
      </c>
      <c r="N25" s="1">
        <v>4405.6098629999997</v>
      </c>
      <c r="O25" s="4">
        <f>0.78*O28</f>
        <v>11353.687105800002</v>
      </c>
      <c r="P25" s="1">
        <v>111.05999799999999</v>
      </c>
      <c r="Q25" s="1">
        <v>2774</v>
      </c>
      <c r="R25" s="1">
        <v>52.990001999999997</v>
      </c>
      <c r="S25" s="1">
        <v>49.830002</v>
      </c>
      <c r="T25" s="1">
        <v>26.01</v>
      </c>
      <c r="U25" s="1">
        <v>24.719999000000001</v>
      </c>
      <c r="V25" s="4">
        <f>0.78*V28</f>
        <v>3767.5739899199998</v>
      </c>
      <c r="W25" s="4">
        <f>0.78*W28</f>
        <v>9424.9302030000017</v>
      </c>
      <c r="X25" s="1">
        <v>133.699997</v>
      </c>
      <c r="Y25" s="1">
        <v>22.555</v>
      </c>
      <c r="Z25" s="1">
        <v>126.274926262439</v>
      </c>
      <c r="AA25" s="1">
        <v>32.439999</v>
      </c>
      <c r="AB25" s="1">
        <v>624.09997599999997</v>
      </c>
      <c r="AC25" s="1">
        <v>126.07</v>
      </c>
      <c r="AD25" s="1">
        <v>17024</v>
      </c>
      <c r="AE25" s="1">
        <v>355.54998799999998</v>
      </c>
      <c r="AF25" s="1">
        <v>16668.410156000002</v>
      </c>
      <c r="AG25" s="1">
        <v>11041.2081599025</v>
      </c>
      <c r="AH25" s="1">
        <v>47.439999</v>
      </c>
      <c r="AI25" s="1">
        <v>47.439999</v>
      </c>
      <c r="AJ25" s="1">
        <v>15.244999999999999</v>
      </c>
      <c r="AK25" s="1">
        <v>51.57</v>
      </c>
      <c r="AL25" s="4">
        <f>0.78*AL28</f>
        <v>1832.6140092000003</v>
      </c>
      <c r="AM25" s="1">
        <v>42.5</v>
      </c>
      <c r="AN25" s="1">
        <v>61.82</v>
      </c>
      <c r="AO25" s="1">
        <v>54.779998999999997</v>
      </c>
      <c r="AP25" s="1">
        <f t="shared" si="1"/>
        <v>4.8545072817608274E-3</v>
      </c>
      <c r="AQ25" s="1">
        <f t="shared" si="2"/>
        <v>8.2198338879369958E-3</v>
      </c>
      <c r="AR25" s="1">
        <f t="shared" si="3"/>
        <v>-2.5626280034194513E-3</v>
      </c>
      <c r="AS25" s="1">
        <f t="shared" si="4"/>
        <v>9.0724217047844415E-3</v>
      </c>
      <c r="AT25" s="1">
        <f t="shared" si="5"/>
        <v>6.0524482218369058E-3</v>
      </c>
      <c r="AU25" s="1">
        <f t="shared" si="6"/>
        <v>1.1894840305616701E-2</v>
      </c>
      <c r="AV25" s="1">
        <f t="shared" si="7"/>
        <v>5.5473802940140338E-3</v>
      </c>
      <c r="AW25" s="1">
        <f t="shared" si="8"/>
        <v>5.4785870473142342E-3</v>
      </c>
      <c r="AX25" s="1">
        <f t="shared" si="9"/>
        <v>9.08621604367503E-3</v>
      </c>
      <c r="AY25" s="1">
        <f t="shared" si="10"/>
        <v>8.5711838273966542E-3</v>
      </c>
      <c r="AZ25" s="1">
        <f t="shared" si="11"/>
        <v>-1.4776580468085491E-2</v>
      </c>
      <c r="BA25" s="1">
        <f t="shared" si="12"/>
        <v>-1.1670247159090871E-2</v>
      </c>
      <c r="BB25" s="1">
        <f t="shared" si="13"/>
        <v>-1.3522198163905133E-2</v>
      </c>
      <c r="BC25" s="1">
        <f t="shared" si="14"/>
        <v>-0.2977786230162322</v>
      </c>
      <c r="BD25" s="1">
        <f t="shared" si="15"/>
        <v>1.0830936265652019E-2</v>
      </c>
      <c r="BE25" s="1">
        <f t="shared" si="16"/>
        <v>1.3148283418553688E-2</v>
      </c>
      <c r="BF25" s="1">
        <f t="shared" si="17"/>
        <v>-1.4139497674418662E-2</v>
      </c>
      <c r="BG25" s="1">
        <f t="shared" si="18"/>
        <v>3.0193639291465507E-3</v>
      </c>
      <c r="BH25" s="1">
        <f t="shared" si="19"/>
        <v>3.8461538461544473E-4</v>
      </c>
      <c r="BI25" s="1">
        <f t="shared" si="20"/>
        <v>-8.084478577201718E-4</v>
      </c>
      <c r="BJ25" s="1">
        <f t="shared" si="21"/>
        <v>-0.11506183684570798</v>
      </c>
      <c r="BK25" s="1">
        <f t="shared" si="22"/>
        <v>-0.19734088904957997</v>
      </c>
      <c r="BL25" s="1">
        <f t="shared" si="23"/>
        <v>7.8592761116862348E-4</v>
      </c>
      <c r="BM25" s="1">
        <f t="shared" si="24"/>
        <v>1.2002243409983097E-2</v>
      </c>
      <c r="BN25" s="1">
        <f t="shared" si="25"/>
        <v>1.5848644057267356E-4</v>
      </c>
      <c r="BO25" s="1">
        <f t="shared" si="26"/>
        <v>7.4533538057964636E-3</v>
      </c>
      <c r="BP25" s="1">
        <f t="shared" si="27"/>
        <v>8.2390565428109366E-3</v>
      </c>
      <c r="BQ25" s="1">
        <f t="shared" si="28"/>
        <v>2.9435402452714218E-3</v>
      </c>
      <c r="BR25" s="1">
        <f t="shared" si="29"/>
        <v>-5.2838607409146955E-4</v>
      </c>
      <c r="BS25" s="1">
        <f t="shared" si="30"/>
        <v>1.1522014224751024E-2</v>
      </c>
      <c r="BT25" s="1">
        <f t="shared" si="31"/>
        <v>6.3914898375097085E-3</v>
      </c>
      <c r="BU25" s="1">
        <f t="shared" si="32"/>
        <v>-9.5202990021696555E-5</v>
      </c>
      <c r="BV25" s="1">
        <f t="shared" si="33"/>
        <v>1.5410915766033411E-2</v>
      </c>
      <c r="BW25" s="1">
        <f t="shared" si="34"/>
        <v>1.5410915766033411E-2</v>
      </c>
      <c r="BX25" s="1">
        <f t="shared" si="35"/>
        <v>-1.5657788539144568E-2</v>
      </c>
      <c r="BY25" s="1">
        <f t="shared" si="36"/>
        <v>1.7561168113654314E-2</v>
      </c>
      <c r="BZ25" s="1">
        <f t="shared" si="37"/>
        <v>-0.26353147058820248</v>
      </c>
      <c r="CA25" s="1">
        <f t="shared" si="38"/>
        <v>-5.8479532163742687E-3</v>
      </c>
      <c r="CB25" s="1">
        <f t="shared" si="39"/>
        <v>2.2832578140843451E-2</v>
      </c>
      <c r="CC25" s="1">
        <f t="shared" si="40"/>
        <v>2.1633719165119653E-2</v>
      </c>
    </row>
    <row r="26" spans="1:81" x14ac:dyDescent="0.3">
      <c r="A26" s="1" t="s">
        <v>612</v>
      </c>
      <c r="B26" s="18">
        <v>2077.9899999999998</v>
      </c>
      <c r="C26" s="21">
        <v>17733.099999999999</v>
      </c>
      <c r="D26" s="18">
        <v>4844.919922</v>
      </c>
      <c r="E26" s="18">
        <v>1148.1899410000001</v>
      </c>
      <c r="F26" s="1">
        <v>111.870003</v>
      </c>
      <c r="G26" s="18">
        <v>121.120003</v>
      </c>
      <c r="H26" s="19">
        <v>208.36999499999999</v>
      </c>
      <c r="I26" s="1">
        <v>191.13999899999999</v>
      </c>
      <c r="J26" s="1">
        <v>55.91</v>
      </c>
      <c r="K26" s="1">
        <v>114.550003</v>
      </c>
      <c r="L26" s="1">
        <v>2819.3000489999999</v>
      </c>
      <c r="M26" s="1">
        <v>9550.4697269999997</v>
      </c>
      <c r="N26" s="1">
        <v>4153.0097660000001</v>
      </c>
      <c r="O26" s="1">
        <f>0.83*O28</f>
        <v>12081.4875613</v>
      </c>
      <c r="P26" s="1">
        <v>112.099998</v>
      </c>
      <c r="Q26" s="1">
        <v>2714</v>
      </c>
      <c r="R26" s="1">
        <v>50.57</v>
      </c>
      <c r="S26" s="1">
        <v>46.080002</v>
      </c>
      <c r="T26" s="1">
        <v>24.690000999999999</v>
      </c>
      <c r="U26" s="1">
        <v>23.33</v>
      </c>
      <c r="V26" s="1">
        <f>0.83*V28</f>
        <v>4009.0851431199994</v>
      </c>
      <c r="W26" s="1">
        <f>0.83*W28</f>
        <v>10029.0923955</v>
      </c>
      <c r="X26" s="1">
        <v>133.94000199999999</v>
      </c>
      <c r="Y26" s="1">
        <v>22.807500999999998</v>
      </c>
      <c r="Z26" s="1">
        <v>126.29493595477101</v>
      </c>
      <c r="AA26" s="1">
        <v>30.540001</v>
      </c>
      <c r="AB26" s="1">
        <v>588.5</v>
      </c>
      <c r="AC26" s="1">
        <v>120.620003</v>
      </c>
      <c r="AD26" s="1">
        <v>15936</v>
      </c>
      <c r="AE26" s="1">
        <v>338.35000600000001</v>
      </c>
      <c r="AF26" s="1">
        <v>15434.139648</v>
      </c>
      <c r="AG26" s="1">
        <v>11040.156903789501</v>
      </c>
      <c r="AH26" s="1">
        <v>45.799999</v>
      </c>
      <c r="AI26" s="1">
        <v>45.799999</v>
      </c>
      <c r="AJ26" s="1">
        <v>14.34</v>
      </c>
      <c r="AK26" s="1">
        <v>49.779998999999997</v>
      </c>
      <c r="AL26" s="1">
        <f>0.83*AL28</f>
        <v>1950.0892662000001</v>
      </c>
      <c r="AM26" s="1">
        <v>39.720001000000003</v>
      </c>
      <c r="AN26" s="1">
        <v>59.25</v>
      </c>
      <c r="AO26" s="1">
        <v>53.169998</v>
      </c>
      <c r="AP26" s="1">
        <f t="shared" si="1"/>
        <v>-1.7721746364891294E-2</v>
      </c>
      <c r="AQ26" s="1">
        <f t="shared" si="2"/>
        <v>-1.4016532491455479E-2</v>
      </c>
      <c r="AR26" s="1">
        <f t="shared" si="3"/>
        <v>-2.2929805534042353E-2</v>
      </c>
      <c r="AS26" s="1">
        <f t="shared" si="4"/>
        <v>-2.7946166076330936E-2</v>
      </c>
      <c r="AT26" s="1">
        <f t="shared" si="5"/>
        <v>4.489539252324524E-3</v>
      </c>
      <c r="AU26" s="1">
        <f t="shared" si="6"/>
        <v>2.6490065567299132E-3</v>
      </c>
      <c r="AV26" s="1">
        <f t="shared" si="7"/>
        <v>-1.749343155890775E-2</v>
      </c>
      <c r="AW26" s="1">
        <f t="shared" si="8"/>
        <v>-1.7477095313764204E-2</v>
      </c>
      <c r="AX26" s="1">
        <f t="shared" si="9"/>
        <v>-5.0118942403687701E-2</v>
      </c>
      <c r="AY26" s="1">
        <f t="shared" si="10"/>
        <v>-2.6514787567175815E-2</v>
      </c>
      <c r="AZ26" s="1">
        <f t="shared" si="11"/>
        <v>-5.6784300710683848E-2</v>
      </c>
      <c r="BA26" s="1">
        <f t="shared" si="12"/>
        <v>-5.3365776717928248E-2</v>
      </c>
      <c r="BB26" s="1">
        <f t="shared" si="13"/>
        <v>-5.7336011325340448E-2</v>
      </c>
      <c r="BC26" s="1">
        <f t="shared" si="14"/>
        <v>6.4102564102564E-2</v>
      </c>
      <c r="BD26" s="1">
        <f t="shared" si="15"/>
        <v>9.364307750122652E-3</v>
      </c>
      <c r="BE26" s="1">
        <f t="shared" si="16"/>
        <v>-2.1629416005767843E-2</v>
      </c>
      <c r="BF26" s="1">
        <f t="shared" si="17"/>
        <v>-4.5669030169125054E-2</v>
      </c>
      <c r="BG26" s="1">
        <f t="shared" si="18"/>
        <v>-7.5255866937352325E-2</v>
      </c>
      <c r="BH26" s="1">
        <f t="shared" si="19"/>
        <v>-5.0749673202614483E-2</v>
      </c>
      <c r="BI26" s="1">
        <f t="shared" si="20"/>
        <v>-5.6229735284374527E-2</v>
      </c>
      <c r="BJ26" s="1">
        <f t="shared" si="21"/>
        <v>6.4102564102564E-2</v>
      </c>
      <c r="BK26" s="1">
        <f t="shared" si="22"/>
        <v>6.4102564102563889E-2</v>
      </c>
      <c r="BL26" s="1">
        <f t="shared" si="23"/>
        <v>1.7951010126050825E-3</v>
      </c>
      <c r="BM26" s="1">
        <f t="shared" si="24"/>
        <v>1.119490135225E-2</v>
      </c>
      <c r="BN26" s="1">
        <f t="shared" si="25"/>
        <v>1.5846132660116466E-4</v>
      </c>
      <c r="BO26" s="1">
        <f t="shared" si="26"/>
        <v>-5.8569607230875689E-2</v>
      </c>
      <c r="BP26" s="1">
        <f t="shared" si="27"/>
        <v>-5.704210442078269E-2</v>
      </c>
      <c r="BQ26" s="1">
        <f t="shared" si="28"/>
        <v>-4.3229927817878926E-2</v>
      </c>
      <c r="BR26" s="1">
        <f t="shared" si="29"/>
        <v>-6.3909774436090222E-2</v>
      </c>
      <c r="BS26" s="1">
        <f t="shared" si="30"/>
        <v>-4.8375706878100014E-2</v>
      </c>
      <c r="BT26" s="1">
        <f t="shared" si="31"/>
        <v>-7.4048484315446875E-2</v>
      </c>
      <c r="BU26" s="1">
        <f t="shared" si="32"/>
        <v>-9.5212054493970489E-5</v>
      </c>
      <c r="BV26" s="1">
        <f t="shared" si="33"/>
        <v>-3.456998386530321E-2</v>
      </c>
      <c r="BW26" s="1">
        <f t="shared" si="34"/>
        <v>-3.456998386530321E-2</v>
      </c>
      <c r="BX26" s="1">
        <f t="shared" si="35"/>
        <v>-5.9363725811741513E-2</v>
      </c>
      <c r="BY26" s="1">
        <f t="shared" si="36"/>
        <v>-3.4710122164048937E-2</v>
      </c>
      <c r="BZ26" s="1">
        <f t="shared" si="37"/>
        <v>6.4102564102564E-2</v>
      </c>
      <c r="CA26" s="1">
        <f t="shared" si="38"/>
        <v>-6.54117411764705E-2</v>
      </c>
      <c r="CB26" s="1">
        <f t="shared" si="39"/>
        <v>-4.1572306696861863E-2</v>
      </c>
      <c r="CC26" s="1">
        <f t="shared" si="40"/>
        <v>-2.9390307217785766E-2</v>
      </c>
    </row>
    <row r="27" spans="1:81" x14ac:dyDescent="0.3">
      <c r="A27" s="1" t="s">
        <v>611</v>
      </c>
      <c r="B27" s="18">
        <v>2113.3200000000002</v>
      </c>
      <c r="C27" s="21">
        <v>18011.07</v>
      </c>
      <c r="D27" s="18">
        <v>4910.0400390000004</v>
      </c>
      <c r="E27" s="18">
        <v>1172.219971</v>
      </c>
      <c r="F27" s="1">
        <v>111.279999</v>
      </c>
      <c r="G27" s="18">
        <v>120.599998</v>
      </c>
      <c r="H27" s="19">
        <v>210.80999800000001</v>
      </c>
      <c r="I27" s="1">
        <v>193.38999899999999</v>
      </c>
      <c r="J27" s="1">
        <v>58.700001</v>
      </c>
      <c r="K27" s="1">
        <v>116.82</v>
      </c>
      <c r="L27" s="1">
        <v>3037.860107</v>
      </c>
      <c r="M27" s="1">
        <v>10257.030273</v>
      </c>
      <c r="N27" s="1">
        <v>4465.8999020000001</v>
      </c>
      <c r="O27" s="1">
        <f>0.96*O28</f>
        <v>13973.7687456</v>
      </c>
      <c r="P27" s="1">
        <v>110.68</v>
      </c>
      <c r="Q27" s="1">
        <v>2720.5</v>
      </c>
      <c r="R27" s="1">
        <v>52.810001</v>
      </c>
      <c r="S27" s="1">
        <v>50.139999000000003</v>
      </c>
      <c r="T27" s="1">
        <v>26.040001</v>
      </c>
      <c r="U27" s="1">
        <v>24.700001</v>
      </c>
      <c r="V27" s="1">
        <f>0.96*V28</f>
        <v>4637.0141414399995</v>
      </c>
      <c r="W27" s="1">
        <f>0.96*W28</f>
        <v>11599.914096</v>
      </c>
      <c r="X27" s="1">
        <v>133.28999300000001</v>
      </c>
      <c r="Y27" s="1">
        <v>22.177499999999998</v>
      </c>
      <c r="Z27" s="1">
        <v>126.314945647103</v>
      </c>
      <c r="AA27" s="1">
        <v>33.099997999999999</v>
      </c>
      <c r="AB27" s="1">
        <v>628</v>
      </c>
      <c r="AC27" s="1">
        <v>119.050003</v>
      </c>
      <c r="AD27" s="1">
        <v>17243.5</v>
      </c>
      <c r="AE27" s="1">
        <v>344.39999399999999</v>
      </c>
      <c r="AF27" s="1">
        <v>16238.349609000001</v>
      </c>
      <c r="AG27" s="1">
        <v>11039.105647676501</v>
      </c>
      <c r="AH27" s="1">
        <v>47.32</v>
      </c>
      <c r="AI27" s="1">
        <v>47.32</v>
      </c>
      <c r="AJ27" s="1">
        <v>15.092499999999999</v>
      </c>
      <c r="AK27" s="1">
        <v>51.57</v>
      </c>
      <c r="AL27" s="1">
        <f>0.96*AL28</f>
        <v>2255.5249343999999</v>
      </c>
      <c r="AM27" s="1">
        <v>41.849997999999999</v>
      </c>
      <c r="AN27" s="1">
        <v>60.07</v>
      </c>
      <c r="AO27" s="1">
        <v>55.049999</v>
      </c>
      <c r="AP27" s="1">
        <f t="shared" si="1"/>
        <v>1.7002006746904646E-2</v>
      </c>
      <c r="AQ27" s="1">
        <f t="shared" si="2"/>
        <v>1.567520625271392E-2</v>
      </c>
      <c r="AR27" s="1">
        <f t="shared" si="3"/>
        <v>1.3440906774186389E-2</v>
      </c>
      <c r="AS27" s="1">
        <f t="shared" si="4"/>
        <v>2.0928619161278555E-2</v>
      </c>
      <c r="AT27" s="1">
        <f t="shared" si="5"/>
        <v>-5.2740143396616639E-3</v>
      </c>
      <c r="AU27" s="1">
        <f t="shared" si="6"/>
        <v>-4.2933040548223701E-3</v>
      </c>
      <c r="AV27" s="1">
        <f t="shared" si="7"/>
        <v>1.1709953729182643E-2</v>
      </c>
      <c r="AW27" s="1">
        <f t="shared" si="8"/>
        <v>1.1771476466315144E-2</v>
      </c>
      <c r="AX27" s="1">
        <f t="shared" si="9"/>
        <v>4.9901645501699232E-2</v>
      </c>
      <c r="AY27" s="1">
        <f t="shared" si="10"/>
        <v>1.9816647233086404E-2</v>
      </c>
      <c r="AZ27" s="1">
        <f t="shared" si="11"/>
        <v>7.7522808569993412E-2</v>
      </c>
      <c r="BA27" s="1">
        <f t="shared" si="12"/>
        <v>7.3981758614709098E-2</v>
      </c>
      <c r="BB27" s="1">
        <f t="shared" si="13"/>
        <v>7.5340573133629365E-2</v>
      </c>
      <c r="BC27" s="1">
        <f t="shared" si="14"/>
        <v>0.15662650602409639</v>
      </c>
      <c r="BD27" s="1">
        <f t="shared" si="15"/>
        <v>-1.2667243758559144E-2</v>
      </c>
      <c r="BE27" s="1">
        <f t="shared" si="16"/>
        <v>2.3949889462048638E-3</v>
      </c>
      <c r="BF27" s="1">
        <f t="shared" si="17"/>
        <v>4.4295056357524211E-2</v>
      </c>
      <c r="BG27" s="1">
        <f t="shared" si="18"/>
        <v>8.8107569960609006E-2</v>
      </c>
      <c r="BH27" s="1">
        <f t="shared" si="19"/>
        <v>5.4678005075820026E-2</v>
      </c>
      <c r="BI27" s="1">
        <f t="shared" si="20"/>
        <v>5.8722717531075962E-2</v>
      </c>
      <c r="BJ27" s="1">
        <f t="shared" si="21"/>
        <v>0.15662650602409645</v>
      </c>
      <c r="BK27" s="1">
        <f t="shared" si="22"/>
        <v>0.15662650602409645</v>
      </c>
      <c r="BL27" s="1">
        <f t="shared" si="23"/>
        <v>-4.8529863393609847E-3</v>
      </c>
      <c r="BM27" s="1">
        <f t="shared" si="24"/>
        <v>-2.7622535235228098E-2</v>
      </c>
      <c r="BN27" s="1">
        <f t="shared" si="25"/>
        <v>1.5843622058735619E-4</v>
      </c>
      <c r="BO27" s="1">
        <f t="shared" si="26"/>
        <v>8.3824391492325068E-2</v>
      </c>
      <c r="BP27" s="1">
        <f t="shared" si="27"/>
        <v>6.7119796091758707E-2</v>
      </c>
      <c r="BQ27" s="1">
        <f t="shared" si="28"/>
        <v>-1.3016083244501273E-2</v>
      </c>
      <c r="BR27" s="1">
        <f t="shared" si="29"/>
        <v>8.2046937751004009E-2</v>
      </c>
      <c r="BS27" s="1">
        <f t="shared" si="30"/>
        <v>1.7880856783552074E-2</v>
      </c>
      <c r="BT27" s="1">
        <f t="shared" si="31"/>
        <v>5.2105914507791326E-2</v>
      </c>
      <c r="BU27" s="1">
        <f t="shared" si="32"/>
        <v>-9.5221120692502842E-5</v>
      </c>
      <c r="BV27" s="1">
        <f t="shared" si="33"/>
        <v>3.3187795484449695E-2</v>
      </c>
      <c r="BW27" s="1">
        <f t="shared" si="34"/>
        <v>3.3187795484449695E-2</v>
      </c>
      <c r="BX27" s="1">
        <f t="shared" si="35"/>
        <v>5.2475592747559238E-2</v>
      </c>
      <c r="BY27" s="1">
        <f t="shared" si="36"/>
        <v>3.5958236961796723E-2</v>
      </c>
      <c r="BZ27" s="1">
        <f t="shared" si="37"/>
        <v>0.15662650602409625</v>
      </c>
      <c r="CA27" s="1">
        <f t="shared" si="38"/>
        <v>5.362530076472042E-2</v>
      </c>
      <c r="CB27" s="1">
        <f t="shared" si="39"/>
        <v>1.3839662447257388E-2</v>
      </c>
      <c r="CC27" s="1">
        <f t="shared" si="40"/>
        <v>3.5358304884645662E-2</v>
      </c>
    </row>
    <row r="28" spans="1:81" x14ac:dyDescent="0.3">
      <c r="A28" s="1" t="s">
        <v>610</v>
      </c>
      <c r="B28" s="18">
        <v>2098.86</v>
      </c>
      <c r="C28" s="21">
        <v>17929.990000000002</v>
      </c>
      <c r="D28" s="18">
        <v>4842.669922</v>
      </c>
      <c r="E28" s="18">
        <v>1151.920044</v>
      </c>
      <c r="F28" s="1">
        <v>112.620003</v>
      </c>
      <c r="G28" s="18">
        <v>122.739998</v>
      </c>
      <c r="H28" s="19">
        <v>209.479996</v>
      </c>
      <c r="I28" s="1">
        <v>192.199997</v>
      </c>
      <c r="J28" s="1">
        <v>55.82</v>
      </c>
      <c r="K28" s="1">
        <v>114.980003</v>
      </c>
      <c r="L28" s="1">
        <v>2864.73999</v>
      </c>
      <c r="M28" s="1">
        <v>9680.0898440000001</v>
      </c>
      <c r="N28" s="1">
        <v>4237.4799800000001</v>
      </c>
      <c r="O28" s="1">
        <f>'final data'!O7</f>
        <v>14556.009110000001</v>
      </c>
      <c r="P28" s="1">
        <v>112.949997</v>
      </c>
      <c r="Q28" s="1">
        <v>2905</v>
      </c>
      <c r="R28" s="1">
        <v>50.529998999999997</v>
      </c>
      <c r="S28" s="1">
        <v>46.66</v>
      </c>
      <c r="T28" s="1">
        <v>24.049999</v>
      </c>
      <c r="U28" s="1">
        <v>22.870000999999998</v>
      </c>
      <c r="V28" s="1">
        <f>'final data'!V7</f>
        <v>4830.2230639999998</v>
      </c>
      <c r="W28" s="1">
        <f>'final data'!W7</f>
        <v>12083.243850000001</v>
      </c>
      <c r="X28" s="1">
        <v>134.88000500000001</v>
      </c>
      <c r="Y28" s="1">
        <v>23.51</v>
      </c>
      <c r="Z28" s="1">
        <v>126.334955339435</v>
      </c>
      <c r="AA28" s="1">
        <v>30.74</v>
      </c>
      <c r="AB28" s="1">
        <v>643</v>
      </c>
      <c r="AC28" s="1">
        <v>115.25</v>
      </c>
      <c r="AD28" s="1">
        <v>15977</v>
      </c>
      <c r="AE28" s="1">
        <v>383.79998799999998</v>
      </c>
      <c r="AF28" s="1">
        <v>15575.919921999999</v>
      </c>
      <c r="AG28" s="1">
        <v>11038.054391563601</v>
      </c>
      <c r="AH28" s="1">
        <v>46</v>
      </c>
      <c r="AI28" s="1">
        <v>46</v>
      </c>
      <c r="AJ28" s="1">
        <v>13.83</v>
      </c>
      <c r="AK28" s="1">
        <v>50.200001</v>
      </c>
      <c r="AL28" s="1">
        <f>'final data'!AL7</f>
        <v>2349.5051400000002</v>
      </c>
      <c r="AM28" s="1">
        <v>38.779998999999997</v>
      </c>
      <c r="AN28" s="1">
        <v>60.029998999999997</v>
      </c>
      <c r="AO28" s="1">
        <v>54.68</v>
      </c>
      <c r="AP28" s="1">
        <f t="shared" si="1"/>
        <v>-6.8423144625518306E-3</v>
      </c>
      <c r="AQ28" s="1">
        <f t="shared" si="2"/>
        <v>-4.5016759137573789E-3</v>
      </c>
      <c r="AR28" s="1">
        <f t="shared" si="3"/>
        <v>-1.3720889537536494E-2</v>
      </c>
      <c r="AS28" s="1">
        <f t="shared" si="4"/>
        <v>-1.7317506527962084E-2</v>
      </c>
      <c r="AT28" s="1">
        <f t="shared" si="5"/>
        <v>1.2041732674709975E-2</v>
      </c>
      <c r="AU28" s="1">
        <f t="shared" si="6"/>
        <v>1.774461057619587E-2</v>
      </c>
      <c r="AV28" s="1">
        <f t="shared" si="7"/>
        <v>-6.3090081714246181E-3</v>
      </c>
      <c r="AW28" s="1">
        <f t="shared" si="8"/>
        <v>-6.1533792137823673E-3</v>
      </c>
      <c r="AX28" s="1">
        <f t="shared" si="9"/>
        <v>-4.9063048567920806E-2</v>
      </c>
      <c r="AY28" s="1">
        <f t="shared" si="10"/>
        <v>-1.5750701934600212E-2</v>
      </c>
      <c r="AZ28" s="1">
        <f t="shared" si="11"/>
        <v>-5.698752111760752E-2</v>
      </c>
      <c r="BA28" s="1">
        <f t="shared" si="12"/>
        <v>-5.6248291527295581E-2</v>
      </c>
      <c r="BB28" s="1">
        <f t="shared" si="13"/>
        <v>-5.1147568689953148E-2</v>
      </c>
      <c r="BC28" s="1">
        <f t="shared" si="14"/>
        <v>4.1666666666666706E-2</v>
      </c>
      <c r="BD28" s="1">
        <f t="shared" si="15"/>
        <v>2.0509550054210238E-2</v>
      </c>
      <c r="BE28" s="1">
        <f t="shared" si="16"/>
        <v>6.7818415732402132E-2</v>
      </c>
      <c r="BF28" s="1">
        <f t="shared" si="17"/>
        <v>-4.3173678409890642E-2</v>
      </c>
      <c r="BG28" s="1">
        <f t="shared" si="18"/>
        <v>-6.9405645580487674E-2</v>
      </c>
      <c r="BH28" s="1">
        <f t="shared" si="19"/>
        <v>-7.6420964807182634E-2</v>
      </c>
      <c r="BI28" s="1">
        <f t="shared" si="20"/>
        <v>-7.4089065826353689E-2</v>
      </c>
      <c r="BJ28" s="1">
        <f t="shared" si="21"/>
        <v>4.1666666666666727E-2</v>
      </c>
      <c r="BK28" s="1">
        <f t="shared" si="22"/>
        <v>4.1666666666666692E-2</v>
      </c>
      <c r="BL28" s="1">
        <f t="shared" si="23"/>
        <v>1.1928967540721541E-2</v>
      </c>
      <c r="BM28" s="1">
        <f t="shared" si="24"/>
        <v>6.0083417878480587E-2</v>
      </c>
      <c r="BN28" s="1">
        <f t="shared" si="25"/>
        <v>1.5841112252780389E-4</v>
      </c>
      <c r="BO28" s="1">
        <f t="shared" si="26"/>
        <v>-7.1299037540727375E-2</v>
      </c>
      <c r="BP28" s="1">
        <f t="shared" si="27"/>
        <v>2.3885350318471339E-2</v>
      </c>
      <c r="BQ28" s="1">
        <f t="shared" si="28"/>
        <v>-3.1919386007911346E-2</v>
      </c>
      <c r="BR28" s="1">
        <f t="shared" si="29"/>
        <v>-7.344796590019427E-2</v>
      </c>
      <c r="BS28" s="1">
        <f t="shared" si="30"/>
        <v>0.11440184287575798</v>
      </c>
      <c r="BT28" s="1">
        <f t="shared" si="31"/>
        <v>-4.0794151065256919E-2</v>
      </c>
      <c r="BU28" s="1">
        <f t="shared" si="32"/>
        <v>-9.5230188608724052E-5</v>
      </c>
      <c r="BV28" s="1">
        <f t="shared" si="33"/>
        <v>-2.7895181741335592E-2</v>
      </c>
      <c r="BW28" s="1">
        <f t="shared" si="34"/>
        <v>-2.7895181741335592E-2</v>
      </c>
      <c r="BX28" s="1">
        <f t="shared" si="35"/>
        <v>-8.3650819943680593E-2</v>
      </c>
      <c r="BY28" s="1">
        <f t="shared" si="36"/>
        <v>-2.6565813457436492E-2</v>
      </c>
      <c r="BZ28" s="1">
        <f t="shared" si="37"/>
        <v>4.166666666666681E-2</v>
      </c>
      <c r="CA28" s="1">
        <f t="shared" si="38"/>
        <v>-7.3357207806796138E-2</v>
      </c>
      <c r="CB28" s="1">
        <f t="shared" si="39"/>
        <v>-6.6590644248383101E-4</v>
      </c>
      <c r="CC28" s="1">
        <f t="shared" si="40"/>
        <v>-6.7211445362605725E-3</v>
      </c>
    </row>
    <row r="29" spans="1:81" x14ac:dyDescent="0.3">
      <c r="A29" s="1" t="s">
        <v>609</v>
      </c>
      <c r="B29" s="18">
        <v>2097.9</v>
      </c>
      <c r="C29" s="21">
        <v>17895.88</v>
      </c>
      <c r="D29" s="18">
        <v>4876.8100590000004</v>
      </c>
      <c r="E29" s="18">
        <v>1149.76001</v>
      </c>
      <c r="F29" s="1">
        <v>113.08000199999999</v>
      </c>
      <c r="G29" s="18">
        <v>123.709999</v>
      </c>
      <c r="H29" s="19">
        <v>209.529999</v>
      </c>
      <c r="I29" s="1">
        <v>192.25</v>
      </c>
      <c r="J29" s="1">
        <v>54.419998</v>
      </c>
      <c r="K29" s="1">
        <v>114.129997</v>
      </c>
      <c r="L29" s="1">
        <v>2780.1000979999999</v>
      </c>
      <c r="M29" s="1">
        <v>9418.7802730000003</v>
      </c>
      <c r="N29" s="1">
        <v>4117.8500979999999</v>
      </c>
      <c r="O29" s="4">
        <f>0.78*O32</f>
        <v>11115.620570995199</v>
      </c>
      <c r="P29" s="1">
        <v>113.58000199999999</v>
      </c>
      <c r="Q29" s="1">
        <v>2971.5</v>
      </c>
      <c r="R29" s="1">
        <v>48.91</v>
      </c>
      <c r="S29" s="1">
        <v>44.919998</v>
      </c>
      <c r="T29" s="1">
        <v>23.129999000000002</v>
      </c>
      <c r="U29" s="1">
        <v>21.950001</v>
      </c>
      <c r="V29" s="4">
        <f>0.78*V32</f>
        <v>3388.1428865356825</v>
      </c>
      <c r="W29" s="4">
        <f>0.78*W32</f>
        <v>8798.1289698431756</v>
      </c>
      <c r="X29" s="1">
        <v>134.800003</v>
      </c>
      <c r="Y29" s="1">
        <v>23.697500000000002</v>
      </c>
      <c r="Z29" s="1">
        <v>126.35496503176699</v>
      </c>
      <c r="AA29" s="1">
        <v>29.6</v>
      </c>
      <c r="AB29" s="1">
        <v>646</v>
      </c>
      <c r="AC29" s="1">
        <v>113.639999</v>
      </c>
      <c r="AD29" s="1">
        <v>15595.5</v>
      </c>
      <c r="AE29" s="1">
        <v>394.10000600000001</v>
      </c>
      <c r="AF29" s="1">
        <v>15276.240234000001</v>
      </c>
      <c r="AG29" s="1">
        <v>11037.003135450601</v>
      </c>
      <c r="AH29" s="1">
        <v>45.959999000000003</v>
      </c>
      <c r="AI29" s="1">
        <v>45.959999000000003</v>
      </c>
      <c r="AJ29" s="1">
        <v>13.7125</v>
      </c>
      <c r="AK29" s="1">
        <v>50.259998000000003</v>
      </c>
      <c r="AL29" s="4">
        <f>0.78*AL32</f>
        <v>1834.9937729011174</v>
      </c>
      <c r="AM29" s="1">
        <v>37.549999</v>
      </c>
      <c r="AN29" s="1">
        <v>60.27</v>
      </c>
      <c r="AO29" s="1">
        <v>54.209999000000003</v>
      </c>
      <c r="AP29" s="1">
        <f t="shared" si="1"/>
        <v>-4.5739115519855363E-4</v>
      </c>
      <c r="AQ29" s="1">
        <f t="shared" si="2"/>
        <v>-1.9023992762963382E-3</v>
      </c>
      <c r="AR29" s="1">
        <f t="shared" si="3"/>
        <v>7.0498583529105376E-3</v>
      </c>
      <c r="AS29" s="1">
        <f t="shared" si="4"/>
        <v>-1.8751596616891546E-3</v>
      </c>
      <c r="AT29" s="1">
        <f t="shared" si="5"/>
        <v>4.0845230664751115E-3</v>
      </c>
      <c r="AU29" s="1">
        <f t="shared" si="6"/>
        <v>7.9028924214256252E-3</v>
      </c>
      <c r="AV29" s="1">
        <f t="shared" si="7"/>
        <v>2.3870059649993403E-4</v>
      </c>
      <c r="AW29" s="1">
        <f t="shared" si="8"/>
        <v>2.6016129438339062E-4</v>
      </c>
      <c r="AX29" s="1">
        <f t="shared" si="9"/>
        <v>-2.5080652096022941E-2</v>
      </c>
      <c r="AY29" s="1">
        <f t="shared" si="10"/>
        <v>-7.3926420057581089E-3</v>
      </c>
      <c r="AZ29" s="1">
        <f t="shared" si="11"/>
        <v>-2.9545401081932095E-2</v>
      </c>
      <c r="BA29" s="1">
        <f t="shared" si="12"/>
        <v>-2.6994539845305983E-2</v>
      </c>
      <c r="BB29" s="1">
        <f t="shared" si="13"/>
        <v>-2.8231373968638826E-2</v>
      </c>
      <c r="BC29" s="1">
        <f t="shared" si="14"/>
        <v>-0.23635520649964759</v>
      </c>
      <c r="BD29" s="1">
        <f t="shared" si="15"/>
        <v>5.5777336585497838E-3</v>
      </c>
      <c r="BE29" s="1">
        <f t="shared" si="16"/>
        <v>2.289156626506024E-2</v>
      </c>
      <c r="BF29" s="1">
        <f t="shared" si="17"/>
        <v>-3.2060143124087538E-2</v>
      </c>
      <c r="BG29" s="1">
        <f t="shared" si="18"/>
        <v>-3.7291084440634316E-2</v>
      </c>
      <c r="BH29" s="1">
        <f t="shared" si="19"/>
        <v>-3.8253639844226112E-2</v>
      </c>
      <c r="BI29" s="1">
        <f t="shared" si="20"/>
        <v>-4.0227370344233841E-2</v>
      </c>
      <c r="BJ29" s="1">
        <f t="shared" si="21"/>
        <v>-0.29855353642200183</v>
      </c>
      <c r="BK29" s="1">
        <f t="shared" si="22"/>
        <v>-0.27187358965339636</v>
      </c>
      <c r="BL29" s="1">
        <f t="shared" si="23"/>
        <v>-5.931346162094778E-4</v>
      </c>
      <c r="BM29" s="1">
        <f t="shared" si="24"/>
        <v>7.9753296469587398E-3</v>
      </c>
      <c r="BN29" s="1">
        <f t="shared" si="25"/>
        <v>1.5838603241861572E-4</v>
      </c>
      <c r="BO29" s="1">
        <f t="shared" si="26"/>
        <v>-3.7085230969420853E-2</v>
      </c>
      <c r="BP29" s="1">
        <f t="shared" si="27"/>
        <v>4.6656298600311046E-3</v>
      </c>
      <c r="BQ29" s="1">
        <f t="shared" si="28"/>
        <v>-1.3969639913232077E-2</v>
      </c>
      <c r="BR29" s="1">
        <f t="shared" si="29"/>
        <v>-2.3878074732427864E-2</v>
      </c>
      <c r="BS29" s="1">
        <f t="shared" si="30"/>
        <v>2.6836941954255671E-2</v>
      </c>
      <c r="BT29" s="1">
        <f t="shared" si="31"/>
        <v>-1.9239935072901844E-2</v>
      </c>
      <c r="BU29" s="1">
        <f t="shared" si="32"/>
        <v>-9.5239258270314817E-5</v>
      </c>
      <c r="BV29" s="1">
        <f t="shared" si="33"/>
        <v>-8.6958695652166568E-4</v>
      </c>
      <c r="BW29" s="1">
        <f t="shared" si="34"/>
        <v>-8.6958695652166568E-4</v>
      </c>
      <c r="BX29" s="1">
        <f t="shared" si="35"/>
        <v>-8.4960231381055462E-3</v>
      </c>
      <c r="BY29" s="1">
        <f t="shared" si="36"/>
        <v>1.1951593387419005E-3</v>
      </c>
      <c r="BZ29" s="1">
        <f t="shared" si="37"/>
        <v>-0.21898712130456663</v>
      </c>
      <c r="CA29" s="1">
        <f t="shared" si="38"/>
        <v>-3.1717380910711135E-2</v>
      </c>
      <c r="CB29" s="1">
        <f t="shared" si="39"/>
        <v>3.9980177244381861E-3</v>
      </c>
      <c r="CC29" s="1">
        <f t="shared" si="40"/>
        <v>-8.5954828090708917E-3</v>
      </c>
    </row>
    <row r="30" spans="1:81" x14ac:dyDescent="0.3">
      <c r="A30" s="1" t="s">
        <v>608</v>
      </c>
      <c r="B30" s="18">
        <v>2163.75</v>
      </c>
      <c r="C30" s="21">
        <v>18506.41</v>
      </c>
      <c r="D30" s="18">
        <v>5034.0600590000004</v>
      </c>
      <c r="E30" s="18">
        <v>1202.170044</v>
      </c>
      <c r="F30" s="1">
        <v>112.66999800000001</v>
      </c>
      <c r="G30" s="18">
        <v>123.55999799999999</v>
      </c>
      <c r="H30" s="19">
        <v>216.11999499999999</v>
      </c>
      <c r="I30" s="1">
        <v>198.30999800000001</v>
      </c>
      <c r="J30" s="1">
        <v>57.25</v>
      </c>
      <c r="K30" s="1">
        <v>119.370003</v>
      </c>
      <c r="L30" s="1">
        <v>2963.070068</v>
      </c>
      <c r="M30" s="1">
        <v>10068.299805000001</v>
      </c>
      <c r="N30" s="1">
        <v>4385.5200199999999</v>
      </c>
      <c r="O30" s="1">
        <f>0.83*O32</f>
        <v>11828.160351187198</v>
      </c>
      <c r="P30" s="1">
        <v>112.349998</v>
      </c>
      <c r="Q30" s="1">
        <v>3027</v>
      </c>
      <c r="R30" s="1">
        <v>51.93</v>
      </c>
      <c r="S30" s="1">
        <v>47.509998000000003</v>
      </c>
      <c r="T30" s="1">
        <v>24.83</v>
      </c>
      <c r="U30" s="1">
        <v>23.469999000000001</v>
      </c>
      <c r="V30" s="1">
        <f>0.83*V32</f>
        <v>3605.3315331084823</v>
      </c>
      <c r="W30" s="1">
        <f>0.83*W32</f>
        <v>9362.1115961151718</v>
      </c>
      <c r="X30" s="1">
        <v>134.21000699999999</v>
      </c>
      <c r="Y30" s="1">
        <v>23.702499</v>
      </c>
      <c r="Z30" s="1">
        <v>126.374974724099</v>
      </c>
      <c r="AA30" s="1">
        <v>31.139999</v>
      </c>
      <c r="AB30" s="1">
        <v>658.20001200000002</v>
      </c>
      <c r="AC30" s="1">
        <v>116.91999800000001</v>
      </c>
      <c r="AD30" s="1">
        <v>16545</v>
      </c>
      <c r="AE30" s="1">
        <v>395.89999399999999</v>
      </c>
      <c r="AF30" s="1">
        <v>16385.890625</v>
      </c>
      <c r="AG30" s="1">
        <v>11035.951879337599</v>
      </c>
      <c r="AH30" s="1">
        <v>47.68</v>
      </c>
      <c r="AI30" s="1">
        <v>47.68</v>
      </c>
      <c r="AJ30" s="1">
        <v>14.602499999999999</v>
      </c>
      <c r="AK30" s="1">
        <v>51.68</v>
      </c>
      <c r="AL30" s="1">
        <f>0.83*AL32</f>
        <v>1952.621578856317</v>
      </c>
      <c r="AM30" s="1">
        <v>41.209999000000003</v>
      </c>
      <c r="AN30" s="1">
        <v>61.139999000000003</v>
      </c>
      <c r="AO30" s="1">
        <v>56.799999</v>
      </c>
      <c r="AP30" s="1">
        <f t="shared" si="1"/>
        <v>3.1388531388531343E-2</v>
      </c>
      <c r="AQ30" s="1">
        <f t="shared" si="2"/>
        <v>3.4115673551677751E-2</v>
      </c>
      <c r="AR30" s="1">
        <f t="shared" si="3"/>
        <v>3.224443808505522E-2</v>
      </c>
      <c r="AS30" s="1">
        <f t="shared" si="4"/>
        <v>4.5583455281246035E-2</v>
      </c>
      <c r="AT30" s="1">
        <f t="shared" si="5"/>
        <v>-3.6257869892855725E-3</v>
      </c>
      <c r="AU30" s="1">
        <f t="shared" si="6"/>
        <v>-1.2125212287812173E-3</v>
      </c>
      <c r="AV30" s="1">
        <f t="shared" si="7"/>
        <v>3.1451324542792487E-2</v>
      </c>
      <c r="AW30" s="1">
        <f t="shared" si="8"/>
        <v>3.1521446033810178E-2</v>
      </c>
      <c r="AX30" s="1">
        <f t="shared" si="9"/>
        <v>5.2002978757919108E-2</v>
      </c>
      <c r="AY30" s="1">
        <f t="shared" si="10"/>
        <v>4.5912609635834774E-2</v>
      </c>
      <c r="AZ30" s="1">
        <f t="shared" si="11"/>
        <v>6.5814166235103708E-2</v>
      </c>
      <c r="BA30" s="1">
        <f t="shared" si="12"/>
        <v>6.8960047179561196E-2</v>
      </c>
      <c r="BB30" s="1">
        <f t="shared" si="13"/>
        <v>6.5002347251543899E-2</v>
      </c>
      <c r="BC30" s="1">
        <f t="shared" si="14"/>
        <v>6.4102564102564014E-2</v>
      </c>
      <c r="BD30" s="1">
        <f t="shared" si="15"/>
        <v>-1.0829406394974301E-2</v>
      </c>
      <c r="BE30" s="1">
        <f t="shared" si="16"/>
        <v>1.867743563856638E-2</v>
      </c>
      <c r="BF30" s="1">
        <f t="shared" si="17"/>
        <v>6.1746064199550262E-2</v>
      </c>
      <c r="BG30" s="1">
        <f t="shared" si="18"/>
        <v>5.7658061338293098E-2</v>
      </c>
      <c r="BH30" s="1">
        <f t="shared" si="19"/>
        <v>7.3497668547240172E-2</v>
      </c>
      <c r="BI30" s="1">
        <f t="shared" si="20"/>
        <v>6.9248197300765549E-2</v>
      </c>
      <c r="BJ30" s="1">
        <f t="shared" si="21"/>
        <v>6.4102564102564E-2</v>
      </c>
      <c r="BK30" s="1">
        <f t="shared" si="22"/>
        <v>6.4102564102563847E-2</v>
      </c>
      <c r="BL30" s="1">
        <f t="shared" si="23"/>
        <v>-4.3768248284090433E-3</v>
      </c>
      <c r="BM30" s="1">
        <f t="shared" si="24"/>
        <v>2.109505222068985E-4</v>
      </c>
      <c r="BN30" s="1">
        <f t="shared" si="25"/>
        <v>1.5836095025612709E-4</v>
      </c>
      <c r="BO30" s="1">
        <f t="shared" si="26"/>
        <v>5.2026993243243176E-2</v>
      </c>
      <c r="BP30" s="1">
        <f t="shared" si="27"/>
        <v>1.8885467492260086E-2</v>
      </c>
      <c r="BQ30" s="1">
        <f t="shared" si="28"/>
        <v>2.8863067835824281E-2</v>
      </c>
      <c r="BR30" s="1">
        <f t="shared" si="29"/>
        <v>6.0882947003943443E-2</v>
      </c>
      <c r="BS30" s="1">
        <f t="shared" si="30"/>
        <v>4.5673381694898646E-3</v>
      </c>
      <c r="BT30" s="1">
        <f t="shared" si="31"/>
        <v>7.2638972286536457E-2</v>
      </c>
      <c r="BU30" s="1">
        <f t="shared" si="32"/>
        <v>-9.5248329650747041E-5</v>
      </c>
      <c r="BV30" s="1">
        <f t="shared" si="33"/>
        <v>3.7423869395645466E-2</v>
      </c>
      <c r="BW30" s="1">
        <f t="shared" si="34"/>
        <v>3.7423869395645466E-2</v>
      </c>
      <c r="BX30" s="1">
        <f t="shared" si="35"/>
        <v>6.4904284412032734E-2</v>
      </c>
      <c r="BY30" s="1">
        <f t="shared" si="36"/>
        <v>2.8253124880745051E-2</v>
      </c>
      <c r="BZ30" s="1">
        <f t="shared" si="37"/>
        <v>6.4102564102563986E-2</v>
      </c>
      <c r="CA30" s="1">
        <f t="shared" si="38"/>
        <v>9.747004254247793E-2</v>
      </c>
      <c r="CB30" s="1">
        <f t="shared" si="39"/>
        <v>1.4435025717604114E-2</v>
      </c>
      <c r="CC30" s="1">
        <f t="shared" si="40"/>
        <v>4.7777163766411362E-2</v>
      </c>
    </row>
    <row r="31" spans="1:81" x14ac:dyDescent="0.3">
      <c r="A31" s="1" t="s">
        <v>607</v>
      </c>
      <c r="B31" s="18">
        <v>2165.17</v>
      </c>
      <c r="C31" s="21">
        <v>18517.23</v>
      </c>
      <c r="D31" s="18">
        <v>5073.8999020000001</v>
      </c>
      <c r="E31" s="18">
        <v>1203.8599850000001</v>
      </c>
      <c r="F31" s="1">
        <v>112.510002</v>
      </c>
      <c r="G31" s="18">
        <v>123.410004</v>
      </c>
      <c r="H31" s="19">
        <v>216.270004</v>
      </c>
      <c r="I31" s="1">
        <v>198.41000399999999</v>
      </c>
      <c r="J31" s="1">
        <v>56.93</v>
      </c>
      <c r="K31" s="1">
        <v>119.510002</v>
      </c>
      <c r="L31" s="1">
        <v>2968.48999</v>
      </c>
      <c r="M31" s="1">
        <v>10156.209961</v>
      </c>
      <c r="N31" s="1">
        <v>4376.25</v>
      </c>
      <c r="O31" s="1">
        <f>0.96*O32</f>
        <v>13680.763779686398</v>
      </c>
      <c r="P31" s="1">
        <v>112.209999</v>
      </c>
      <c r="Q31" s="1">
        <v>3044</v>
      </c>
      <c r="R31" s="1">
        <v>52.029998999999997</v>
      </c>
      <c r="S31" s="1">
        <v>47.259998000000003</v>
      </c>
      <c r="T31" s="1">
        <v>24.790001</v>
      </c>
      <c r="U31" s="1">
        <v>23.190000999999999</v>
      </c>
      <c r="V31" s="1">
        <f>0.96*V32</f>
        <v>4170.0220141977625</v>
      </c>
      <c r="W31" s="1">
        <f>0.96*W32</f>
        <v>10828.466424422368</v>
      </c>
      <c r="X31" s="1">
        <v>134.179993</v>
      </c>
      <c r="Y31" s="1">
        <v>23.377500999999999</v>
      </c>
      <c r="Z31" s="1">
        <v>126.394984416431</v>
      </c>
      <c r="AA31" s="1">
        <v>30.959999</v>
      </c>
      <c r="AB31" s="1">
        <v>662.29998799999998</v>
      </c>
      <c r="AC31" s="1">
        <v>117.870003</v>
      </c>
      <c r="AD31" s="1">
        <v>16806</v>
      </c>
      <c r="AE31" s="1">
        <v>403.95001200000002</v>
      </c>
      <c r="AF31" s="1">
        <v>16810.220702999999</v>
      </c>
      <c r="AG31" s="1">
        <v>11034.900623224599</v>
      </c>
      <c r="AH31" s="1">
        <v>47.360000999999997</v>
      </c>
      <c r="AI31" s="1">
        <v>47.360000999999997</v>
      </c>
      <c r="AJ31" s="1">
        <v>15.032500000000001</v>
      </c>
      <c r="AK31" s="1">
        <v>51.32</v>
      </c>
      <c r="AL31" s="1">
        <f>0.96*AL32</f>
        <v>2258.4538743398366</v>
      </c>
      <c r="AM31" s="1">
        <v>41.220001000000003</v>
      </c>
      <c r="AN31" s="1">
        <v>60.580002</v>
      </c>
      <c r="AO31" s="1">
        <v>56.919998</v>
      </c>
      <c r="AP31" s="1">
        <f t="shared" si="1"/>
        <v>6.5626805314850274E-4</v>
      </c>
      <c r="AQ31" s="1">
        <f t="shared" si="2"/>
        <v>5.8466228728314726E-4</v>
      </c>
      <c r="AR31" s="1">
        <f t="shared" si="3"/>
        <v>7.9140579439002171E-3</v>
      </c>
      <c r="AS31" s="1">
        <f t="shared" si="4"/>
        <v>1.4057420648888586E-3</v>
      </c>
      <c r="AT31" s="1">
        <f t="shared" si="5"/>
        <v>-1.4200408524016009E-3</v>
      </c>
      <c r="AU31" s="1">
        <f t="shared" si="6"/>
        <v>-1.2139365686942825E-3</v>
      </c>
      <c r="AV31" s="1">
        <f t="shared" si="7"/>
        <v>6.9410051578064954E-4</v>
      </c>
      <c r="AW31" s="1">
        <f t="shared" si="8"/>
        <v>5.0429126624255808E-4</v>
      </c>
      <c r="AX31" s="1">
        <f t="shared" si="9"/>
        <v>-5.5895196506550266E-3</v>
      </c>
      <c r="AY31" s="1">
        <f t="shared" si="10"/>
        <v>1.1728155858386222E-3</v>
      </c>
      <c r="AZ31" s="1">
        <f t="shared" si="11"/>
        <v>1.8291575547041848E-3</v>
      </c>
      <c r="BA31" s="1">
        <f t="shared" si="12"/>
        <v>8.7313804418441138E-3</v>
      </c>
      <c r="BB31" s="1">
        <f t="shared" si="13"/>
        <v>-2.113778972100082E-3</v>
      </c>
      <c r="BC31" s="1">
        <f t="shared" si="14"/>
        <v>0.15662650602409642</v>
      </c>
      <c r="BD31" s="1">
        <f t="shared" si="15"/>
        <v>-1.2460970404289914E-3</v>
      </c>
      <c r="BE31" s="1">
        <f t="shared" si="16"/>
        <v>5.6161215725140405E-3</v>
      </c>
      <c r="BF31" s="1">
        <f t="shared" si="17"/>
        <v>1.9256499133448266E-3</v>
      </c>
      <c r="BG31" s="1">
        <f t="shared" si="18"/>
        <v>-5.2620503162302806E-3</v>
      </c>
      <c r="BH31" s="1">
        <f t="shared" si="19"/>
        <v>-1.6109142166733034E-3</v>
      </c>
      <c r="BI31" s="1">
        <f t="shared" si="20"/>
        <v>-1.1930038855135982E-2</v>
      </c>
      <c r="BJ31" s="1">
        <f t="shared" si="21"/>
        <v>0.15662650602409633</v>
      </c>
      <c r="BK31" s="1">
        <f t="shared" si="22"/>
        <v>0.15662650602409642</v>
      </c>
      <c r="BL31" s="1">
        <f t="shared" si="23"/>
        <v>-2.2363459082446971E-4</v>
      </c>
      <c r="BM31" s="1">
        <f t="shared" si="24"/>
        <v>-1.3711549993104135E-2</v>
      </c>
      <c r="BN31" s="1">
        <f t="shared" si="25"/>
        <v>1.5833587603622588E-4</v>
      </c>
      <c r="BO31" s="1">
        <f t="shared" si="26"/>
        <v>-5.7803470064337423E-3</v>
      </c>
      <c r="BP31" s="1">
        <f t="shared" si="27"/>
        <v>6.2290731164556246E-3</v>
      </c>
      <c r="BQ31" s="1">
        <f t="shared" si="28"/>
        <v>8.1252567246878522E-3</v>
      </c>
      <c r="BR31" s="1">
        <f t="shared" si="29"/>
        <v>1.5775158658204894E-2</v>
      </c>
      <c r="BS31" s="1">
        <f t="shared" si="30"/>
        <v>2.033346330386664E-2</v>
      </c>
      <c r="BT31" s="1">
        <f t="shared" si="31"/>
        <v>2.5896064346517571E-2</v>
      </c>
      <c r="BU31" s="1">
        <f t="shared" si="32"/>
        <v>-9.5257402759081904E-5</v>
      </c>
      <c r="BV31" s="1">
        <f t="shared" si="33"/>
        <v>-6.7113884228188507E-3</v>
      </c>
      <c r="BW31" s="1">
        <f t="shared" si="34"/>
        <v>-6.7113884228188507E-3</v>
      </c>
      <c r="BX31" s="1">
        <f t="shared" si="35"/>
        <v>2.944701249786006E-2</v>
      </c>
      <c r="BY31" s="1">
        <f t="shared" si="36"/>
        <v>-6.9659442724458098E-3</v>
      </c>
      <c r="BZ31" s="1">
        <f t="shared" si="37"/>
        <v>0.15662650602409642</v>
      </c>
      <c r="CA31" s="1">
        <f t="shared" si="38"/>
        <v>2.4270808645251521E-4</v>
      </c>
      <c r="CB31" s="1">
        <f t="shared" si="39"/>
        <v>-9.1592575917445254E-3</v>
      </c>
      <c r="CC31" s="1">
        <f t="shared" si="40"/>
        <v>2.1126584878989165E-3</v>
      </c>
    </row>
    <row r="32" spans="1:81" x14ac:dyDescent="0.3">
      <c r="A32" s="1" t="s">
        <v>606</v>
      </c>
      <c r="B32" s="18">
        <v>2170.06</v>
      </c>
      <c r="C32" s="21">
        <v>18456.349999999999</v>
      </c>
      <c r="D32" s="18">
        <v>5154.9799800000001</v>
      </c>
      <c r="E32" s="18">
        <v>1217.329956</v>
      </c>
      <c r="F32" s="1">
        <v>112.720001</v>
      </c>
      <c r="G32" s="18">
        <v>123.540001</v>
      </c>
      <c r="H32" s="19">
        <v>216.770004</v>
      </c>
      <c r="I32" s="1">
        <v>198.929993</v>
      </c>
      <c r="J32" s="1">
        <v>57.360000999999997</v>
      </c>
      <c r="K32" s="1">
        <v>120.83000199999999</v>
      </c>
      <c r="L32" s="1">
        <v>2966.1000979999999</v>
      </c>
      <c r="M32" s="1">
        <v>10274.929688</v>
      </c>
      <c r="N32" s="1">
        <v>4420.580078</v>
      </c>
      <c r="O32" s="1">
        <f>0.96*O33</f>
        <v>14250.795603839999</v>
      </c>
      <c r="P32" s="1">
        <v>112.639999</v>
      </c>
      <c r="Q32" s="1">
        <v>3083.5</v>
      </c>
      <c r="R32" s="1">
        <v>52.939999</v>
      </c>
      <c r="S32" s="1">
        <v>47.84</v>
      </c>
      <c r="T32" s="1">
        <v>25.42</v>
      </c>
      <c r="U32" s="1">
        <v>23.790001</v>
      </c>
      <c r="V32" s="1">
        <f>0.96*V33</f>
        <v>4343.7729314560029</v>
      </c>
      <c r="W32" s="1">
        <f>0.96*W33</f>
        <v>11279.652525439968</v>
      </c>
      <c r="X32" s="1">
        <v>134.425003</v>
      </c>
      <c r="Y32" s="1">
        <v>23.727501</v>
      </c>
      <c r="Z32" s="1">
        <v>126.414994108763</v>
      </c>
      <c r="AA32" s="1">
        <v>31.08</v>
      </c>
      <c r="AB32" s="1">
        <v>663.90002400000003</v>
      </c>
      <c r="AC32" s="1">
        <v>117.870003</v>
      </c>
      <c r="AD32" s="1">
        <v>17003</v>
      </c>
      <c r="AE32" s="1">
        <v>402.25</v>
      </c>
      <c r="AF32" s="1">
        <v>16476.839843999998</v>
      </c>
      <c r="AG32" s="1">
        <v>11033.849367111699</v>
      </c>
      <c r="AH32" s="1">
        <v>47.400002000000001</v>
      </c>
      <c r="AI32" s="1">
        <v>47.400002000000001</v>
      </c>
      <c r="AJ32" s="1">
        <v>18.510000000000002</v>
      </c>
      <c r="AK32" s="1">
        <v>51.240001999999997</v>
      </c>
      <c r="AL32" s="1">
        <f>0.96*AL33</f>
        <v>2352.5561191039965</v>
      </c>
      <c r="AM32" s="1">
        <v>41.299999</v>
      </c>
      <c r="AN32" s="1">
        <v>61.209999000000003</v>
      </c>
      <c r="AO32" s="1">
        <v>57.560001</v>
      </c>
      <c r="AP32" s="1">
        <f t="shared" si="1"/>
        <v>2.2584831676034089E-3</v>
      </c>
      <c r="AQ32" s="1">
        <f t="shared" si="2"/>
        <v>-3.2877487615588842E-3</v>
      </c>
      <c r="AR32" s="1">
        <f t="shared" si="3"/>
        <v>1.5979833967169964E-2</v>
      </c>
      <c r="AS32" s="1">
        <f t="shared" si="4"/>
        <v>1.1188984738952003E-2</v>
      </c>
      <c r="AT32" s="1">
        <f t="shared" si="5"/>
        <v>1.8664918342104044E-3</v>
      </c>
      <c r="AU32" s="1">
        <f t="shared" si="6"/>
        <v>1.0533748949558663E-3</v>
      </c>
      <c r="AV32" s="1">
        <f t="shared" si="7"/>
        <v>2.3119248659189927E-3</v>
      </c>
      <c r="AW32" s="1">
        <f t="shared" si="8"/>
        <v>2.6207801497751576E-3</v>
      </c>
      <c r="AX32" s="1">
        <f t="shared" si="9"/>
        <v>7.5531529949059758E-3</v>
      </c>
      <c r="AY32" s="1">
        <f t="shared" si="10"/>
        <v>1.1045100643542732E-2</v>
      </c>
      <c r="AZ32" s="1">
        <f t="shared" si="11"/>
        <v>-8.0508676399483007E-4</v>
      </c>
      <c r="BA32" s="1">
        <f t="shared" si="12"/>
        <v>1.1689373049187171E-2</v>
      </c>
      <c r="BB32" s="1">
        <f t="shared" si="13"/>
        <v>1.0129695058554688E-2</v>
      </c>
      <c r="BC32" s="1">
        <f t="shared" si="14"/>
        <v>4.166666666666672E-2</v>
      </c>
      <c r="BD32" s="1">
        <f t="shared" si="15"/>
        <v>3.8321005599510505E-3</v>
      </c>
      <c r="BE32" s="1">
        <f t="shared" si="16"/>
        <v>1.297634691195795E-2</v>
      </c>
      <c r="BF32" s="1">
        <f t="shared" si="17"/>
        <v>1.7489910003650081E-2</v>
      </c>
      <c r="BG32" s="1">
        <f t="shared" si="18"/>
        <v>1.2272577751696061E-2</v>
      </c>
      <c r="BH32" s="1">
        <f t="shared" si="19"/>
        <v>2.5413431810672436E-2</v>
      </c>
      <c r="BI32" s="1">
        <f t="shared" si="20"/>
        <v>2.5873220100335548E-2</v>
      </c>
      <c r="BJ32" s="1">
        <f t="shared" si="21"/>
        <v>4.1666666666666741E-2</v>
      </c>
      <c r="BK32" s="1">
        <f t="shared" si="22"/>
        <v>4.1666666666666775E-2</v>
      </c>
      <c r="BL32" s="1">
        <f t="shared" si="23"/>
        <v>1.8259801220887508E-3</v>
      </c>
      <c r="BM32" s="1">
        <f t="shared" si="24"/>
        <v>1.4971660144512514E-2</v>
      </c>
      <c r="BN32" s="1">
        <f t="shared" si="25"/>
        <v>1.5831080975547726E-4</v>
      </c>
      <c r="BO32" s="1">
        <f t="shared" si="26"/>
        <v>3.8760014171834588E-3</v>
      </c>
      <c r="BP32" s="1">
        <f t="shared" si="27"/>
        <v>2.4158780446785176E-3</v>
      </c>
      <c r="BQ32" s="1">
        <f t="shared" si="28"/>
        <v>0</v>
      </c>
      <c r="BR32" s="1">
        <f t="shared" si="29"/>
        <v>1.1722004046173986E-2</v>
      </c>
      <c r="BS32" s="1">
        <f t="shared" si="30"/>
        <v>-4.2084712204440164E-3</v>
      </c>
      <c r="BT32" s="1">
        <f t="shared" si="31"/>
        <v>-1.9832033433118741E-2</v>
      </c>
      <c r="BU32" s="1">
        <f t="shared" si="32"/>
        <v>-9.5266477587241556E-5</v>
      </c>
      <c r="BV32" s="1">
        <f t="shared" si="33"/>
        <v>8.4461569162559203E-4</v>
      </c>
      <c r="BW32" s="1">
        <f t="shared" si="34"/>
        <v>8.4461569162559203E-4</v>
      </c>
      <c r="BX32" s="1">
        <f t="shared" si="35"/>
        <v>0.23133211375353407</v>
      </c>
      <c r="BY32" s="1">
        <f t="shared" si="36"/>
        <v>-1.5588074824630426E-3</v>
      </c>
      <c r="BZ32" s="1">
        <f t="shared" si="37"/>
        <v>4.1666666666666678E-2</v>
      </c>
      <c r="CA32" s="1">
        <f t="shared" si="38"/>
        <v>1.9407568670363746E-3</v>
      </c>
      <c r="CB32" s="1">
        <f t="shared" si="39"/>
        <v>1.039942190823967E-2</v>
      </c>
      <c r="CC32" s="1">
        <f t="shared" si="40"/>
        <v>1.1243904119603097E-2</v>
      </c>
    </row>
    <row r="33" spans="1:81" x14ac:dyDescent="0.3">
      <c r="A33" s="1" t="s">
        <v>605</v>
      </c>
      <c r="B33" s="18">
        <v>2164.25</v>
      </c>
      <c r="C33" s="21">
        <v>18352.05</v>
      </c>
      <c r="D33" s="18">
        <v>5166.25</v>
      </c>
      <c r="E33" s="18">
        <v>1213.76001</v>
      </c>
      <c r="F33" s="1">
        <v>112.550003</v>
      </c>
      <c r="G33" s="18">
        <v>122.959999</v>
      </c>
      <c r="H33" s="19">
        <v>216.41000399999999</v>
      </c>
      <c r="I33" s="1">
        <v>198.570007</v>
      </c>
      <c r="J33" s="1">
        <v>57.5</v>
      </c>
      <c r="K33" s="1">
        <v>120.55999799999999</v>
      </c>
      <c r="L33" s="1">
        <v>2932.3400879999999</v>
      </c>
      <c r="M33" s="1">
        <v>10227.860352</v>
      </c>
      <c r="N33" s="1">
        <v>4345.6298829999996</v>
      </c>
      <c r="O33" s="1">
        <f>'final data'!O8</f>
        <v>14844.578754</v>
      </c>
      <c r="P33" s="1">
        <v>112.58000199999999</v>
      </c>
      <c r="Q33" s="1">
        <v>3097</v>
      </c>
      <c r="R33" s="1">
        <v>51.959999000000003</v>
      </c>
      <c r="S33" s="1">
        <v>47.709999000000003</v>
      </c>
      <c r="T33" s="1">
        <v>25.299999</v>
      </c>
      <c r="U33" s="1">
        <v>23.43</v>
      </c>
      <c r="V33" s="1">
        <f>'final data'!V8</f>
        <v>4524.7634702666701</v>
      </c>
      <c r="W33" s="1">
        <f>'final data'!W8</f>
        <v>11749.638047333299</v>
      </c>
      <c r="X33" s="1">
        <v>134.69000199999999</v>
      </c>
      <c r="Y33" s="1">
        <v>24.052499999999998</v>
      </c>
      <c r="Z33" s="1">
        <v>126.43500380109499</v>
      </c>
      <c r="AA33" s="1">
        <v>31.139999</v>
      </c>
      <c r="AB33" s="1">
        <v>666.70001200000002</v>
      </c>
      <c r="AC33" s="1">
        <v>121.879997</v>
      </c>
      <c r="AD33" s="1">
        <v>17006.5</v>
      </c>
      <c r="AE33" s="1">
        <v>409.25</v>
      </c>
      <c r="AF33" s="1">
        <v>16254.889648</v>
      </c>
      <c r="AG33" s="1">
        <v>11032.798110998699</v>
      </c>
      <c r="AH33" s="1">
        <v>48.240001999999997</v>
      </c>
      <c r="AI33" s="1">
        <v>48.240001999999997</v>
      </c>
      <c r="AJ33" s="1">
        <v>19.0425</v>
      </c>
      <c r="AK33" s="1">
        <v>52.25</v>
      </c>
      <c r="AL33" s="1">
        <f>'final data'!AL8</f>
        <v>2450.5792907333298</v>
      </c>
      <c r="AM33" s="1">
        <v>40.549999</v>
      </c>
      <c r="AN33" s="1">
        <v>61.59</v>
      </c>
      <c r="AO33" s="1">
        <v>57.43</v>
      </c>
      <c r="AP33" s="1">
        <f t="shared" si="1"/>
        <v>-2.6773453268572967E-3</v>
      </c>
      <c r="AQ33" s="1">
        <f t="shared" si="2"/>
        <v>-5.6511715480037647E-3</v>
      </c>
      <c r="AR33" s="1">
        <f t="shared" si="3"/>
        <v>2.1862393343378087E-3</v>
      </c>
      <c r="AS33" s="1">
        <f t="shared" si="4"/>
        <v>-2.9326034263795547E-3</v>
      </c>
      <c r="AT33" s="1">
        <f t="shared" si="5"/>
        <v>-1.5081440604315869E-3</v>
      </c>
      <c r="AU33" s="1">
        <f t="shared" si="6"/>
        <v>-4.6948518318371026E-3</v>
      </c>
      <c r="AV33" s="1">
        <f t="shared" si="7"/>
        <v>-1.6607463826038111E-3</v>
      </c>
      <c r="AW33" s="1">
        <f t="shared" si="8"/>
        <v>-1.8096114847799354E-3</v>
      </c>
      <c r="AX33" s="1">
        <f t="shared" si="9"/>
        <v>2.4407077677701416E-3</v>
      </c>
      <c r="AY33" s="1">
        <f t="shared" si="10"/>
        <v>-2.2345774685992321E-3</v>
      </c>
      <c r="AZ33" s="1">
        <f t="shared" si="11"/>
        <v>-1.1381952356484487E-2</v>
      </c>
      <c r="BA33" s="1">
        <f t="shared" si="12"/>
        <v>-4.5809886227223861E-3</v>
      </c>
      <c r="BB33" s="1">
        <f t="shared" si="13"/>
        <v>-1.695483255082442E-2</v>
      </c>
      <c r="BC33" s="1">
        <f t="shared" si="14"/>
        <v>4.1666666666666755E-2</v>
      </c>
      <c r="BD33" s="1">
        <f t="shared" si="15"/>
        <v>-5.3264382575154187E-4</v>
      </c>
      <c r="BE33" s="1">
        <f t="shared" si="16"/>
        <v>4.3781417220690776E-3</v>
      </c>
      <c r="BF33" s="1">
        <f t="shared" si="17"/>
        <v>-1.8511522827947106E-2</v>
      </c>
      <c r="BG33" s="1">
        <f t="shared" si="18"/>
        <v>-2.7174122073578598E-3</v>
      </c>
      <c r="BH33" s="1">
        <f t="shared" si="19"/>
        <v>-4.7207317073171525E-3</v>
      </c>
      <c r="BI33" s="1">
        <f t="shared" si="20"/>
        <v>-1.5132449973415322E-2</v>
      </c>
      <c r="BJ33" s="1">
        <f t="shared" si="21"/>
        <v>4.1666666666666761E-2</v>
      </c>
      <c r="BK33" s="1">
        <f t="shared" si="22"/>
        <v>4.1666666666666637E-2</v>
      </c>
      <c r="BL33" s="1">
        <f t="shared" si="23"/>
        <v>1.9713520110539919E-3</v>
      </c>
      <c r="BM33" s="1">
        <f t="shared" si="24"/>
        <v>1.3697144086096477E-2</v>
      </c>
      <c r="BN33" s="1">
        <f t="shared" si="25"/>
        <v>1.5828575140999879E-4</v>
      </c>
      <c r="BO33" s="1">
        <f t="shared" si="26"/>
        <v>1.9304697554697956E-3</v>
      </c>
      <c r="BP33" s="1">
        <f t="shared" si="27"/>
        <v>4.2174844084656707E-3</v>
      </c>
      <c r="BQ33" s="1">
        <f t="shared" si="28"/>
        <v>3.4020479324158547E-2</v>
      </c>
      <c r="BR33" s="1">
        <f t="shared" si="29"/>
        <v>2.0584602717167559E-4</v>
      </c>
      <c r="BS33" s="1">
        <f t="shared" si="30"/>
        <v>1.740211311373524E-2</v>
      </c>
      <c r="BT33" s="1">
        <f t="shared" si="31"/>
        <v>-1.3470434749708427E-2</v>
      </c>
      <c r="BU33" s="1">
        <f t="shared" si="32"/>
        <v>-9.5275554162752984E-5</v>
      </c>
      <c r="BV33" s="1">
        <f t="shared" si="33"/>
        <v>1.7721518239598309E-2</v>
      </c>
      <c r="BW33" s="1">
        <f t="shared" si="34"/>
        <v>1.7721518239598309E-2</v>
      </c>
      <c r="BX33" s="1">
        <f t="shared" si="35"/>
        <v>2.8768233387358122E-2</v>
      </c>
      <c r="BY33" s="1">
        <f t="shared" si="36"/>
        <v>1.9711123352415229E-2</v>
      </c>
      <c r="BZ33" s="1">
        <f t="shared" si="37"/>
        <v>4.166666666666672E-2</v>
      </c>
      <c r="CA33" s="1">
        <f t="shared" si="38"/>
        <v>-1.815980673510428E-2</v>
      </c>
      <c r="CB33" s="1">
        <f t="shared" si="39"/>
        <v>6.2081523641259982E-3</v>
      </c>
      <c r="CC33" s="1">
        <f t="shared" si="40"/>
        <v>-2.2585301900880793E-3</v>
      </c>
    </row>
    <row r="34" spans="1:81" x14ac:dyDescent="0.3">
      <c r="A34" s="1" t="s">
        <v>604</v>
      </c>
      <c r="B34" s="18">
        <v>2185.79</v>
      </c>
      <c r="C34" s="21">
        <v>18613.52</v>
      </c>
      <c r="D34" s="18">
        <v>5228.3999020000001</v>
      </c>
      <c r="E34" s="18">
        <v>1229.119995</v>
      </c>
      <c r="F34" s="1">
        <v>112.360001</v>
      </c>
      <c r="G34" s="18">
        <v>123.199997</v>
      </c>
      <c r="H34" s="19">
        <v>218.64999399999999</v>
      </c>
      <c r="I34" s="1">
        <v>200.66999799999999</v>
      </c>
      <c r="J34" s="1">
        <v>58.959999000000003</v>
      </c>
      <c r="K34" s="1">
        <v>122.07</v>
      </c>
      <c r="L34" s="1">
        <v>3049.030029</v>
      </c>
      <c r="M34" s="1">
        <v>10742.839844</v>
      </c>
      <c r="N34" s="1">
        <v>4503.9501950000003</v>
      </c>
      <c r="O34" s="4">
        <f>0.78*O37</f>
        <v>11849.053273200001</v>
      </c>
      <c r="P34" s="1">
        <v>111.980003</v>
      </c>
      <c r="Q34" s="1">
        <v>3207.5</v>
      </c>
      <c r="R34" s="1">
        <v>54.060001</v>
      </c>
      <c r="S34" s="1">
        <v>49</v>
      </c>
      <c r="T34" s="1">
        <v>26.530000999999999</v>
      </c>
      <c r="U34" s="1">
        <v>24.18</v>
      </c>
      <c r="V34" s="4">
        <f>0.78*V37</f>
        <v>4040.7024278399999</v>
      </c>
      <c r="W34" s="4">
        <f>0.78*W37</f>
        <v>10565.947236</v>
      </c>
      <c r="X34" s="1">
        <v>134.595001</v>
      </c>
      <c r="Y34" s="1">
        <v>24.674999</v>
      </c>
      <c r="Z34" s="1">
        <v>126.455013493427</v>
      </c>
      <c r="AA34" s="1">
        <v>31.559999000000001</v>
      </c>
      <c r="AB34" s="1">
        <v>688.5</v>
      </c>
      <c r="AC34" s="1">
        <v>132.16999799999999</v>
      </c>
      <c r="AD34" s="1">
        <v>17493.5</v>
      </c>
      <c r="AE34" s="1">
        <v>412.5</v>
      </c>
      <c r="AF34" s="1">
        <v>16735.119140999999</v>
      </c>
      <c r="AG34" s="1">
        <v>11031.7468548857</v>
      </c>
      <c r="AH34" s="1">
        <v>49.560001</v>
      </c>
      <c r="AI34" s="1">
        <v>49.560001</v>
      </c>
      <c r="AJ34" s="1">
        <v>19.637501</v>
      </c>
      <c r="AK34" s="1">
        <v>53.689999</v>
      </c>
      <c r="AL34" s="4">
        <f>0.78*AL37</f>
        <v>2171.2141799400001</v>
      </c>
      <c r="AM34" s="1">
        <v>42.110000999999997</v>
      </c>
      <c r="AN34" s="1">
        <v>62.470001000000003</v>
      </c>
      <c r="AO34" s="1">
        <v>59.540000999999997</v>
      </c>
      <c r="AP34" s="1">
        <f t="shared" si="1"/>
        <v>9.9526394824996939E-3</v>
      </c>
      <c r="AQ34" s="1">
        <f t="shared" si="2"/>
        <v>1.4247454644031658E-2</v>
      </c>
      <c r="AR34" s="1">
        <f t="shared" si="3"/>
        <v>1.2029983450278271E-2</v>
      </c>
      <c r="AS34" s="1">
        <f t="shared" si="4"/>
        <v>1.2654878125371796E-2</v>
      </c>
      <c r="AT34" s="1">
        <f t="shared" si="5"/>
        <v>-1.6881563299470271E-3</v>
      </c>
      <c r="AU34" s="1">
        <f t="shared" si="6"/>
        <v>1.9518380119700549E-3</v>
      </c>
      <c r="AV34" s="1">
        <f t="shared" si="7"/>
        <v>1.0350676764462359E-2</v>
      </c>
      <c r="AW34" s="1">
        <f t="shared" si="8"/>
        <v>1.0575569955033485E-2</v>
      </c>
      <c r="AX34" s="1">
        <f t="shared" si="9"/>
        <v>2.5391286956521798E-2</v>
      </c>
      <c r="AY34" s="1">
        <f t="shared" si="10"/>
        <v>1.2524900672277716E-2</v>
      </c>
      <c r="AZ34" s="1">
        <f t="shared" si="11"/>
        <v>3.9794136252315933E-2</v>
      </c>
      <c r="BA34" s="1">
        <f t="shared" si="12"/>
        <v>5.0350657349295849E-2</v>
      </c>
      <c r="BB34" s="1">
        <f t="shared" si="13"/>
        <v>3.6432074581258293E-2</v>
      </c>
      <c r="BC34" s="1">
        <f t="shared" si="14"/>
        <v>-0.20179255541305466</v>
      </c>
      <c r="BD34" s="1">
        <f t="shared" si="15"/>
        <v>-5.3295344585266293E-3</v>
      </c>
      <c r="BE34" s="1">
        <f t="shared" si="16"/>
        <v>3.5679690022602517E-2</v>
      </c>
      <c r="BF34" s="1">
        <f t="shared" si="17"/>
        <v>4.0415743656961892E-2</v>
      </c>
      <c r="BG34" s="1">
        <f t="shared" si="18"/>
        <v>2.7038378265319112E-2</v>
      </c>
      <c r="BH34" s="1">
        <f t="shared" si="19"/>
        <v>4.8616681763505164E-2</v>
      </c>
      <c r="BI34" s="1">
        <f t="shared" si="20"/>
        <v>3.2010243277848911E-2</v>
      </c>
      <c r="BJ34" s="1">
        <f t="shared" si="21"/>
        <v>-0.1069804080605658</v>
      </c>
      <c r="BK34" s="1">
        <f t="shared" si="22"/>
        <v>-0.10074274684588688</v>
      </c>
      <c r="BL34" s="1">
        <f t="shared" si="23"/>
        <v>-7.0533074904844339E-4</v>
      </c>
      <c r="BM34" s="1">
        <f t="shared" si="24"/>
        <v>2.5880843987111581E-2</v>
      </c>
      <c r="BN34" s="1">
        <f t="shared" si="25"/>
        <v>1.5826070099613534E-4</v>
      </c>
      <c r="BO34" s="1">
        <f t="shared" si="26"/>
        <v>1.3487476348345474E-2</v>
      </c>
      <c r="BP34" s="1">
        <f t="shared" si="27"/>
        <v>3.2698346494105038E-2</v>
      </c>
      <c r="BQ34" s="1">
        <f t="shared" si="28"/>
        <v>8.4427315829356225E-2</v>
      </c>
      <c r="BR34" s="1">
        <f t="shared" si="29"/>
        <v>2.8636109722753066E-2</v>
      </c>
      <c r="BS34" s="1">
        <f t="shared" si="30"/>
        <v>7.9413561392791699E-3</v>
      </c>
      <c r="BT34" s="1">
        <f t="shared" si="31"/>
        <v>2.9543694445141083E-2</v>
      </c>
      <c r="BU34" s="1">
        <f t="shared" si="32"/>
        <v>-9.5284632458913709E-5</v>
      </c>
      <c r="BV34" s="1">
        <f t="shared" si="33"/>
        <v>2.7363162215457679E-2</v>
      </c>
      <c r="BW34" s="1">
        <f t="shared" si="34"/>
        <v>2.7363162215457679E-2</v>
      </c>
      <c r="BX34" s="1">
        <f t="shared" si="35"/>
        <v>3.1245949849021917E-2</v>
      </c>
      <c r="BY34" s="1">
        <f t="shared" si="36"/>
        <v>2.7559789473684215E-2</v>
      </c>
      <c r="BZ34" s="1">
        <f t="shared" si="37"/>
        <v>-0.11399962117109476</v>
      </c>
      <c r="CA34" s="1">
        <f t="shared" si="38"/>
        <v>3.8471073698423452E-2</v>
      </c>
      <c r="CB34" s="1">
        <f t="shared" si="39"/>
        <v>1.4288050008118201E-2</v>
      </c>
      <c r="CC34" s="1">
        <f t="shared" si="40"/>
        <v>3.6740397005049573E-2</v>
      </c>
    </row>
    <row r="35" spans="1:81" x14ac:dyDescent="0.3">
      <c r="A35" s="1" t="s">
        <v>603</v>
      </c>
      <c r="B35" s="18">
        <v>2187.02</v>
      </c>
      <c r="C35" s="21">
        <v>18597.7</v>
      </c>
      <c r="D35" s="18">
        <v>5240.1499020000001</v>
      </c>
      <c r="E35" s="18">
        <v>1236.849976</v>
      </c>
      <c r="F35" s="1">
        <v>112.730003</v>
      </c>
      <c r="G35" s="18">
        <v>123.800003</v>
      </c>
      <c r="H35" s="19">
        <v>218.86000100000001</v>
      </c>
      <c r="I35" s="1">
        <v>200.820007</v>
      </c>
      <c r="J35" s="1">
        <v>59.23</v>
      </c>
      <c r="K35" s="1">
        <v>122.94000200000001</v>
      </c>
      <c r="L35" s="1">
        <v>2995.3000489999999</v>
      </c>
      <c r="M35" s="1">
        <v>10603.030273</v>
      </c>
      <c r="N35" s="1">
        <v>4437.0600590000004</v>
      </c>
      <c r="O35" s="1">
        <f>0.83*O37</f>
        <v>12608.607970200001</v>
      </c>
      <c r="P35" s="1">
        <v>112.239998</v>
      </c>
      <c r="Q35" s="1">
        <v>3158.5</v>
      </c>
      <c r="R35" s="1">
        <v>53.41</v>
      </c>
      <c r="S35" s="1">
        <v>49.380001</v>
      </c>
      <c r="T35" s="1">
        <v>26.74</v>
      </c>
      <c r="U35" s="1">
        <v>24.309999000000001</v>
      </c>
      <c r="V35" s="1">
        <f>0.83*V37</f>
        <v>4299.7218142399997</v>
      </c>
      <c r="W35" s="1">
        <f>0.83*W37</f>
        <v>11243.251546</v>
      </c>
      <c r="X35" s="1">
        <v>134.63000500000001</v>
      </c>
      <c r="Y35" s="1">
        <v>24.440000999999999</v>
      </c>
      <c r="Z35" s="1">
        <v>126.475023185759</v>
      </c>
      <c r="AA35" s="1">
        <v>32</v>
      </c>
      <c r="AB35" s="1">
        <v>684.90002400000003</v>
      </c>
      <c r="AC35" s="1">
        <v>128.770004</v>
      </c>
      <c r="AD35" s="1">
        <v>17622.5</v>
      </c>
      <c r="AE35" s="1">
        <v>416.60000600000001</v>
      </c>
      <c r="AF35" s="1">
        <v>16486.009765999999</v>
      </c>
      <c r="AG35" s="1">
        <v>11030.6955987727</v>
      </c>
      <c r="AH35" s="1">
        <v>49.32</v>
      </c>
      <c r="AI35" s="1">
        <v>49.32</v>
      </c>
      <c r="AJ35" s="1">
        <v>19.805</v>
      </c>
      <c r="AK35" s="1">
        <v>53.220001000000003</v>
      </c>
      <c r="AL35" s="1">
        <f>0.83*AL37</f>
        <v>2310.3945760900001</v>
      </c>
      <c r="AM35" s="1">
        <v>41.389999000000003</v>
      </c>
      <c r="AN35" s="1">
        <v>61.990001999999997</v>
      </c>
      <c r="AO35" s="1">
        <v>59.849997999999999</v>
      </c>
      <c r="AP35" s="1">
        <f t="shared" si="1"/>
        <v>5.6272560493003361E-4</v>
      </c>
      <c r="AQ35" s="1">
        <f t="shared" si="2"/>
        <v>-8.4991984321072583E-4</v>
      </c>
      <c r="AR35" s="1">
        <f t="shared" si="3"/>
        <v>2.247341485012521E-3</v>
      </c>
      <c r="AS35" s="1">
        <f t="shared" si="4"/>
        <v>6.2890368974918131E-3</v>
      </c>
      <c r="AT35" s="1">
        <f t="shared" si="5"/>
        <v>3.29300459867386E-3</v>
      </c>
      <c r="AU35" s="1">
        <f t="shared" si="6"/>
        <v>4.8701786900206467E-3</v>
      </c>
      <c r="AV35" s="1">
        <f t="shared" si="7"/>
        <v>9.6047109884676558E-4</v>
      </c>
      <c r="AW35" s="1">
        <f t="shared" si="8"/>
        <v>7.4754074597644337E-4</v>
      </c>
      <c r="AX35" s="1">
        <f t="shared" si="9"/>
        <v>4.5793928863532285E-3</v>
      </c>
      <c r="AY35" s="1">
        <f t="shared" si="10"/>
        <v>7.1270746293111637E-3</v>
      </c>
      <c r="AZ35" s="1">
        <f t="shared" si="11"/>
        <v>-1.7621991088628951E-2</v>
      </c>
      <c r="BA35" s="1">
        <f t="shared" si="12"/>
        <v>-1.3014209746232514E-2</v>
      </c>
      <c r="BB35" s="1">
        <f t="shared" si="13"/>
        <v>-1.4851437761069642E-2</v>
      </c>
      <c r="BC35" s="1">
        <f t="shared" si="14"/>
        <v>6.4102564102564055E-2</v>
      </c>
      <c r="BD35" s="1">
        <f t="shared" si="15"/>
        <v>2.321798473250653E-3</v>
      </c>
      <c r="BE35" s="1">
        <f t="shared" si="16"/>
        <v>-1.5276695245518316E-2</v>
      </c>
      <c r="BF35" s="1">
        <f t="shared" si="17"/>
        <v>-1.2023695671037874E-2</v>
      </c>
      <c r="BG35" s="1">
        <f t="shared" si="18"/>
        <v>7.7551224489795928E-3</v>
      </c>
      <c r="BH35" s="1">
        <f t="shared" si="19"/>
        <v>7.9155292907829074E-3</v>
      </c>
      <c r="BI35" s="1">
        <f t="shared" si="20"/>
        <v>5.3763027295285993E-3</v>
      </c>
      <c r="BJ35" s="1">
        <f t="shared" si="21"/>
        <v>6.4102564102564055E-2</v>
      </c>
      <c r="BK35" s="1">
        <f t="shared" si="22"/>
        <v>6.4102564102564055E-2</v>
      </c>
      <c r="BL35" s="1">
        <f t="shared" si="23"/>
        <v>2.6006909424529753E-4</v>
      </c>
      <c r="BM35" s="1">
        <f t="shared" si="24"/>
        <v>-9.5237288560782087E-3</v>
      </c>
      <c r="BN35" s="1">
        <f t="shared" si="25"/>
        <v>1.582356585097846E-4</v>
      </c>
      <c r="BO35" s="1">
        <f t="shared" si="26"/>
        <v>1.3941730479775958E-2</v>
      </c>
      <c r="BP35" s="1">
        <f t="shared" si="27"/>
        <v>-5.2287233115467973E-3</v>
      </c>
      <c r="BQ35" s="1">
        <f t="shared" si="28"/>
        <v>-2.5724400782694969E-2</v>
      </c>
      <c r="BR35" s="1">
        <f t="shared" si="29"/>
        <v>7.3741675479463802E-3</v>
      </c>
      <c r="BS35" s="1">
        <f t="shared" si="30"/>
        <v>9.9394084848485036E-3</v>
      </c>
      <c r="BT35" s="1">
        <f t="shared" si="31"/>
        <v>-1.4885425846159503E-2</v>
      </c>
      <c r="BU35" s="1">
        <f t="shared" si="32"/>
        <v>-9.529371248528351E-5</v>
      </c>
      <c r="BV35" s="1">
        <f t="shared" si="33"/>
        <v>-4.8426350919565046E-3</v>
      </c>
      <c r="BW35" s="1">
        <f t="shared" si="34"/>
        <v>-4.8426350919565046E-3</v>
      </c>
      <c r="BX35" s="1">
        <f t="shared" si="35"/>
        <v>8.5295476242114206E-3</v>
      </c>
      <c r="BY35" s="1">
        <f t="shared" si="36"/>
        <v>-8.7539208186611598E-3</v>
      </c>
      <c r="BZ35" s="1">
        <f t="shared" si="37"/>
        <v>6.4102564102564083E-2</v>
      </c>
      <c r="CA35" s="1">
        <f t="shared" si="38"/>
        <v>-1.7098123555019482E-2</v>
      </c>
      <c r="CB35" s="1">
        <f t="shared" si="39"/>
        <v>-7.6836720396403786E-3</v>
      </c>
      <c r="CC35" s="1">
        <f t="shared" si="40"/>
        <v>5.2065333354630403E-3</v>
      </c>
    </row>
    <row r="36" spans="1:81" x14ac:dyDescent="0.3">
      <c r="A36" s="1" t="s">
        <v>602</v>
      </c>
      <c r="B36" s="18">
        <v>2172.4699999999998</v>
      </c>
      <c r="C36" s="21">
        <v>18448.41</v>
      </c>
      <c r="D36" s="18">
        <v>5212.2001950000003</v>
      </c>
      <c r="E36" s="18">
        <v>1240</v>
      </c>
      <c r="F36" s="1">
        <v>112.519997</v>
      </c>
      <c r="G36" s="18">
        <v>123.790001</v>
      </c>
      <c r="H36" s="19">
        <v>217.699997</v>
      </c>
      <c r="I36" s="1">
        <v>199.759995</v>
      </c>
      <c r="J36" s="1">
        <v>58.720001000000003</v>
      </c>
      <c r="K36" s="1">
        <v>123.30999799999999</v>
      </c>
      <c r="L36" s="1">
        <v>2987.6899410000001</v>
      </c>
      <c r="M36" s="1">
        <v>10529.589844</v>
      </c>
      <c r="N36" s="1">
        <v>4406.6098629999997</v>
      </c>
      <c r="O36" s="1">
        <f>0.96*O37</f>
        <v>14583.4501824</v>
      </c>
      <c r="P36" s="1">
        <v>111.879997</v>
      </c>
      <c r="Q36" s="1">
        <v>3142.5</v>
      </c>
      <c r="R36" s="1">
        <v>53.209999000000003</v>
      </c>
      <c r="S36" s="1">
        <v>48.869999</v>
      </c>
      <c r="T36" s="1">
        <v>26.33</v>
      </c>
      <c r="U36" s="1">
        <v>23.92</v>
      </c>
      <c r="V36" s="1">
        <f>0.96*V37</f>
        <v>4973.1722188799995</v>
      </c>
      <c r="W36" s="1">
        <f>0.96*W37</f>
        <v>13004.242752</v>
      </c>
      <c r="X36" s="1">
        <v>134.529999</v>
      </c>
      <c r="Y36" s="1">
        <v>24.524999999999999</v>
      </c>
      <c r="Z36" s="1">
        <v>126.49503287809</v>
      </c>
      <c r="AA36" s="1">
        <v>31.780000999999999</v>
      </c>
      <c r="AB36" s="1">
        <v>681</v>
      </c>
      <c r="AC36" s="1">
        <v>130.729996</v>
      </c>
      <c r="AD36" s="1">
        <v>17701</v>
      </c>
      <c r="AE36" s="1">
        <v>411.29998799999998</v>
      </c>
      <c r="AF36" s="1">
        <v>16555.949218999998</v>
      </c>
      <c r="AG36" s="1">
        <v>11029.6443426598</v>
      </c>
      <c r="AH36" s="1">
        <v>49.240001999999997</v>
      </c>
      <c r="AI36" s="1">
        <v>49.240001999999997</v>
      </c>
      <c r="AJ36" s="1">
        <v>19.739999999999998</v>
      </c>
      <c r="AK36" s="1">
        <v>53.169998</v>
      </c>
      <c r="AL36" s="1">
        <f>0.96*AL37</f>
        <v>2672.26360608</v>
      </c>
      <c r="AM36" s="1">
        <v>41.630001</v>
      </c>
      <c r="AN36" s="1">
        <v>61.84</v>
      </c>
      <c r="AO36" s="1">
        <v>59.130001</v>
      </c>
      <c r="AP36" s="1">
        <f t="shared" si="1"/>
        <v>-6.6528884052272875E-3</v>
      </c>
      <c r="AQ36" s="1">
        <f t="shared" si="2"/>
        <v>-8.0273367136796947E-3</v>
      </c>
      <c r="AR36" s="1">
        <f t="shared" si="3"/>
        <v>-5.3337609653747193E-3</v>
      </c>
      <c r="AS36" s="1">
        <f t="shared" si="4"/>
        <v>2.5468117080676813E-3</v>
      </c>
      <c r="AT36" s="1">
        <f t="shared" si="5"/>
        <v>-1.8629113315999186E-3</v>
      </c>
      <c r="AU36" s="1">
        <f t="shared" si="6"/>
        <v>-8.0791597396003833E-5</v>
      </c>
      <c r="AV36" s="1">
        <f t="shared" si="7"/>
        <v>-5.3002101558064733E-3</v>
      </c>
      <c r="AW36" s="1">
        <f t="shared" si="8"/>
        <v>-5.2784183002244408E-3</v>
      </c>
      <c r="AX36" s="1">
        <f t="shared" si="9"/>
        <v>-8.6104845517473143E-3</v>
      </c>
      <c r="AY36" s="1">
        <f t="shared" si="10"/>
        <v>3.0095655928164553E-3</v>
      </c>
      <c r="AZ36" s="1">
        <f t="shared" si="11"/>
        <v>-2.5406830285802377E-3</v>
      </c>
      <c r="BA36" s="1">
        <f t="shared" si="12"/>
        <v>-6.9263622859789429E-3</v>
      </c>
      <c r="BB36" s="1">
        <f t="shared" si="13"/>
        <v>-6.8626963789314545E-3</v>
      </c>
      <c r="BC36" s="1">
        <f t="shared" si="14"/>
        <v>0.15662650602409631</v>
      </c>
      <c r="BD36" s="1">
        <f t="shared" si="15"/>
        <v>-3.2074216537316485E-3</v>
      </c>
      <c r="BE36" s="1">
        <f t="shared" si="16"/>
        <v>-5.0656957416495172E-3</v>
      </c>
      <c r="BF36" s="1">
        <f t="shared" si="17"/>
        <v>-3.7446358359856436E-3</v>
      </c>
      <c r="BG36" s="1">
        <f t="shared" si="18"/>
        <v>-1.0328108336814332E-2</v>
      </c>
      <c r="BH36" s="1">
        <f t="shared" si="19"/>
        <v>-1.5332834704562459E-2</v>
      </c>
      <c r="BI36" s="1">
        <f t="shared" si="20"/>
        <v>-1.6042740273251328E-2</v>
      </c>
      <c r="BJ36" s="1">
        <f t="shared" si="21"/>
        <v>0.15662650602409633</v>
      </c>
      <c r="BK36" s="1">
        <f t="shared" si="22"/>
        <v>0.15662650602409645</v>
      </c>
      <c r="BL36" s="1">
        <f t="shared" si="23"/>
        <v>-7.4282103755405476E-4</v>
      </c>
      <c r="BM36" s="1">
        <f t="shared" si="24"/>
        <v>3.4778640148173411E-3</v>
      </c>
      <c r="BN36" s="1">
        <f t="shared" si="25"/>
        <v>1.5821062393965577E-4</v>
      </c>
      <c r="BO36" s="1">
        <f t="shared" si="26"/>
        <v>-6.8749687500000434E-3</v>
      </c>
      <c r="BP36" s="1">
        <f t="shared" si="27"/>
        <v>-5.6942967781236789E-3</v>
      </c>
      <c r="BQ36" s="1">
        <f t="shared" si="28"/>
        <v>1.5220873954465357E-2</v>
      </c>
      <c r="BR36" s="1">
        <f t="shared" si="29"/>
        <v>4.4545325578096186E-3</v>
      </c>
      <c r="BS36" s="1">
        <f t="shared" si="30"/>
        <v>-1.2722078549370023E-2</v>
      </c>
      <c r="BT36" s="1">
        <f t="shared" si="31"/>
        <v>4.2423517875282962E-3</v>
      </c>
      <c r="BU36" s="1">
        <f t="shared" si="32"/>
        <v>-9.5302794233287445E-5</v>
      </c>
      <c r="BV36" s="1">
        <f t="shared" si="33"/>
        <v>-1.6220194647202624E-3</v>
      </c>
      <c r="BW36" s="1">
        <f t="shared" si="34"/>
        <v>-1.6220194647202624E-3</v>
      </c>
      <c r="BX36" s="1">
        <f t="shared" si="35"/>
        <v>-3.2819994950770656E-3</v>
      </c>
      <c r="BY36" s="1">
        <f t="shared" si="36"/>
        <v>-9.3955278204530272E-4</v>
      </c>
      <c r="BZ36" s="1">
        <f t="shared" si="37"/>
        <v>0.15662650602409636</v>
      </c>
      <c r="CA36" s="1">
        <f t="shared" si="38"/>
        <v>5.7985505145819625E-3</v>
      </c>
      <c r="CB36" s="1">
        <f t="shared" si="39"/>
        <v>-2.4197773053789146E-3</v>
      </c>
      <c r="CC36" s="1">
        <f t="shared" si="40"/>
        <v>-1.2030025464662494E-2</v>
      </c>
    </row>
    <row r="37" spans="1:81" x14ac:dyDescent="0.3">
      <c r="A37" s="1" t="s">
        <v>601</v>
      </c>
      <c r="B37" s="18">
        <v>2170.86</v>
      </c>
      <c r="C37" s="21">
        <v>18419.3</v>
      </c>
      <c r="D37" s="18">
        <v>5227.2099609999996</v>
      </c>
      <c r="E37" s="18">
        <v>1239.8000489999999</v>
      </c>
      <c r="F37" s="1">
        <v>112.459999</v>
      </c>
      <c r="G37" s="18">
        <v>123.57</v>
      </c>
      <c r="H37" s="19">
        <v>217.38999899999999</v>
      </c>
      <c r="I37" s="1">
        <v>199.479996</v>
      </c>
      <c r="J37" s="1">
        <v>58.75</v>
      </c>
      <c r="K37" s="1">
        <v>123.32</v>
      </c>
      <c r="L37" s="1">
        <v>3017.48999</v>
      </c>
      <c r="M37" s="1">
        <v>10534.309569999999</v>
      </c>
      <c r="N37" s="1">
        <v>4439.669922</v>
      </c>
      <c r="O37" s="1">
        <f>'final data'!O9</f>
        <v>15191.093940000001</v>
      </c>
      <c r="P37" s="1">
        <v>111.790001</v>
      </c>
      <c r="Q37" s="1">
        <v>3100</v>
      </c>
      <c r="R37" s="1">
        <v>53.919998</v>
      </c>
      <c r="S37" s="1">
        <v>49</v>
      </c>
      <c r="T37" s="1">
        <v>26.299999</v>
      </c>
      <c r="U37" s="1">
        <v>24.1</v>
      </c>
      <c r="V37" s="1">
        <f>'final data'!V9</f>
        <v>5180.3877279999997</v>
      </c>
      <c r="W37" s="1">
        <f>'final data'!W9</f>
        <v>13546.0862</v>
      </c>
      <c r="X37" s="1">
        <v>134.55999800000001</v>
      </c>
      <c r="Y37" s="1">
        <v>24.477501</v>
      </c>
      <c r="Z37" s="1">
        <v>126.515042570422</v>
      </c>
      <c r="AA37" s="1">
        <v>31.74</v>
      </c>
      <c r="AB37" s="1">
        <v>673.20001200000002</v>
      </c>
      <c r="AC37" s="1">
        <v>127.91999800000001</v>
      </c>
      <c r="AD37" s="1">
        <v>17681</v>
      </c>
      <c r="AE37" s="1">
        <v>402.75</v>
      </c>
      <c r="AF37" s="1">
        <v>16926.839843999998</v>
      </c>
      <c r="AG37" s="1">
        <v>11028.5930865468</v>
      </c>
      <c r="AH37" s="1">
        <v>49.48</v>
      </c>
      <c r="AI37" s="1">
        <v>49.48</v>
      </c>
      <c r="AJ37" s="1">
        <v>19.537500000000001</v>
      </c>
      <c r="AK37" s="1">
        <v>53.57</v>
      </c>
      <c r="AL37" s="1">
        <f>'final data'!AL9</f>
        <v>2783.607923</v>
      </c>
      <c r="AM37" s="1">
        <v>43.52</v>
      </c>
      <c r="AN37" s="1">
        <v>61.330002</v>
      </c>
      <c r="AO37" s="1">
        <v>59.040000999999997</v>
      </c>
      <c r="AP37" s="1">
        <f t="shared" si="1"/>
        <v>-7.4109193682751556E-4</v>
      </c>
      <c r="AQ37" s="1">
        <f t="shared" si="2"/>
        <v>-1.5779137605896976E-3</v>
      </c>
      <c r="AR37" s="1">
        <f t="shared" si="3"/>
        <v>2.879737047398506E-3</v>
      </c>
      <c r="AS37" s="1">
        <f t="shared" si="4"/>
        <v>-1.6125080645165767E-4</v>
      </c>
      <c r="AT37" s="1">
        <f t="shared" si="5"/>
        <v>-5.3322077497040214E-4</v>
      </c>
      <c r="AU37" s="1">
        <f t="shared" si="6"/>
        <v>-1.7772113920575098E-3</v>
      </c>
      <c r="AV37" s="1">
        <f t="shared" si="7"/>
        <v>-1.4239687839775548E-3</v>
      </c>
      <c r="AW37" s="1">
        <f t="shared" si="8"/>
        <v>-1.4016770474989432E-3</v>
      </c>
      <c r="AX37" s="1">
        <f t="shared" si="9"/>
        <v>5.1088214388818819E-4</v>
      </c>
      <c r="AY37" s="1">
        <f t="shared" si="10"/>
        <v>8.1112644248036299E-5</v>
      </c>
      <c r="AZ37" s="1">
        <f t="shared" si="11"/>
        <v>9.9742776487796014E-3</v>
      </c>
      <c r="BA37" s="1">
        <f t="shared" si="12"/>
        <v>4.482345532849755E-4</v>
      </c>
      <c r="BB37" s="1">
        <f t="shared" si="13"/>
        <v>7.5023793863823532E-3</v>
      </c>
      <c r="BC37" s="1">
        <f t="shared" si="14"/>
        <v>4.166666666666672E-2</v>
      </c>
      <c r="BD37" s="1">
        <f t="shared" si="15"/>
        <v>-8.0439759039320762E-4</v>
      </c>
      <c r="BE37" s="1">
        <f t="shared" si="16"/>
        <v>-1.3524264120922832E-2</v>
      </c>
      <c r="BF37" s="1">
        <f t="shared" si="17"/>
        <v>1.3343337969241387E-2</v>
      </c>
      <c r="BG37" s="1">
        <f t="shared" si="18"/>
        <v>2.6601391991025011E-3</v>
      </c>
      <c r="BH37" s="1">
        <f t="shared" si="19"/>
        <v>-1.1394227117356101E-3</v>
      </c>
      <c r="BI37" s="1">
        <f t="shared" si="20"/>
        <v>7.525083612040121E-3</v>
      </c>
      <c r="BJ37" s="1">
        <f t="shared" si="21"/>
        <v>4.1666666666666713E-2</v>
      </c>
      <c r="BK37" s="1">
        <f t="shared" si="22"/>
        <v>4.1666666666666637E-2</v>
      </c>
      <c r="BL37" s="1">
        <f t="shared" si="23"/>
        <v>2.2299115604693985E-4</v>
      </c>
      <c r="BM37" s="1">
        <f t="shared" si="24"/>
        <v>-1.9367584097858678E-3</v>
      </c>
      <c r="BN37" s="1">
        <f t="shared" si="25"/>
        <v>1.5818559730547307E-4</v>
      </c>
      <c r="BO37" s="1">
        <f t="shared" si="26"/>
        <v>-1.2586846677569387E-3</v>
      </c>
      <c r="BP37" s="1">
        <f t="shared" si="27"/>
        <v>-1.1453726872246673E-2</v>
      </c>
      <c r="BQ37" s="1">
        <f t="shared" si="28"/>
        <v>-2.1494669058201403E-2</v>
      </c>
      <c r="BR37" s="1">
        <f t="shared" si="29"/>
        <v>-1.1298796678153777E-3</v>
      </c>
      <c r="BS37" s="1">
        <f t="shared" si="30"/>
        <v>-2.0787717601392162E-2</v>
      </c>
      <c r="BT37" s="1">
        <f t="shared" si="31"/>
        <v>2.2402256741302223E-2</v>
      </c>
      <c r="BU37" s="1">
        <f t="shared" si="32"/>
        <v>-9.5311877730628437E-5</v>
      </c>
      <c r="BV37" s="1">
        <f t="shared" si="33"/>
        <v>4.874045293499378E-3</v>
      </c>
      <c r="BW37" s="1">
        <f t="shared" si="34"/>
        <v>4.874045293499378E-3</v>
      </c>
      <c r="BX37" s="1">
        <f t="shared" si="35"/>
        <v>-1.0258358662613831E-2</v>
      </c>
      <c r="BY37" s="1">
        <f t="shared" si="36"/>
        <v>7.5230772060589628E-3</v>
      </c>
      <c r="BZ37" s="1">
        <f t="shared" si="37"/>
        <v>4.1666666666666657E-2</v>
      </c>
      <c r="CA37" s="1">
        <f t="shared" si="38"/>
        <v>4.5399926846026332E-2</v>
      </c>
      <c r="CB37" s="1">
        <f t="shared" si="39"/>
        <v>-8.2470569210867251E-3</v>
      </c>
      <c r="CC37" s="1">
        <f t="shared" si="40"/>
        <v>-1.522069989479679E-3</v>
      </c>
    </row>
    <row r="38" spans="1:81" x14ac:dyDescent="0.3">
      <c r="A38" s="1" t="s">
        <v>600</v>
      </c>
      <c r="B38" s="18">
        <v>2181.3000000000002</v>
      </c>
      <c r="C38" s="21">
        <v>18479.91</v>
      </c>
      <c r="D38" s="18">
        <v>5259.4799800000001</v>
      </c>
      <c r="E38" s="18">
        <v>1258.3599850000001</v>
      </c>
      <c r="F38" s="1">
        <v>112.220001</v>
      </c>
      <c r="G38" s="18">
        <v>122.739998</v>
      </c>
      <c r="H38" s="19">
        <v>218.509995</v>
      </c>
      <c r="I38" s="1">
        <v>200.520004</v>
      </c>
      <c r="J38" s="1">
        <v>59.689999</v>
      </c>
      <c r="K38" s="1">
        <v>125.160004</v>
      </c>
      <c r="L38" s="1">
        <v>3083.540039</v>
      </c>
      <c r="M38" s="1">
        <v>10675.290039</v>
      </c>
      <c r="N38" s="1">
        <v>4542.2001950000003</v>
      </c>
      <c r="O38" s="4">
        <f>0.78*O41</f>
        <v>10946.116898496</v>
      </c>
      <c r="P38" s="1">
        <v>111.529999</v>
      </c>
      <c r="Q38" s="1">
        <v>3158.5</v>
      </c>
      <c r="R38" s="1">
        <v>54.799999</v>
      </c>
      <c r="S38" s="1">
        <v>49.93</v>
      </c>
      <c r="T38" s="1">
        <v>26.65</v>
      </c>
      <c r="U38" s="1">
        <v>24.639999</v>
      </c>
      <c r="V38" s="4">
        <f>0.78*V41</f>
        <v>3985.2032283648</v>
      </c>
      <c r="W38" s="4">
        <f>0.78*W41</f>
        <v>10322.955160128</v>
      </c>
      <c r="X38" s="1">
        <v>134.45500200000001</v>
      </c>
      <c r="Y38" s="1">
        <v>24.15</v>
      </c>
      <c r="Z38" s="1">
        <v>126.53505226275399</v>
      </c>
      <c r="AA38" s="1">
        <v>32.220001000000003</v>
      </c>
      <c r="AB38" s="1">
        <v>683.70001200000002</v>
      </c>
      <c r="AC38" s="1">
        <v>125.82</v>
      </c>
      <c r="AD38" s="1">
        <v>18191.5</v>
      </c>
      <c r="AE38" s="1">
        <v>420.54998799999998</v>
      </c>
      <c r="AF38" s="1">
        <v>16958.769531000002</v>
      </c>
      <c r="AG38" s="1">
        <v>11027.5418304338</v>
      </c>
      <c r="AH38" s="1">
        <v>50.119999</v>
      </c>
      <c r="AI38" s="1">
        <v>50.119999</v>
      </c>
      <c r="AJ38" s="1">
        <v>20.0425</v>
      </c>
      <c r="AK38" s="1">
        <v>54.099997999999999</v>
      </c>
      <c r="AL38" s="4">
        <f>0.78*AL41</f>
        <v>1686.0562572672</v>
      </c>
      <c r="AM38" s="1">
        <v>43.450001</v>
      </c>
      <c r="AN38" s="1">
        <v>62.759998000000003</v>
      </c>
      <c r="AO38" s="1">
        <v>61</v>
      </c>
      <c r="AP38" s="1">
        <f t="shared" si="1"/>
        <v>4.8091539758436993E-3</v>
      </c>
      <c r="AQ38" s="1">
        <f t="shared" si="2"/>
        <v>3.2905702171092594E-3</v>
      </c>
      <c r="AR38" s="1">
        <f t="shared" si="3"/>
        <v>6.1734690668187805E-3</v>
      </c>
      <c r="AS38" s="1">
        <f t="shared" si="4"/>
        <v>1.4970104263965962E-2</v>
      </c>
      <c r="AT38" s="1">
        <f t="shared" si="5"/>
        <v>-2.1340743565185336E-3</v>
      </c>
      <c r="AU38" s="1">
        <f t="shared" si="6"/>
        <v>-6.7168568422755794E-3</v>
      </c>
      <c r="AV38" s="1">
        <f t="shared" si="7"/>
        <v>5.1520125357745403E-3</v>
      </c>
      <c r="AW38" s="1">
        <f t="shared" si="8"/>
        <v>5.2135954524482756E-3</v>
      </c>
      <c r="AX38" s="1">
        <f t="shared" si="9"/>
        <v>1.5999982978723407E-2</v>
      </c>
      <c r="AY38" s="1">
        <f t="shared" si="10"/>
        <v>1.4920564385339017E-2</v>
      </c>
      <c r="AZ38" s="1">
        <f t="shared" si="11"/>
        <v>2.1889069796052561E-2</v>
      </c>
      <c r="BA38" s="1">
        <f t="shared" si="12"/>
        <v>1.3382981396473247E-2</v>
      </c>
      <c r="BB38" s="1">
        <f t="shared" si="13"/>
        <v>2.3094120689452532E-2</v>
      </c>
      <c r="BC38" s="1">
        <f t="shared" si="14"/>
        <v>-0.27943853538595126</v>
      </c>
      <c r="BD38" s="1">
        <f t="shared" si="15"/>
        <v>-2.3258072964862041E-3</v>
      </c>
      <c r="BE38" s="1">
        <f t="shared" si="16"/>
        <v>1.8870967741935484E-2</v>
      </c>
      <c r="BF38" s="1">
        <f t="shared" si="17"/>
        <v>1.6320493928801704E-2</v>
      </c>
      <c r="BG38" s="1">
        <f t="shared" si="18"/>
        <v>1.8979591836734689E-2</v>
      </c>
      <c r="BH38" s="1">
        <f t="shared" si="19"/>
        <v>1.3308023319696662E-2</v>
      </c>
      <c r="BI38" s="1">
        <f t="shared" si="20"/>
        <v>2.2406597510373365E-2</v>
      </c>
      <c r="BJ38" s="1">
        <f t="shared" si="21"/>
        <v>-0.23071332926978158</v>
      </c>
      <c r="BK38" s="1">
        <f t="shared" si="22"/>
        <v>-0.23793817581583082</v>
      </c>
      <c r="BL38" s="1">
        <f t="shared" si="23"/>
        <v>-7.8029133145498305E-4</v>
      </c>
      <c r="BM38" s="1">
        <f t="shared" si="24"/>
        <v>-1.3379674665318229E-2</v>
      </c>
      <c r="BN38" s="1">
        <f t="shared" si="25"/>
        <v>1.5816057857988023E-4</v>
      </c>
      <c r="BO38" s="1">
        <f t="shared" si="26"/>
        <v>1.5122904851922024E-2</v>
      </c>
      <c r="BP38" s="1">
        <f t="shared" si="27"/>
        <v>1.5597147672065104E-2</v>
      </c>
      <c r="BQ38" s="1">
        <f t="shared" si="28"/>
        <v>-1.6416494940845867E-2</v>
      </c>
      <c r="BR38" s="1">
        <f t="shared" si="29"/>
        <v>2.8872801312142978E-2</v>
      </c>
      <c r="BS38" s="1">
        <f t="shared" si="30"/>
        <v>4.4196121663562966E-2</v>
      </c>
      <c r="BT38" s="1">
        <f t="shared" si="31"/>
        <v>1.8863347969421168E-3</v>
      </c>
      <c r="BU38" s="1">
        <f t="shared" si="32"/>
        <v>-9.5320962950594347E-5</v>
      </c>
      <c r="BV38" s="1">
        <f t="shared" si="33"/>
        <v>1.2934498787388907E-2</v>
      </c>
      <c r="BW38" s="1">
        <f t="shared" si="34"/>
        <v>1.2934498787388907E-2</v>
      </c>
      <c r="BX38" s="1">
        <f t="shared" si="35"/>
        <v>2.5847728726807368E-2</v>
      </c>
      <c r="BY38" s="1">
        <f t="shared" si="36"/>
        <v>9.8935598282620697E-3</v>
      </c>
      <c r="BZ38" s="1">
        <f t="shared" si="37"/>
        <v>-0.39429104101339346</v>
      </c>
      <c r="CA38" s="1">
        <f t="shared" si="38"/>
        <v>-1.6084329044118292E-3</v>
      </c>
      <c r="CB38" s="1">
        <f t="shared" si="39"/>
        <v>2.3316418610258689E-2</v>
      </c>
      <c r="CC38" s="1">
        <f t="shared" si="40"/>
        <v>3.319781447835686E-2</v>
      </c>
    </row>
    <row r="39" spans="1:81" x14ac:dyDescent="0.3">
      <c r="A39" s="1" t="s">
        <v>599</v>
      </c>
      <c r="B39" s="18">
        <v>2147.2600000000002</v>
      </c>
      <c r="C39" s="21">
        <v>18212.48</v>
      </c>
      <c r="D39" s="18">
        <v>5249.6899409999996</v>
      </c>
      <c r="E39" s="18">
        <v>1227.0200199999999</v>
      </c>
      <c r="F39" s="1">
        <v>111.720001</v>
      </c>
      <c r="G39" s="18">
        <v>121.589996</v>
      </c>
      <c r="H39" s="19">
        <v>215.279999</v>
      </c>
      <c r="I39" s="1">
        <v>196.66000399999999</v>
      </c>
      <c r="J39" s="1">
        <v>58.240001999999997</v>
      </c>
      <c r="K39" s="1">
        <v>122.040001</v>
      </c>
      <c r="L39" s="1">
        <v>2973.7700199999999</v>
      </c>
      <c r="M39" s="1">
        <v>10431.200194999999</v>
      </c>
      <c r="N39" s="1">
        <v>4373.2202150000003</v>
      </c>
      <c r="O39" s="1">
        <f>0.83*O41</f>
        <v>11647.791058655999</v>
      </c>
      <c r="P39" s="1">
        <v>110.970001</v>
      </c>
      <c r="Q39" s="1">
        <v>3093.5</v>
      </c>
      <c r="R39" s="1">
        <v>53.189999</v>
      </c>
      <c r="S39" s="1">
        <v>48.459999000000003</v>
      </c>
      <c r="T39" s="1">
        <v>26.1</v>
      </c>
      <c r="U39" s="1">
        <v>23.809999000000001</v>
      </c>
      <c r="V39" s="1">
        <f>0.83*V41</f>
        <v>4240.6649737727994</v>
      </c>
      <c r="W39" s="1">
        <f>0.83*W41</f>
        <v>10984.683055007999</v>
      </c>
      <c r="X39" s="1">
        <v>134.320007</v>
      </c>
      <c r="Y39" s="1">
        <v>23.662500000000001</v>
      </c>
      <c r="Z39" s="1">
        <v>126.555061955086</v>
      </c>
      <c r="AA39" s="1">
        <v>31.48</v>
      </c>
      <c r="AB39" s="1">
        <v>663</v>
      </c>
      <c r="AC39" s="1">
        <v>123.050003</v>
      </c>
      <c r="AD39" s="1">
        <v>17664.5</v>
      </c>
      <c r="AE39" s="1">
        <v>401.14999399999999</v>
      </c>
      <c r="AF39" s="1">
        <v>16405.009765999999</v>
      </c>
      <c r="AG39" s="1">
        <v>11026.4905743209</v>
      </c>
      <c r="AH39" s="1">
        <v>48.759998000000003</v>
      </c>
      <c r="AI39" s="1">
        <v>48.759998000000003</v>
      </c>
      <c r="AJ39" s="1">
        <v>18.982500000000002</v>
      </c>
      <c r="AK39" s="1">
        <v>52.209999000000003</v>
      </c>
      <c r="AL39" s="1">
        <f>0.83*AL41</f>
        <v>1794.1367865791999</v>
      </c>
      <c r="AM39" s="1">
        <v>41.98</v>
      </c>
      <c r="AN39" s="1">
        <v>61.580002</v>
      </c>
      <c r="AO39" s="1">
        <v>59.639999000000003</v>
      </c>
      <c r="AP39" s="1">
        <f t="shared" si="1"/>
        <v>-1.560537294274055E-2</v>
      </c>
      <c r="AQ39" s="1">
        <f t="shared" si="2"/>
        <v>-1.4471390823873076E-2</v>
      </c>
      <c r="AR39" s="1">
        <f t="shared" si="3"/>
        <v>-1.8614081691020019E-3</v>
      </c>
      <c r="AS39" s="1">
        <f t="shared" si="4"/>
        <v>-2.4905404950555637E-2</v>
      </c>
      <c r="AT39" s="1">
        <f t="shared" si="5"/>
        <v>-4.4555337332424366E-3</v>
      </c>
      <c r="AU39" s="1">
        <f t="shared" si="6"/>
        <v>-9.3694151762981175E-3</v>
      </c>
      <c r="AV39" s="1">
        <f t="shared" si="7"/>
        <v>-1.4781914209462134E-2</v>
      </c>
      <c r="AW39" s="1">
        <f t="shared" si="8"/>
        <v>-1.924994974566235E-2</v>
      </c>
      <c r="AX39" s="1">
        <f t="shared" si="9"/>
        <v>-2.4292126391223481E-2</v>
      </c>
      <c r="AY39" s="1">
        <f t="shared" si="10"/>
        <v>-2.4928115214825311E-2</v>
      </c>
      <c r="AZ39" s="1">
        <f t="shared" si="11"/>
        <v>-3.5598700717892659E-2</v>
      </c>
      <c r="BA39" s="1">
        <f t="shared" si="12"/>
        <v>-2.2864937918151872E-2</v>
      </c>
      <c r="BB39" s="1">
        <f t="shared" si="13"/>
        <v>-3.7202230801278026E-2</v>
      </c>
      <c r="BC39" s="1">
        <f t="shared" si="14"/>
        <v>6.4102564102563986E-2</v>
      </c>
      <c r="BD39" s="1">
        <f t="shared" si="15"/>
        <v>-5.0210526765987621E-3</v>
      </c>
      <c r="BE39" s="1">
        <f t="shared" si="16"/>
        <v>-2.0579388950451163E-2</v>
      </c>
      <c r="BF39" s="1">
        <f t="shared" si="17"/>
        <v>-2.9379562579919014E-2</v>
      </c>
      <c r="BG39" s="1">
        <f t="shared" si="18"/>
        <v>-2.9441237732825882E-2</v>
      </c>
      <c r="BH39" s="1">
        <f t="shared" si="19"/>
        <v>-2.063789868667907E-2</v>
      </c>
      <c r="BI39" s="1">
        <f t="shared" si="20"/>
        <v>-3.3685066302153593E-2</v>
      </c>
      <c r="BJ39" s="1">
        <f t="shared" si="21"/>
        <v>6.4102564102563944E-2</v>
      </c>
      <c r="BK39" s="1">
        <f t="shared" si="22"/>
        <v>6.4102564102564055E-2</v>
      </c>
      <c r="BL39" s="1">
        <f t="shared" si="23"/>
        <v>-1.0040161986684848E-3</v>
      </c>
      <c r="BM39" s="1">
        <f t="shared" si="24"/>
        <v>-2.018633540372659E-2</v>
      </c>
      <c r="BN39" s="1">
        <f t="shared" si="25"/>
        <v>1.5813556776710045E-4</v>
      </c>
      <c r="BO39" s="1">
        <f t="shared" si="26"/>
        <v>-2.2967131503192781E-2</v>
      </c>
      <c r="BP39" s="1">
        <f t="shared" si="27"/>
        <v>-3.027645405394554E-2</v>
      </c>
      <c r="BQ39" s="1">
        <f t="shared" si="28"/>
        <v>-2.2015553965983068E-2</v>
      </c>
      <c r="BR39" s="1">
        <f t="shared" si="29"/>
        <v>-2.8969573702003683E-2</v>
      </c>
      <c r="BS39" s="1">
        <f t="shared" si="30"/>
        <v>-4.6130054817645108E-2</v>
      </c>
      <c r="BT39" s="1">
        <f t="shared" si="31"/>
        <v>-3.2653298577337835E-2</v>
      </c>
      <c r="BU39" s="1">
        <f t="shared" si="32"/>
        <v>-9.5330049893676983E-5</v>
      </c>
      <c r="BV39" s="1">
        <f t="shared" si="33"/>
        <v>-2.7134896790400913E-2</v>
      </c>
      <c r="BW39" s="1">
        <f t="shared" si="34"/>
        <v>-2.7134896790400913E-2</v>
      </c>
      <c r="BX39" s="1">
        <f t="shared" si="35"/>
        <v>-5.2887613820631091E-2</v>
      </c>
      <c r="BY39" s="1">
        <f t="shared" si="36"/>
        <v>-3.4935287797977291E-2</v>
      </c>
      <c r="BZ39" s="1">
        <f t="shared" si="37"/>
        <v>6.4102564102564083E-2</v>
      </c>
      <c r="CA39" s="1">
        <f t="shared" si="38"/>
        <v>-3.3832013030333494E-2</v>
      </c>
      <c r="CB39" s="1">
        <f t="shared" si="39"/>
        <v>-1.8801721440462802E-2</v>
      </c>
      <c r="CC39" s="1">
        <f t="shared" si="40"/>
        <v>-2.2295098360655689E-2</v>
      </c>
    </row>
    <row r="40" spans="1:81" x14ac:dyDescent="0.3">
      <c r="A40" s="1" t="s">
        <v>598</v>
      </c>
      <c r="B40" s="18">
        <v>2177.1799999999998</v>
      </c>
      <c r="C40" s="21">
        <v>18392.46</v>
      </c>
      <c r="D40" s="18">
        <v>5339.5200199999999</v>
      </c>
      <c r="E40" s="18">
        <v>1263.4399410000001</v>
      </c>
      <c r="F40" s="1">
        <v>112.260002</v>
      </c>
      <c r="G40" s="18">
        <v>122.970001</v>
      </c>
      <c r="H40" s="19">
        <v>217.179993</v>
      </c>
      <c r="I40" s="1">
        <v>199.36000100000001</v>
      </c>
      <c r="J40" s="1">
        <v>59.759998000000003</v>
      </c>
      <c r="K40" s="1">
        <v>125.699997</v>
      </c>
      <c r="L40" s="1">
        <v>3051.6899410000001</v>
      </c>
      <c r="M40" s="1">
        <v>10674.179688</v>
      </c>
      <c r="N40" s="1">
        <v>4509.8198240000002</v>
      </c>
      <c r="O40" s="1">
        <f>0.96*O41</f>
        <v>13472.143875071999</v>
      </c>
      <c r="P40" s="1">
        <v>111.58000199999999</v>
      </c>
      <c r="Q40" s="1">
        <v>3212</v>
      </c>
      <c r="R40" s="1">
        <v>54.639999000000003</v>
      </c>
      <c r="S40" s="1">
        <v>49.240001999999997</v>
      </c>
      <c r="T40" s="1">
        <v>26.540001</v>
      </c>
      <c r="U40" s="1">
        <v>24.379999000000002</v>
      </c>
      <c r="V40" s="1">
        <f>0.96*V41</f>
        <v>4904.8655118335992</v>
      </c>
      <c r="W40" s="1">
        <f>0.96*W41</f>
        <v>12705.175581695999</v>
      </c>
      <c r="X40" s="1">
        <v>134.66000399999999</v>
      </c>
      <c r="Y40" s="1">
        <v>24.072500000000002</v>
      </c>
      <c r="Z40" s="1">
        <v>126.575071647418</v>
      </c>
      <c r="AA40" s="1">
        <v>31.879999000000002</v>
      </c>
      <c r="AB40" s="1">
        <v>681.59997599999997</v>
      </c>
      <c r="AC40" s="1">
        <v>126.879997</v>
      </c>
      <c r="AD40" s="1">
        <v>17872</v>
      </c>
      <c r="AE40" s="1">
        <v>418.39999399999999</v>
      </c>
      <c r="AF40" s="1">
        <v>16807.619140999999</v>
      </c>
      <c r="AG40" s="1">
        <v>11025.4393182079</v>
      </c>
      <c r="AH40" s="1">
        <v>51.279998999999997</v>
      </c>
      <c r="AI40" s="1">
        <v>51.279998999999997</v>
      </c>
      <c r="AJ40" s="1">
        <v>19.41</v>
      </c>
      <c r="AK40" s="1">
        <v>55.57</v>
      </c>
      <c r="AL40" s="1">
        <f>0.96*AL41</f>
        <v>2075.1461627904</v>
      </c>
      <c r="AM40" s="1">
        <v>43.549999</v>
      </c>
      <c r="AN40" s="1">
        <v>64.599997999999999</v>
      </c>
      <c r="AO40" s="1">
        <v>61.43</v>
      </c>
      <c r="AP40" s="1">
        <f t="shared" si="1"/>
        <v>1.3934036865586662E-2</v>
      </c>
      <c r="AQ40" s="1">
        <f t="shared" si="2"/>
        <v>9.8822345995712591E-3</v>
      </c>
      <c r="AR40" s="1">
        <f t="shared" si="3"/>
        <v>1.711150182383701E-2</v>
      </c>
      <c r="AS40" s="1">
        <f t="shared" si="4"/>
        <v>2.9681602913047955E-2</v>
      </c>
      <c r="AT40" s="1">
        <f t="shared" si="5"/>
        <v>4.8335212599935774E-3</v>
      </c>
      <c r="AU40" s="1">
        <f t="shared" si="6"/>
        <v>1.1349659062411657E-2</v>
      </c>
      <c r="AV40" s="1">
        <f t="shared" si="7"/>
        <v>8.8256875177707174E-3</v>
      </c>
      <c r="AW40" s="1">
        <f t="shared" si="8"/>
        <v>1.3729263424605773E-2</v>
      </c>
      <c r="AX40" s="1">
        <f t="shared" si="9"/>
        <v>2.6098831521331443E-2</v>
      </c>
      <c r="AY40" s="1">
        <f t="shared" si="10"/>
        <v>2.9990134136429515E-2</v>
      </c>
      <c r="AZ40" s="1">
        <f t="shared" si="11"/>
        <v>2.6202403170370304E-2</v>
      </c>
      <c r="BA40" s="1">
        <f t="shared" si="12"/>
        <v>2.3293531756438574E-2</v>
      </c>
      <c r="BB40" s="1">
        <f t="shared" si="13"/>
        <v>3.1235474612384656E-2</v>
      </c>
      <c r="BC40" s="1">
        <f t="shared" si="14"/>
        <v>0.15662650602409636</v>
      </c>
      <c r="BD40" s="1">
        <f t="shared" si="15"/>
        <v>5.4969901279896078E-3</v>
      </c>
      <c r="BE40" s="1">
        <f t="shared" si="16"/>
        <v>3.8306125747535155E-2</v>
      </c>
      <c r="BF40" s="1">
        <f t="shared" si="17"/>
        <v>2.7260763813889203E-2</v>
      </c>
      <c r="BG40" s="1">
        <f t="shared" si="18"/>
        <v>1.609581131027249E-2</v>
      </c>
      <c r="BH40" s="1">
        <f t="shared" si="19"/>
        <v>1.6858275862068915E-2</v>
      </c>
      <c r="BI40" s="1">
        <f t="shared" si="20"/>
        <v>2.3939522215015642E-2</v>
      </c>
      <c r="BJ40" s="1">
        <f t="shared" si="21"/>
        <v>0.15662650602409636</v>
      </c>
      <c r="BK40" s="1">
        <f t="shared" si="22"/>
        <v>0.15662650602409639</v>
      </c>
      <c r="BL40" s="1">
        <f t="shared" si="23"/>
        <v>2.5312461456317714E-3</v>
      </c>
      <c r="BM40" s="1">
        <f t="shared" si="24"/>
        <v>1.7326994189117807E-2</v>
      </c>
      <c r="BN40" s="1">
        <f t="shared" si="25"/>
        <v>1.5811056486304356E-4</v>
      </c>
      <c r="BO40" s="1">
        <f t="shared" si="26"/>
        <v>1.27064485387548E-2</v>
      </c>
      <c r="BP40" s="1">
        <f t="shared" si="27"/>
        <v>2.8054262443438869E-2</v>
      </c>
      <c r="BQ40" s="1">
        <f t="shared" si="28"/>
        <v>3.112550919645243E-2</v>
      </c>
      <c r="BR40" s="1">
        <f t="shared" si="29"/>
        <v>1.1746723654787851E-2</v>
      </c>
      <c r="BS40" s="1">
        <f t="shared" si="30"/>
        <v>4.3001371701379111E-2</v>
      </c>
      <c r="BT40" s="1">
        <f t="shared" si="31"/>
        <v>2.4541855246829728E-2</v>
      </c>
      <c r="BU40" s="1">
        <f t="shared" si="32"/>
        <v>-9.533913858758759E-5</v>
      </c>
      <c r="BV40" s="1">
        <f t="shared" si="33"/>
        <v>5.1681728945107697E-2</v>
      </c>
      <c r="BW40" s="1">
        <f t="shared" si="34"/>
        <v>5.1681728945107697E-2</v>
      </c>
      <c r="BX40" s="1">
        <f t="shared" si="35"/>
        <v>2.2520742789411217E-2</v>
      </c>
      <c r="BY40" s="1">
        <f t="shared" si="36"/>
        <v>6.4355507840557449E-2</v>
      </c>
      <c r="BZ40" s="1">
        <f t="shared" si="37"/>
        <v>0.15662650602409645</v>
      </c>
      <c r="CA40" s="1">
        <f t="shared" si="38"/>
        <v>3.7398737494044855E-2</v>
      </c>
      <c r="CB40" s="1">
        <f t="shared" si="39"/>
        <v>4.9041830170775229E-2</v>
      </c>
      <c r="CC40" s="1">
        <f t="shared" si="40"/>
        <v>3.0013431086744258E-2</v>
      </c>
    </row>
    <row r="41" spans="1:81" x14ac:dyDescent="0.3">
      <c r="A41" s="1" t="s">
        <v>597</v>
      </c>
      <c r="B41" s="18">
        <v>2151.13</v>
      </c>
      <c r="C41" s="21">
        <v>18143.45</v>
      </c>
      <c r="D41" s="18">
        <v>5269.1499020000001</v>
      </c>
      <c r="E41" s="18">
        <v>1237.75</v>
      </c>
      <c r="F41" s="1">
        <v>112.540001</v>
      </c>
      <c r="G41" s="18">
        <v>123.400002</v>
      </c>
      <c r="H41" s="19">
        <v>214.679993</v>
      </c>
      <c r="I41" s="1">
        <v>197.11000100000001</v>
      </c>
      <c r="J41" s="1">
        <v>58.669998</v>
      </c>
      <c r="K41" s="1">
        <v>122.860001</v>
      </c>
      <c r="L41" s="1">
        <v>2991.580078</v>
      </c>
      <c r="M41" s="1">
        <v>10405.540039</v>
      </c>
      <c r="N41" s="1">
        <v>4443.8398440000001</v>
      </c>
      <c r="O41" s="1">
        <f>0.96*O42</f>
        <v>14033.483203199999</v>
      </c>
      <c r="P41" s="1">
        <v>112.160004</v>
      </c>
      <c r="Q41" s="1">
        <v>3225</v>
      </c>
      <c r="R41" s="1">
        <v>53.02</v>
      </c>
      <c r="S41" s="1">
        <v>48.169998</v>
      </c>
      <c r="T41" s="1">
        <v>25.690000999999999</v>
      </c>
      <c r="U41" s="1">
        <v>23.799999</v>
      </c>
      <c r="V41" s="1">
        <f>0.96*V42</f>
        <v>5109.2349081599996</v>
      </c>
      <c r="W41" s="1">
        <f>0.96*W42</f>
        <v>13234.5578976</v>
      </c>
      <c r="X41" s="1">
        <v>134.679993</v>
      </c>
      <c r="Y41" s="1">
        <v>24.092500999999999</v>
      </c>
      <c r="Z41" s="1">
        <v>126.59508133975</v>
      </c>
      <c r="AA41" s="1">
        <v>31.48</v>
      </c>
      <c r="AB41" s="1">
        <v>682.59997599999997</v>
      </c>
      <c r="AC41" s="1">
        <v>123.30999799999999</v>
      </c>
      <c r="AD41" s="1">
        <v>17797.5</v>
      </c>
      <c r="AE41" s="1">
        <v>420.29998799999998</v>
      </c>
      <c r="AF41" s="1">
        <v>16693.710938</v>
      </c>
      <c r="AG41" s="1">
        <v>11024.3880620949</v>
      </c>
      <c r="AH41" s="1">
        <v>50.240001999999997</v>
      </c>
      <c r="AI41" s="1">
        <v>50.240001999999997</v>
      </c>
      <c r="AJ41" s="1">
        <v>13.81</v>
      </c>
      <c r="AK41" s="1">
        <v>54.470001000000003</v>
      </c>
      <c r="AL41" s="1">
        <f>0.96*AL42</f>
        <v>2161.61058624</v>
      </c>
      <c r="AM41" s="1">
        <v>42.77</v>
      </c>
      <c r="AN41" s="1">
        <v>64.699996999999996</v>
      </c>
      <c r="AO41" s="1">
        <v>60.209999000000003</v>
      </c>
      <c r="AP41" s="1">
        <f t="shared" si="1"/>
        <v>-1.1965018969492522E-2</v>
      </c>
      <c r="AQ41" s="1">
        <f t="shared" si="2"/>
        <v>-1.3538700097757364E-2</v>
      </c>
      <c r="AR41" s="1">
        <f t="shared" si="3"/>
        <v>-1.3179109308780121E-2</v>
      </c>
      <c r="AS41" s="1">
        <f t="shared" si="4"/>
        <v>-2.0333329797747851E-2</v>
      </c>
      <c r="AT41" s="1">
        <f t="shared" si="5"/>
        <v>2.4942009176162645E-3</v>
      </c>
      <c r="AU41" s="1">
        <f t="shared" si="6"/>
        <v>3.4967959380597575E-3</v>
      </c>
      <c r="AV41" s="1">
        <f t="shared" si="7"/>
        <v>-1.1511189246607998E-2</v>
      </c>
      <c r="AW41" s="1">
        <f t="shared" si="8"/>
        <v>-1.12861155132117E-2</v>
      </c>
      <c r="AX41" s="1">
        <f t="shared" si="9"/>
        <v>-1.8239625777765309E-2</v>
      </c>
      <c r="AY41" s="1">
        <f t="shared" si="10"/>
        <v>-2.2593445248849126E-2</v>
      </c>
      <c r="AZ41" s="1">
        <f t="shared" si="11"/>
        <v>-1.9697237977034748E-2</v>
      </c>
      <c r="BA41" s="1">
        <f t="shared" si="12"/>
        <v>-2.5167240654755656E-2</v>
      </c>
      <c r="BB41" s="1">
        <f t="shared" si="13"/>
        <v>-1.4630291802096631E-2</v>
      </c>
      <c r="BC41" s="1">
        <f t="shared" si="14"/>
        <v>4.1666666666666706E-2</v>
      </c>
      <c r="BD41" s="1">
        <f t="shared" si="15"/>
        <v>5.1980820003929337E-3</v>
      </c>
      <c r="BE41" s="1">
        <f t="shared" si="16"/>
        <v>4.0473225404732251E-3</v>
      </c>
      <c r="BF41" s="1">
        <f t="shared" si="17"/>
        <v>-2.9648591318605255E-2</v>
      </c>
      <c r="BG41" s="1">
        <f t="shared" si="18"/>
        <v>-2.1730380920780574E-2</v>
      </c>
      <c r="BH41" s="1">
        <f t="shared" si="19"/>
        <v>-3.2027127655345655E-2</v>
      </c>
      <c r="BI41" s="1">
        <f t="shared" si="20"/>
        <v>-2.3789992772354166E-2</v>
      </c>
      <c r="BJ41" s="1">
        <f t="shared" si="21"/>
        <v>4.1666666666666761E-2</v>
      </c>
      <c r="BK41" s="1">
        <f t="shared" si="22"/>
        <v>4.1666666666666692E-2</v>
      </c>
      <c r="BL41" s="1">
        <f t="shared" si="23"/>
        <v>1.4844051244799892E-4</v>
      </c>
      <c r="BM41" s="1">
        <f t="shared" si="24"/>
        <v>8.3086509502532135E-4</v>
      </c>
      <c r="BN41" s="1">
        <f t="shared" si="25"/>
        <v>1.5808556986429562E-4</v>
      </c>
      <c r="BO41" s="1">
        <f t="shared" si="26"/>
        <v>-1.2547020468852621E-2</v>
      </c>
      <c r="BP41" s="1">
        <f t="shared" si="27"/>
        <v>1.4671362018944673E-3</v>
      </c>
      <c r="BQ41" s="1">
        <f t="shared" si="28"/>
        <v>-2.8136814978014305E-2</v>
      </c>
      <c r="BR41" s="1">
        <f t="shared" si="29"/>
        <v>-4.1685317815577444E-3</v>
      </c>
      <c r="BS41" s="1">
        <f t="shared" si="30"/>
        <v>4.5410947113923537E-3</v>
      </c>
      <c r="BT41" s="1">
        <f t="shared" si="31"/>
        <v>-6.7771765914266119E-3</v>
      </c>
      <c r="BU41" s="1">
        <f t="shared" si="32"/>
        <v>-9.5348229005606832E-5</v>
      </c>
      <c r="BV41" s="1">
        <f t="shared" si="33"/>
        <v>-2.0280753125599703E-2</v>
      </c>
      <c r="BW41" s="1">
        <f t="shared" si="34"/>
        <v>-2.0280753125599703E-2</v>
      </c>
      <c r="BX41" s="1">
        <f t="shared" si="35"/>
        <v>-0.28851107676455434</v>
      </c>
      <c r="BY41" s="1">
        <f t="shared" si="36"/>
        <v>-1.9794835342810811E-2</v>
      </c>
      <c r="BZ41" s="1">
        <f t="shared" si="37"/>
        <v>4.166666666666665E-2</v>
      </c>
      <c r="CA41" s="1">
        <f t="shared" si="38"/>
        <v>-1.7910425210342636E-2</v>
      </c>
      <c r="CB41" s="1">
        <f t="shared" si="39"/>
        <v>1.5479721841476968E-3</v>
      </c>
      <c r="CC41" s="1">
        <f t="shared" si="40"/>
        <v>-1.9860019534429372E-2</v>
      </c>
    </row>
    <row r="42" spans="1:81" x14ac:dyDescent="0.3">
      <c r="A42" s="1" t="s">
        <v>596</v>
      </c>
      <c r="B42" s="18">
        <v>2160.77</v>
      </c>
      <c r="C42" s="21">
        <v>18268.5</v>
      </c>
      <c r="D42" s="18">
        <v>5306.8500979999999</v>
      </c>
      <c r="E42" s="18">
        <v>1246.23999</v>
      </c>
      <c r="F42" s="1">
        <v>111.55999799999999</v>
      </c>
      <c r="G42" s="18">
        <v>121.82</v>
      </c>
      <c r="H42" s="19">
        <v>215.779999</v>
      </c>
      <c r="I42" s="1">
        <v>198.19000199999999</v>
      </c>
      <c r="J42" s="1">
        <v>58.880001</v>
      </c>
      <c r="K42" s="1">
        <v>123.82</v>
      </c>
      <c r="L42" s="1">
        <v>3021.580078</v>
      </c>
      <c r="M42" s="1">
        <v>10568.799805000001</v>
      </c>
      <c r="N42" s="1">
        <v>4480.1000979999999</v>
      </c>
      <c r="O42" s="1">
        <f>'final data'!O10</f>
        <v>14618.211670000001</v>
      </c>
      <c r="P42" s="1">
        <v>110.480003</v>
      </c>
      <c r="Q42" s="1">
        <v>3273</v>
      </c>
      <c r="R42" s="1">
        <v>54.23</v>
      </c>
      <c r="S42" s="1">
        <v>48.490001999999997</v>
      </c>
      <c r="T42" s="1">
        <v>26.27</v>
      </c>
      <c r="U42" s="1">
        <v>24.16</v>
      </c>
      <c r="V42" s="1">
        <f>'final data'!V10</f>
        <v>5322.1196959999997</v>
      </c>
      <c r="W42" s="1">
        <f>'final data'!W10</f>
        <v>13785.997810000001</v>
      </c>
      <c r="X42" s="1">
        <v>134.41499300000001</v>
      </c>
      <c r="Y42" s="1">
        <v>23.6325</v>
      </c>
      <c r="Z42" s="1">
        <v>126.61509103208201</v>
      </c>
      <c r="AA42" s="1">
        <v>31.459999</v>
      </c>
      <c r="AB42" s="1">
        <v>691.09997599999997</v>
      </c>
      <c r="AC42" s="1">
        <v>120.510002</v>
      </c>
      <c r="AD42" s="1">
        <v>18106</v>
      </c>
      <c r="AE42" s="1">
        <v>421.75</v>
      </c>
      <c r="AF42" s="1">
        <v>16899.099609000001</v>
      </c>
      <c r="AG42" s="1">
        <v>11023.3368059819</v>
      </c>
      <c r="AH42" s="1">
        <v>49.799999</v>
      </c>
      <c r="AI42" s="1">
        <v>49.799999</v>
      </c>
      <c r="AJ42" s="1">
        <v>13.3925</v>
      </c>
      <c r="AK42" s="1">
        <v>53.860000999999997</v>
      </c>
      <c r="AL42" s="1">
        <f>'final data'!AL10</f>
        <v>2251.677694</v>
      </c>
      <c r="AM42" s="1">
        <v>44.009998000000003</v>
      </c>
      <c r="AN42" s="1">
        <v>63.860000999999997</v>
      </c>
      <c r="AO42" s="1">
        <v>61.099997999999999</v>
      </c>
      <c r="AP42" s="1">
        <f t="shared" si="1"/>
        <v>4.4813656078432603E-3</v>
      </c>
      <c r="AQ42" s="1">
        <f t="shared" si="2"/>
        <v>6.8922944643934458E-3</v>
      </c>
      <c r="AR42" s="1">
        <f t="shared" si="3"/>
        <v>7.1548915292180236E-3</v>
      </c>
      <c r="AS42" s="1">
        <f t="shared" si="4"/>
        <v>6.8592122803474327E-3</v>
      </c>
      <c r="AT42" s="1">
        <f t="shared" si="5"/>
        <v>-8.7080415078369389E-3</v>
      </c>
      <c r="AU42" s="1">
        <f t="shared" si="6"/>
        <v>-1.2803905789239838E-2</v>
      </c>
      <c r="AV42" s="1">
        <f t="shared" si="7"/>
        <v>5.1239334631430124E-3</v>
      </c>
      <c r="AW42" s="1">
        <f t="shared" si="8"/>
        <v>5.4791791107544133E-3</v>
      </c>
      <c r="AX42" s="1">
        <f t="shared" si="9"/>
        <v>3.5793933383123752E-3</v>
      </c>
      <c r="AY42" s="1">
        <f t="shared" si="10"/>
        <v>7.8137635698049216E-3</v>
      </c>
      <c r="AZ42" s="1">
        <f t="shared" si="11"/>
        <v>1.002814540069283E-2</v>
      </c>
      <c r="BA42" s="1">
        <f t="shared" si="12"/>
        <v>1.5689696583560571E-2</v>
      </c>
      <c r="BB42" s="1">
        <f t="shared" si="13"/>
        <v>8.1596671511368277E-3</v>
      </c>
      <c r="BC42" s="1">
        <f t="shared" si="14"/>
        <v>4.1666666666666748E-2</v>
      </c>
      <c r="BD42" s="1">
        <f t="shared" si="15"/>
        <v>-1.4978610378794248E-2</v>
      </c>
      <c r="BE42" s="1">
        <f t="shared" si="16"/>
        <v>1.4883720930232559E-2</v>
      </c>
      <c r="BF42" s="1">
        <f t="shared" si="17"/>
        <v>2.2821576763485358E-2</v>
      </c>
      <c r="BG42" s="1">
        <f t="shared" si="18"/>
        <v>6.6432221981823063E-3</v>
      </c>
      <c r="BH42" s="1">
        <f t="shared" si="19"/>
        <v>2.25768383582391E-2</v>
      </c>
      <c r="BI42" s="1">
        <f t="shared" si="20"/>
        <v>1.5126093072524939E-2</v>
      </c>
      <c r="BJ42" s="1">
        <f t="shared" si="21"/>
        <v>4.1666666666666706E-2</v>
      </c>
      <c r="BK42" s="1">
        <f t="shared" si="22"/>
        <v>4.1666666666666748E-2</v>
      </c>
      <c r="BL42" s="1">
        <f t="shared" si="23"/>
        <v>-1.9676270698943854E-3</v>
      </c>
      <c r="BM42" s="1">
        <f t="shared" si="24"/>
        <v>-1.9093119473150517E-2</v>
      </c>
      <c r="BN42" s="1">
        <f t="shared" si="25"/>
        <v>1.5806058276710805E-4</v>
      </c>
      <c r="BO42" s="1">
        <f t="shared" si="26"/>
        <v>-6.3535578144855787E-4</v>
      </c>
      <c r="BP42" s="1">
        <f t="shared" si="27"/>
        <v>1.2452388366330679E-2</v>
      </c>
      <c r="BQ42" s="1">
        <f t="shared" si="28"/>
        <v>-2.270696655108204E-2</v>
      </c>
      <c r="BR42" s="1">
        <f t="shared" si="29"/>
        <v>1.7333895210001404E-2</v>
      </c>
      <c r="BS42" s="1">
        <f t="shared" si="30"/>
        <v>3.4499453756825118E-3</v>
      </c>
      <c r="BT42" s="1">
        <f t="shared" si="31"/>
        <v>1.230335614189132E-2</v>
      </c>
      <c r="BU42" s="1">
        <f t="shared" si="32"/>
        <v>-9.5357321157301899E-5</v>
      </c>
      <c r="BV42" s="1">
        <f t="shared" si="33"/>
        <v>-8.7580211481678941E-3</v>
      </c>
      <c r="BW42" s="1">
        <f t="shared" si="34"/>
        <v>-8.7580211481678941E-3</v>
      </c>
      <c r="BX42" s="1">
        <f t="shared" si="35"/>
        <v>-3.0231716147719075E-2</v>
      </c>
      <c r="BY42" s="1">
        <f t="shared" si="36"/>
        <v>-1.1198824835711064E-2</v>
      </c>
      <c r="BZ42" s="1">
        <f t="shared" si="37"/>
        <v>4.1666666666666664E-2</v>
      </c>
      <c r="CA42" s="1">
        <f t="shared" si="38"/>
        <v>2.8992237549684354E-2</v>
      </c>
      <c r="CB42" s="1">
        <f t="shared" si="39"/>
        <v>-1.2982937232593679E-2</v>
      </c>
      <c r="CC42" s="1">
        <f t="shared" si="40"/>
        <v>1.4781581378202579E-2</v>
      </c>
    </row>
    <row r="43" spans="1:81" x14ac:dyDescent="0.3">
      <c r="A43" s="1" t="s">
        <v>595</v>
      </c>
      <c r="B43" s="18">
        <v>2132.5500000000002</v>
      </c>
      <c r="C43" s="21">
        <v>18098.939999999999</v>
      </c>
      <c r="D43" s="18">
        <v>5213.330078</v>
      </c>
      <c r="E43" s="18">
        <v>1215.75</v>
      </c>
      <c r="F43" s="1">
        <v>111.55999799999999</v>
      </c>
      <c r="G43" s="18">
        <v>122.19000200000001</v>
      </c>
      <c r="H43" s="19">
        <v>213.009995</v>
      </c>
      <c r="I43" s="1">
        <v>195.58000200000001</v>
      </c>
      <c r="J43" s="1">
        <v>57.57</v>
      </c>
      <c r="K43" s="1">
        <v>120.91999800000001</v>
      </c>
      <c r="L43" s="1">
        <v>2975.040039</v>
      </c>
      <c r="M43" s="1">
        <v>10414.070313</v>
      </c>
      <c r="N43" s="1">
        <v>4405.169922</v>
      </c>
      <c r="O43" s="4">
        <f>0.78*O46</f>
        <v>12160.1334114</v>
      </c>
      <c r="P43" s="1">
        <v>110.550003</v>
      </c>
      <c r="Q43" s="1">
        <v>3306.5</v>
      </c>
      <c r="R43" s="1">
        <v>53.330002</v>
      </c>
      <c r="S43" s="1">
        <v>47.119999</v>
      </c>
      <c r="T43" s="1">
        <v>25.639999</v>
      </c>
      <c r="U43" s="1">
        <v>23.65</v>
      </c>
      <c r="V43" s="4">
        <f>0.78*V46</f>
        <v>4440.3124529400002</v>
      </c>
      <c r="W43" s="4">
        <f>0.78*W46</f>
        <v>11202.1115388</v>
      </c>
      <c r="X43" s="1">
        <v>134.00500500000001</v>
      </c>
      <c r="Y43" s="1">
        <v>23.327499</v>
      </c>
      <c r="Z43" s="1">
        <v>126.635100724414</v>
      </c>
      <c r="AA43" s="1">
        <v>30.299999</v>
      </c>
      <c r="AB43" s="1">
        <v>689</v>
      </c>
      <c r="AC43" s="1">
        <v>118.32</v>
      </c>
      <c r="AD43" s="1">
        <v>17903.5</v>
      </c>
      <c r="AE43" s="1">
        <v>425.60000600000001</v>
      </c>
      <c r="AF43" s="1">
        <v>16774.240234000001</v>
      </c>
      <c r="AG43" s="1">
        <v>11022.285549869001</v>
      </c>
      <c r="AH43" s="1">
        <v>49.360000999999997</v>
      </c>
      <c r="AI43" s="1">
        <v>49.360000999999997</v>
      </c>
      <c r="AJ43" s="1">
        <v>12.734999999999999</v>
      </c>
      <c r="AK43" s="1">
        <v>53.439999</v>
      </c>
      <c r="AL43" s="4">
        <f>0.78*AL46</f>
        <v>1891.395100883886</v>
      </c>
      <c r="AM43" s="1">
        <v>43.540000999999997</v>
      </c>
      <c r="AN43" s="1">
        <v>63.790000999999997</v>
      </c>
      <c r="AO43" s="1">
        <v>59.060001</v>
      </c>
      <c r="AP43" s="1">
        <f t="shared" si="1"/>
        <v>-1.3060159109946824E-2</v>
      </c>
      <c r="AQ43" s="1">
        <f t="shared" si="2"/>
        <v>-9.2815502093768678E-3</v>
      </c>
      <c r="AR43" s="1">
        <f t="shared" si="3"/>
        <v>-1.7622510203415195E-2</v>
      </c>
      <c r="AS43" s="1">
        <f t="shared" si="4"/>
        <v>-2.4465584674425375E-2</v>
      </c>
      <c r="AT43" s="1">
        <f t="shared" si="5"/>
        <v>0</v>
      </c>
      <c r="AU43" s="1">
        <f t="shared" si="6"/>
        <v>3.0372845181416328E-3</v>
      </c>
      <c r="AV43" s="1">
        <f t="shared" si="7"/>
        <v>-1.2837167544893724E-2</v>
      </c>
      <c r="AW43" s="1">
        <f t="shared" si="8"/>
        <v>-1.316918095595955E-2</v>
      </c>
      <c r="AX43" s="1">
        <f t="shared" si="9"/>
        <v>-2.2248657910179038E-2</v>
      </c>
      <c r="AY43" s="1">
        <f t="shared" si="10"/>
        <v>-2.3421111290582997E-2</v>
      </c>
      <c r="AZ43" s="1">
        <f t="shared" si="11"/>
        <v>-1.5402550254701533E-2</v>
      </c>
      <c r="BA43" s="1">
        <f t="shared" si="12"/>
        <v>-1.4640214107073852E-2</v>
      </c>
      <c r="BB43" s="1">
        <f t="shared" si="13"/>
        <v>-1.672511202003055E-2</v>
      </c>
      <c r="BC43" s="1">
        <f t="shared" si="14"/>
        <v>-0.16815177629727127</v>
      </c>
      <c r="BD43" s="1">
        <f t="shared" si="15"/>
        <v>6.3359882421443626E-4</v>
      </c>
      <c r="BE43" s="1">
        <f t="shared" si="16"/>
        <v>1.0235258172930034E-2</v>
      </c>
      <c r="BF43" s="1">
        <f t="shared" si="17"/>
        <v>-1.659594320486809E-2</v>
      </c>
      <c r="BG43" s="1">
        <f t="shared" si="18"/>
        <v>-2.8253308795491431E-2</v>
      </c>
      <c r="BH43" s="1">
        <f t="shared" si="19"/>
        <v>-2.398176627331557E-2</v>
      </c>
      <c r="BI43" s="1">
        <f t="shared" si="20"/>
        <v>-2.1109271523178874E-2</v>
      </c>
      <c r="BJ43" s="1">
        <f t="shared" si="21"/>
        <v>-0.16568722490829144</v>
      </c>
      <c r="BK43" s="1">
        <f t="shared" si="22"/>
        <v>-0.18742831000058027</v>
      </c>
      <c r="BL43" s="1">
        <f t="shared" si="23"/>
        <v>-3.0501656909657274E-3</v>
      </c>
      <c r="BM43" s="1">
        <f t="shared" si="24"/>
        <v>-1.290599809584262E-2</v>
      </c>
      <c r="BN43" s="1">
        <f t="shared" si="25"/>
        <v>1.5803560356739799E-4</v>
      </c>
      <c r="BO43" s="1">
        <f t="shared" si="26"/>
        <v>-3.6872219862435475E-2</v>
      </c>
      <c r="BP43" s="1">
        <f t="shared" si="27"/>
        <v>-3.0385994399165913E-3</v>
      </c>
      <c r="BQ43" s="1">
        <f t="shared" si="28"/>
        <v>-1.8172782040116527E-2</v>
      </c>
      <c r="BR43" s="1">
        <f t="shared" si="29"/>
        <v>-1.1184137854854745E-2</v>
      </c>
      <c r="BS43" s="1">
        <f t="shared" si="30"/>
        <v>9.1286449318316726E-3</v>
      </c>
      <c r="BT43" s="1">
        <f t="shared" si="31"/>
        <v>-7.3885223407703501E-3</v>
      </c>
      <c r="BU43" s="1">
        <f t="shared" si="32"/>
        <v>-9.5366415034093093E-5</v>
      </c>
      <c r="BV43" s="1">
        <f t="shared" si="33"/>
        <v>-8.8353013822350234E-3</v>
      </c>
      <c r="BW43" s="1">
        <f t="shared" si="34"/>
        <v>-8.8353013822350234E-3</v>
      </c>
      <c r="BX43" s="1">
        <f t="shared" si="35"/>
        <v>-4.9094642523800684E-2</v>
      </c>
      <c r="BY43" s="1">
        <f t="shared" si="36"/>
        <v>-7.7980317898619549E-3</v>
      </c>
      <c r="BZ43" s="1">
        <f t="shared" si="37"/>
        <v>-0.16000628956628726</v>
      </c>
      <c r="CA43" s="1">
        <f t="shared" si="38"/>
        <v>-1.0679323366477008E-2</v>
      </c>
      <c r="CB43" s="1">
        <f t="shared" si="39"/>
        <v>-1.0961478061987549E-3</v>
      </c>
      <c r="CC43" s="1">
        <f t="shared" si="40"/>
        <v>-3.3387840700092979E-2</v>
      </c>
    </row>
    <row r="44" spans="1:81" x14ac:dyDescent="0.3">
      <c r="A44" s="1" t="s">
        <v>594</v>
      </c>
      <c r="B44" s="18">
        <v>2141.34</v>
      </c>
      <c r="C44" s="21">
        <v>18162.349999999999</v>
      </c>
      <c r="D44" s="18">
        <v>5241.830078</v>
      </c>
      <c r="E44" s="18">
        <v>1219.790039</v>
      </c>
      <c r="F44" s="1">
        <v>111.760002</v>
      </c>
      <c r="G44" s="18">
        <v>122.44000200000001</v>
      </c>
      <c r="H44" s="19">
        <v>213.88000500000001</v>
      </c>
      <c r="I44" s="1">
        <v>196.41999799999999</v>
      </c>
      <c r="J44" s="1">
        <v>58.32</v>
      </c>
      <c r="K44" s="1">
        <v>121.129997</v>
      </c>
      <c r="L44" s="1">
        <v>3076.6298830000001</v>
      </c>
      <c r="M44" s="1">
        <v>10701.389648</v>
      </c>
      <c r="N44" s="1">
        <v>4540.1201170000004</v>
      </c>
      <c r="O44" s="1">
        <f>0.83*O46</f>
        <v>12939.629142899999</v>
      </c>
      <c r="P44" s="1">
        <v>110.620003</v>
      </c>
      <c r="Q44" s="1">
        <v>3346</v>
      </c>
      <c r="R44" s="1">
        <v>54.84</v>
      </c>
      <c r="S44" s="1">
        <v>47.66</v>
      </c>
      <c r="T44" s="1">
        <v>25.940000999999999</v>
      </c>
      <c r="U44" s="1">
        <v>24.01</v>
      </c>
      <c r="V44" s="1">
        <f>0.83*V46</f>
        <v>4724.9478665899996</v>
      </c>
      <c r="W44" s="1">
        <f>0.83*W46</f>
        <v>11920.1956118</v>
      </c>
      <c r="X44" s="1">
        <v>133.88999899999999</v>
      </c>
      <c r="Y44" s="1">
        <v>23.215</v>
      </c>
      <c r="Z44" s="1">
        <v>126.655110416746</v>
      </c>
      <c r="AA44" s="1">
        <v>30.459999</v>
      </c>
      <c r="AB44" s="1">
        <v>694.29998799999998</v>
      </c>
      <c r="AC44" s="1">
        <v>115.720001</v>
      </c>
      <c r="AD44" s="1">
        <v>17990</v>
      </c>
      <c r="AE44" s="1">
        <v>431.54998799999998</v>
      </c>
      <c r="AF44" s="1">
        <v>17235.5</v>
      </c>
      <c r="AG44" s="1">
        <v>11021.234293756001</v>
      </c>
      <c r="AH44" s="1">
        <v>50.279998999999997</v>
      </c>
      <c r="AI44" s="1">
        <v>50.279998999999997</v>
      </c>
      <c r="AJ44" s="1">
        <v>13.1</v>
      </c>
      <c r="AK44" s="1">
        <v>54.490001999999997</v>
      </c>
      <c r="AL44" s="1">
        <f>0.83*AL46</f>
        <v>2012.6383765815708</v>
      </c>
      <c r="AM44" s="1">
        <v>44.439999</v>
      </c>
      <c r="AN44" s="1">
        <v>65.099997999999999</v>
      </c>
      <c r="AO44" s="1">
        <v>59.93</v>
      </c>
      <c r="AP44" s="1">
        <f t="shared" si="1"/>
        <v>4.1218259829781077E-3</v>
      </c>
      <c r="AQ44" s="1">
        <f t="shared" si="2"/>
        <v>3.5035200956520028E-3</v>
      </c>
      <c r="AR44" s="1">
        <f t="shared" si="3"/>
        <v>5.4667553317348187E-3</v>
      </c>
      <c r="AS44" s="1">
        <f t="shared" si="4"/>
        <v>3.3230836931934845E-3</v>
      </c>
      <c r="AT44" s="1">
        <f t="shared" si="5"/>
        <v>1.7927931479526109E-3</v>
      </c>
      <c r="AU44" s="1">
        <f t="shared" si="6"/>
        <v>2.045993910369197E-3</v>
      </c>
      <c r="AV44" s="1">
        <f t="shared" si="7"/>
        <v>4.0843623323873028E-3</v>
      </c>
      <c r="AW44" s="1">
        <f t="shared" si="8"/>
        <v>4.2948971848358252E-3</v>
      </c>
      <c r="AX44" s="1">
        <f t="shared" si="9"/>
        <v>1.3027618551328817E-2</v>
      </c>
      <c r="AY44" s="1">
        <f t="shared" si="10"/>
        <v>1.7366771706363762E-3</v>
      </c>
      <c r="AZ44" s="1">
        <f t="shared" si="11"/>
        <v>3.4147387150509571E-2</v>
      </c>
      <c r="BA44" s="1">
        <f t="shared" si="12"/>
        <v>2.7589532849738512E-2</v>
      </c>
      <c r="BB44" s="1">
        <f t="shared" si="13"/>
        <v>3.0634503864661669E-2</v>
      </c>
      <c r="BC44" s="1">
        <f t="shared" si="14"/>
        <v>6.4102564102564041E-2</v>
      </c>
      <c r="BD44" s="1">
        <f t="shared" si="15"/>
        <v>6.3319763093984882E-4</v>
      </c>
      <c r="BE44" s="1">
        <f t="shared" si="16"/>
        <v>1.1946166641463784E-2</v>
      </c>
      <c r="BF44" s="1">
        <f t="shared" si="17"/>
        <v>2.8314231077658746E-2</v>
      </c>
      <c r="BG44" s="1">
        <f t="shared" si="18"/>
        <v>1.1460123333194397E-2</v>
      </c>
      <c r="BH44" s="1">
        <f t="shared" si="19"/>
        <v>1.1700546478180409E-2</v>
      </c>
      <c r="BI44" s="1">
        <f t="shared" si="20"/>
        <v>1.5221987315010697E-2</v>
      </c>
      <c r="BJ44" s="1">
        <f t="shared" si="21"/>
        <v>6.4102564102563986E-2</v>
      </c>
      <c r="BK44" s="1">
        <f t="shared" si="22"/>
        <v>6.4102564102564097E-2</v>
      </c>
      <c r="BL44" s="1">
        <f t="shared" si="23"/>
        <v>-8.5822167612338324E-4</v>
      </c>
      <c r="BM44" s="1">
        <f t="shared" si="24"/>
        <v>-4.8225915688604121E-3</v>
      </c>
      <c r="BN44" s="1">
        <f t="shared" si="25"/>
        <v>1.5801063226175845E-4</v>
      </c>
      <c r="BO44" s="1">
        <f t="shared" si="26"/>
        <v>5.2805282270801442E-3</v>
      </c>
      <c r="BP44" s="1">
        <f t="shared" si="27"/>
        <v>7.6922902757619515E-3</v>
      </c>
      <c r="BQ44" s="1">
        <f t="shared" si="28"/>
        <v>-2.1974298512508428E-2</v>
      </c>
      <c r="BR44" s="1">
        <f t="shared" si="29"/>
        <v>4.8314575362359315E-3</v>
      </c>
      <c r="BS44" s="1">
        <f t="shared" si="30"/>
        <v>1.3980220667572024E-2</v>
      </c>
      <c r="BT44" s="1">
        <f t="shared" si="31"/>
        <v>2.7498101825504068E-2</v>
      </c>
      <c r="BU44" s="1">
        <f t="shared" si="32"/>
        <v>-9.537551066370284E-5</v>
      </c>
      <c r="BV44" s="1">
        <f t="shared" si="33"/>
        <v>1.8638532847679638E-2</v>
      </c>
      <c r="BW44" s="1">
        <f t="shared" si="34"/>
        <v>1.8638532847679638E-2</v>
      </c>
      <c r="BX44" s="1">
        <f t="shared" si="35"/>
        <v>2.8661170003926206E-2</v>
      </c>
      <c r="BY44" s="1">
        <f t="shared" si="36"/>
        <v>1.9648260098208397E-2</v>
      </c>
      <c r="BZ44" s="1">
        <f t="shared" si="37"/>
        <v>6.4102564102564E-2</v>
      </c>
      <c r="CA44" s="1">
        <f t="shared" si="38"/>
        <v>2.0670601270771759E-2</v>
      </c>
      <c r="CB44" s="1">
        <f t="shared" si="39"/>
        <v>2.0536086839064369E-2</v>
      </c>
      <c r="CC44" s="1">
        <f t="shared" si="40"/>
        <v>1.4730765073979595E-2</v>
      </c>
    </row>
    <row r="45" spans="1:81" x14ac:dyDescent="0.3">
      <c r="A45" s="1" t="s">
        <v>593</v>
      </c>
      <c r="B45" s="18">
        <v>2133.04</v>
      </c>
      <c r="C45" s="21">
        <v>18169.68</v>
      </c>
      <c r="D45" s="18">
        <v>5215.9702150000003</v>
      </c>
      <c r="E45" s="18">
        <v>1189.9499510000001</v>
      </c>
      <c r="F45" s="1">
        <v>111.160004</v>
      </c>
      <c r="G45" s="18">
        <v>121.010002</v>
      </c>
      <c r="H45" s="19">
        <v>213.16999799999999</v>
      </c>
      <c r="I45" s="1">
        <v>195.75</v>
      </c>
      <c r="J45" s="1">
        <v>57.810001</v>
      </c>
      <c r="K45" s="1">
        <v>118.360001</v>
      </c>
      <c r="L45" s="1">
        <v>3085.169922</v>
      </c>
      <c r="M45" s="1">
        <v>10717.080078000001</v>
      </c>
      <c r="N45" s="1">
        <v>4533.5698240000002</v>
      </c>
      <c r="O45" s="1">
        <f>0.96*O46</f>
        <v>14966.318044799998</v>
      </c>
      <c r="P45" s="1">
        <v>109.949997</v>
      </c>
      <c r="Q45" s="1">
        <v>3365</v>
      </c>
      <c r="R45" s="1">
        <v>54.599997999999999</v>
      </c>
      <c r="S45" s="1">
        <v>47.099997999999999</v>
      </c>
      <c r="T45" s="1">
        <v>25.799999</v>
      </c>
      <c r="U45" s="1">
        <v>23.9</v>
      </c>
      <c r="V45" s="1">
        <f>0.96*V46</f>
        <v>5464.9999420799995</v>
      </c>
      <c r="W45" s="1">
        <f>0.96*W46</f>
        <v>13787.2142016</v>
      </c>
      <c r="X45" s="1">
        <v>133.5</v>
      </c>
      <c r="Y45" s="1">
        <v>22.864999999999998</v>
      </c>
      <c r="Z45" s="1">
        <v>126.67512010907799</v>
      </c>
      <c r="AA45" s="1">
        <v>30.040001</v>
      </c>
      <c r="AB45" s="1">
        <v>691</v>
      </c>
      <c r="AC45" s="1">
        <v>110.639999</v>
      </c>
      <c r="AD45" s="1">
        <v>17611</v>
      </c>
      <c r="AE45" s="1">
        <v>426.60000600000001</v>
      </c>
      <c r="AF45" s="1">
        <v>17336.419922000001</v>
      </c>
      <c r="AG45" s="1">
        <v>11020.183037643001</v>
      </c>
      <c r="AH45" s="1">
        <v>50.400002000000001</v>
      </c>
      <c r="AI45" s="1">
        <v>50.400002000000001</v>
      </c>
      <c r="AJ45" s="1">
        <v>13.685</v>
      </c>
      <c r="AK45" s="1">
        <v>54.720001000000003</v>
      </c>
      <c r="AL45" s="1">
        <f>0.96*AL46</f>
        <v>2327.8708933955518</v>
      </c>
      <c r="AM45" s="1">
        <v>45.049999</v>
      </c>
      <c r="AN45" s="1">
        <v>65.019997000000004</v>
      </c>
      <c r="AO45" s="1">
        <v>59.119999</v>
      </c>
      <c r="AP45" s="1">
        <f t="shared" si="1"/>
        <v>-3.876077596271578E-3</v>
      </c>
      <c r="AQ45" s="1">
        <f t="shared" si="2"/>
        <v>4.0358213557175953E-4</v>
      </c>
      <c r="AR45" s="1">
        <f t="shared" si="3"/>
        <v>-4.9333653733900527E-3</v>
      </c>
      <c r="AS45" s="1">
        <f t="shared" si="4"/>
        <v>-2.4463298638233856E-2</v>
      </c>
      <c r="AT45" s="1">
        <f t="shared" si="5"/>
        <v>-5.3686291093659726E-3</v>
      </c>
      <c r="AU45" s="1">
        <f t="shared" si="6"/>
        <v>-1.16791896164785E-2</v>
      </c>
      <c r="AV45" s="1">
        <f t="shared" si="7"/>
        <v>-3.3196511286785256E-3</v>
      </c>
      <c r="AW45" s="1">
        <f t="shared" si="8"/>
        <v>-3.4110477895432654E-3</v>
      </c>
      <c r="AX45" s="1">
        <f t="shared" si="9"/>
        <v>-8.7448388203017931E-3</v>
      </c>
      <c r="AY45" s="1">
        <f t="shared" si="10"/>
        <v>-2.2867960609294871E-2</v>
      </c>
      <c r="AZ45" s="1">
        <f t="shared" si="11"/>
        <v>2.7757771733246794E-3</v>
      </c>
      <c r="BA45" s="1">
        <f t="shared" si="12"/>
        <v>1.4662049057276379E-3</v>
      </c>
      <c r="BB45" s="1">
        <f t="shared" si="13"/>
        <v>-1.4427576432335695E-3</v>
      </c>
      <c r="BC45" s="1">
        <f t="shared" si="14"/>
        <v>0.15662650602409633</v>
      </c>
      <c r="BD45" s="1">
        <f t="shared" si="15"/>
        <v>-6.0568250029788984E-3</v>
      </c>
      <c r="BE45" s="1">
        <f t="shared" si="16"/>
        <v>5.6784219964136282E-3</v>
      </c>
      <c r="BF45" s="1">
        <f t="shared" si="17"/>
        <v>-4.3764040846098473E-3</v>
      </c>
      <c r="BG45" s="1">
        <f t="shared" si="18"/>
        <v>-1.1749937054133387E-2</v>
      </c>
      <c r="BH45" s="1">
        <f t="shared" si="19"/>
        <v>-5.3971470548516585E-3</v>
      </c>
      <c r="BI45" s="1">
        <f t="shared" si="20"/>
        <v>-4.5814244064974171E-3</v>
      </c>
      <c r="BJ45" s="1">
        <f t="shared" si="21"/>
        <v>0.15662650602409636</v>
      </c>
      <c r="BK45" s="1">
        <f t="shared" si="22"/>
        <v>0.15662650602409639</v>
      </c>
      <c r="BL45" s="1">
        <f t="shared" si="23"/>
        <v>-2.9128314505401476E-3</v>
      </c>
      <c r="BM45" s="1">
        <f t="shared" si="24"/>
        <v>-1.5076459185871265E-2</v>
      </c>
      <c r="BN45" s="1">
        <f t="shared" si="25"/>
        <v>1.5798566884633574E-4</v>
      </c>
      <c r="BO45" s="1">
        <f t="shared" si="26"/>
        <v>-1.378850997335882E-2</v>
      </c>
      <c r="BP45" s="1">
        <f t="shared" si="27"/>
        <v>-4.752971420186723E-3</v>
      </c>
      <c r="BQ45" s="1">
        <f t="shared" si="28"/>
        <v>-4.3899083616495936E-2</v>
      </c>
      <c r="BR45" s="1">
        <f t="shared" si="29"/>
        <v>-2.1067259588660368E-2</v>
      </c>
      <c r="BS45" s="1">
        <f t="shared" si="30"/>
        <v>-1.147024015210951E-2</v>
      </c>
      <c r="BT45" s="1">
        <f t="shared" si="31"/>
        <v>5.8553521510835748E-3</v>
      </c>
      <c r="BU45" s="1">
        <f t="shared" si="32"/>
        <v>-9.538460801940214E-5</v>
      </c>
      <c r="BV45" s="1">
        <f t="shared" si="33"/>
        <v>2.386694558208008E-3</v>
      </c>
      <c r="BW45" s="1">
        <f t="shared" si="34"/>
        <v>2.386694558208008E-3</v>
      </c>
      <c r="BX45" s="1">
        <f t="shared" si="35"/>
        <v>4.4656488549618387E-2</v>
      </c>
      <c r="BY45" s="1">
        <f t="shared" si="36"/>
        <v>4.2209394670238128E-3</v>
      </c>
      <c r="BZ45" s="1">
        <f t="shared" si="37"/>
        <v>0.15662650602409639</v>
      </c>
      <c r="CA45" s="1">
        <f t="shared" si="38"/>
        <v>1.3726372946137991E-2</v>
      </c>
      <c r="CB45" s="1">
        <f t="shared" si="39"/>
        <v>-1.2288940469705662E-3</v>
      </c>
      <c r="CC45" s="1">
        <f t="shared" si="40"/>
        <v>-1.3515785082596357E-2</v>
      </c>
    </row>
    <row r="46" spans="1:81" x14ac:dyDescent="0.3">
      <c r="A46" s="1" t="s">
        <v>592</v>
      </c>
      <c r="B46" s="18">
        <v>2088.66</v>
      </c>
      <c r="C46" s="21">
        <v>17930.669999999998</v>
      </c>
      <c r="D46" s="18">
        <v>5058.4101559999999</v>
      </c>
      <c r="E46" s="18">
        <v>1156.8900149999999</v>
      </c>
      <c r="F46" s="1">
        <v>111.010002</v>
      </c>
      <c r="G46" s="18">
        <v>120.449997</v>
      </c>
      <c r="H46" s="19">
        <v>208.779999</v>
      </c>
      <c r="I46" s="1">
        <v>191.740005</v>
      </c>
      <c r="J46" s="1">
        <v>57.119999</v>
      </c>
      <c r="K46" s="1">
        <v>115</v>
      </c>
      <c r="L46" s="1">
        <v>2973.48999</v>
      </c>
      <c r="M46" s="1">
        <v>10325.879883</v>
      </c>
      <c r="N46" s="1">
        <v>4411.6801759999998</v>
      </c>
      <c r="O46" s="1">
        <f>'final data'!O11</f>
        <v>15589.914629999999</v>
      </c>
      <c r="P46" s="1">
        <v>110.16999800000001</v>
      </c>
      <c r="Q46" s="1">
        <v>3260.5</v>
      </c>
      <c r="R46" s="1">
        <v>52.790000999999997</v>
      </c>
      <c r="S46" s="1">
        <v>46.490001999999997</v>
      </c>
      <c r="T46" s="1">
        <v>25.370000999999998</v>
      </c>
      <c r="U46" s="1">
        <v>23.799999</v>
      </c>
      <c r="V46" s="1">
        <f>'final data'!V11</f>
        <v>5692.7082730000002</v>
      </c>
      <c r="W46" s="1">
        <f>'final data'!W11</f>
        <v>14361.68146</v>
      </c>
      <c r="X46" s="1">
        <v>133.759995</v>
      </c>
      <c r="Y46" s="1">
        <v>22.9</v>
      </c>
      <c r="Z46" s="1">
        <v>126.69512980141</v>
      </c>
      <c r="AA46" s="1">
        <v>29.76</v>
      </c>
      <c r="AB46" s="1">
        <v>671.70001200000002</v>
      </c>
      <c r="AC46" s="1">
        <v>114.30999799999999</v>
      </c>
      <c r="AD46" s="1">
        <v>17625</v>
      </c>
      <c r="AE46" s="1">
        <v>393.70001200000002</v>
      </c>
      <c r="AF46" s="1">
        <v>17134.679688</v>
      </c>
      <c r="AG46" s="1">
        <v>11019.131781530001</v>
      </c>
      <c r="AH46" s="1">
        <v>50.119999</v>
      </c>
      <c r="AI46" s="1">
        <v>50.119999</v>
      </c>
      <c r="AJ46" s="1">
        <v>13.5075</v>
      </c>
      <c r="AK46" s="1">
        <v>54.41</v>
      </c>
      <c r="AL46" s="1">
        <f>'final data'!AL11</f>
        <v>2424.8655139537</v>
      </c>
      <c r="AM46" s="1">
        <v>43.82</v>
      </c>
      <c r="AN46" s="1">
        <v>64.879997000000003</v>
      </c>
      <c r="AO46" s="1">
        <v>58.119999</v>
      </c>
      <c r="AP46" s="1">
        <f t="shared" si="1"/>
        <v>-2.080598582305072E-2</v>
      </c>
      <c r="AQ46" s="1">
        <f t="shared" si="2"/>
        <v>-1.3154331831931109E-2</v>
      </c>
      <c r="AR46" s="1">
        <f t="shared" si="3"/>
        <v>-3.0207239018906162E-2</v>
      </c>
      <c r="AS46" s="1">
        <f t="shared" si="4"/>
        <v>-2.7782627304801751E-2</v>
      </c>
      <c r="AT46" s="1">
        <f t="shared" si="5"/>
        <v>-1.3494242047706352E-3</v>
      </c>
      <c r="AU46" s="1">
        <f t="shared" si="6"/>
        <v>-4.6277579600403932E-3</v>
      </c>
      <c r="AV46" s="1">
        <f t="shared" si="7"/>
        <v>-2.0593887700838601E-2</v>
      </c>
      <c r="AW46" s="1">
        <f t="shared" si="8"/>
        <v>-2.0485287356321859E-2</v>
      </c>
      <c r="AX46" s="1">
        <f t="shared" si="9"/>
        <v>-1.1935685661032938E-2</v>
      </c>
      <c r="AY46" s="1">
        <f t="shared" si="10"/>
        <v>-2.8387977117370903E-2</v>
      </c>
      <c r="AZ46" s="1">
        <f t="shared" si="11"/>
        <v>-3.6198956564312053E-2</v>
      </c>
      <c r="BA46" s="1">
        <f t="shared" si="12"/>
        <v>-3.6502498082761944E-2</v>
      </c>
      <c r="BB46" s="1">
        <f t="shared" si="13"/>
        <v>-2.6886019788365412E-2</v>
      </c>
      <c r="BC46" s="1">
        <f t="shared" si="14"/>
        <v>4.1666666666666727E-2</v>
      </c>
      <c r="BD46" s="1">
        <f t="shared" si="15"/>
        <v>2.0009186539587677E-3</v>
      </c>
      <c r="BE46" s="1">
        <f t="shared" si="16"/>
        <v>-3.1054977711738485E-2</v>
      </c>
      <c r="BF46" s="1">
        <f t="shared" si="17"/>
        <v>-3.3150129419418708E-2</v>
      </c>
      <c r="BG46" s="1">
        <f t="shared" si="18"/>
        <v>-1.2951083352487668E-2</v>
      </c>
      <c r="BH46" s="1">
        <f t="shared" si="19"/>
        <v>-1.6666589793278723E-2</v>
      </c>
      <c r="BI46" s="1">
        <f t="shared" si="20"/>
        <v>-4.1841422594141803E-3</v>
      </c>
      <c r="BJ46" s="1">
        <f t="shared" si="21"/>
        <v>4.1666666666666789E-2</v>
      </c>
      <c r="BK46" s="1">
        <f t="shared" si="22"/>
        <v>4.1666666666666664E-2</v>
      </c>
      <c r="BL46" s="1">
        <f t="shared" si="23"/>
        <v>1.947528089887667E-3</v>
      </c>
      <c r="BM46" s="1">
        <f t="shared" si="24"/>
        <v>1.5307238136890507E-3</v>
      </c>
      <c r="BN46" s="1">
        <f t="shared" si="25"/>
        <v>1.5796071331750303E-4</v>
      </c>
      <c r="BO46" s="1">
        <f t="shared" si="26"/>
        <v>-9.3209384380512714E-3</v>
      </c>
      <c r="BP46" s="1">
        <f t="shared" si="27"/>
        <v>-2.7930518089725014E-2</v>
      </c>
      <c r="BQ46" s="1">
        <f t="shared" si="28"/>
        <v>3.3170634790045415E-2</v>
      </c>
      <c r="BR46" s="1">
        <f t="shared" si="29"/>
        <v>7.9495769689398674E-4</v>
      </c>
      <c r="BS46" s="1">
        <f t="shared" si="30"/>
        <v>-7.71214100733041E-2</v>
      </c>
      <c r="BT46" s="1">
        <f t="shared" si="31"/>
        <v>-1.1636787462905848E-2</v>
      </c>
      <c r="BU46" s="1">
        <f t="shared" si="32"/>
        <v>-9.5393707110762413E-5</v>
      </c>
      <c r="BV46" s="1">
        <f t="shared" si="33"/>
        <v>-5.5556148589041851E-3</v>
      </c>
      <c r="BW46" s="1">
        <f t="shared" si="34"/>
        <v>-5.5556148589041851E-3</v>
      </c>
      <c r="BX46" s="1">
        <f t="shared" si="35"/>
        <v>-1.2970405553525773E-2</v>
      </c>
      <c r="BY46" s="1">
        <f t="shared" si="36"/>
        <v>-5.6652228496853795E-3</v>
      </c>
      <c r="BZ46" s="1">
        <f t="shared" si="37"/>
        <v>4.1666666666666755E-2</v>
      </c>
      <c r="CA46" s="1">
        <f t="shared" si="38"/>
        <v>-2.7302975078867357E-2</v>
      </c>
      <c r="CB46" s="1">
        <f t="shared" si="39"/>
        <v>-2.153183735151519E-3</v>
      </c>
      <c r="CC46" s="1">
        <f t="shared" si="40"/>
        <v>-1.6914749947813768E-2</v>
      </c>
    </row>
    <row r="47" spans="1:81" x14ac:dyDescent="0.3">
      <c r="A47" s="1" t="s">
        <v>591</v>
      </c>
      <c r="B47" s="18">
        <v>2167.48</v>
      </c>
      <c r="C47" s="21">
        <v>18807.88</v>
      </c>
      <c r="D47" s="18">
        <v>5208.7998049999997</v>
      </c>
      <c r="E47" s="18">
        <v>1251.6099850000001</v>
      </c>
      <c r="F47" s="1">
        <v>109.449997</v>
      </c>
      <c r="G47" s="18">
        <v>118.589996</v>
      </c>
      <c r="H47" s="19">
        <v>216.91999799999999</v>
      </c>
      <c r="I47" s="1">
        <v>199.13999899999999</v>
      </c>
      <c r="J47" s="1">
        <v>57.400002000000001</v>
      </c>
      <c r="K47" s="1">
        <v>124.5</v>
      </c>
      <c r="L47" s="1">
        <v>3046.5900879999999</v>
      </c>
      <c r="M47" s="1">
        <v>10630.120117</v>
      </c>
      <c r="N47" s="1">
        <v>4530.9501950000003</v>
      </c>
      <c r="O47" s="4">
        <f>0.78*O50</f>
        <v>12401.191498800001</v>
      </c>
      <c r="P47" s="1">
        <v>107.339996</v>
      </c>
      <c r="Q47" s="1">
        <v>3256</v>
      </c>
      <c r="R47" s="1">
        <v>53.849997999999999</v>
      </c>
      <c r="S47" s="1">
        <v>46.900002000000001</v>
      </c>
      <c r="T47" s="1">
        <v>25.57</v>
      </c>
      <c r="U47" s="1">
        <v>23.9</v>
      </c>
      <c r="V47" s="4">
        <f>0.78*V50</f>
        <v>4235.7366316200005</v>
      </c>
      <c r="W47" s="4">
        <f>0.78*W50</f>
        <v>10955.422218</v>
      </c>
      <c r="X47" s="1">
        <v>133.5</v>
      </c>
      <c r="Y47" s="1">
        <v>22.530000999999999</v>
      </c>
      <c r="Z47" s="1">
        <v>126.715139493742</v>
      </c>
      <c r="AA47" s="1">
        <v>30.389999</v>
      </c>
      <c r="AB47" s="1">
        <v>678.79998799999998</v>
      </c>
      <c r="AC47" s="1">
        <v>120.099998</v>
      </c>
      <c r="AD47" s="1">
        <v>17637.5</v>
      </c>
      <c r="AE47" s="1">
        <v>364.75</v>
      </c>
      <c r="AF47" s="1">
        <v>17344.419922000001</v>
      </c>
      <c r="AG47" s="1">
        <v>11018.080525417099</v>
      </c>
      <c r="AH47" s="1">
        <v>49.43</v>
      </c>
      <c r="AI47" s="1">
        <v>49.43</v>
      </c>
      <c r="AJ47" s="1">
        <v>15.2875</v>
      </c>
      <c r="AK47" s="1">
        <v>53.860000999999997</v>
      </c>
      <c r="AL47" s="4">
        <f>0.78*AL50</f>
        <v>1873.083614527952</v>
      </c>
      <c r="AM47" s="1">
        <v>45.279998999999997</v>
      </c>
      <c r="AN47" s="1">
        <v>63.689999</v>
      </c>
      <c r="AO47" s="1">
        <v>56.720001000000003</v>
      </c>
      <c r="AP47" s="1">
        <f t="shared" si="1"/>
        <v>3.7737113747570293E-2</v>
      </c>
      <c r="AQ47" s="1">
        <f t="shared" si="2"/>
        <v>4.8922321363340182E-2</v>
      </c>
      <c r="AR47" s="1">
        <f t="shared" si="3"/>
        <v>2.9730615818414022E-2</v>
      </c>
      <c r="AS47" s="1">
        <f t="shared" si="4"/>
        <v>8.1874654264346911E-2</v>
      </c>
      <c r="AT47" s="1">
        <f t="shared" si="5"/>
        <v>-1.4052832824919721E-2</v>
      </c>
      <c r="AU47" s="1">
        <f t="shared" si="6"/>
        <v>-1.5442100841231212E-2</v>
      </c>
      <c r="AV47" s="1">
        <f t="shared" si="7"/>
        <v>3.8988404248435637E-2</v>
      </c>
      <c r="AW47" s="1">
        <f t="shared" si="8"/>
        <v>3.8593896980444915E-2</v>
      </c>
      <c r="AX47" s="1">
        <f t="shared" si="9"/>
        <v>4.9020133911417026E-3</v>
      </c>
      <c r="AY47" s="1">
        <f t="shared" si="10"/>
        <v>8.2608695652173908E-2</v>
      </c>
      <c r="AZ47" s="1">
        <f t="shared" si="11"/>
        <v>2.458393949394122E-2</v>
      </c>
      <c r="BA47" s="1">
        <f t="shared" si="12"/>
        <v>2.946385561785261E-2</v>
      </c>
      <c r="BB47" s="1">
        <f t="shared" si="13"/>
        <v>2.7035055634549811E-2</v>
      </c>
      <c r="BC47" s="1">
        <f t="shared" si="14"/>
        <v>-0.20453756206360948</v>
      </c>
      <c r="BD47" s="1">
        <f t="shared" si="15"/>
        <v>-2.5687592369748498E-2</v>
      </c>
      <c r="BE47" s="1">
        <f t="shared" si="16"/>
        <v>-1.3801564177273425E-3</v>
      </c>
      <c r="BF47" s="1">
        <f t="shared" si="17"/>
        <v>2.0079503313515809E-2</v>
      </c>
      <c r="BG47" s="1">
        <f t="shared" si="18"/>
        <v>8.8191005025124274E-3</v>
      </c>
      <c r="BH47" s="1">
        <f t="shared" si="19"/>
        <v>7.8832870365279778E-3</v>
      </c>
      <c r="BI47" s="1">
        <f t="shared" si="20"/>
        <v>4.2017228656185618E-3</v>
      </c>
      <c r="BJ47" s="1">
        <f t="shared" si="21"/>
        <v>-0.25593646670606401</v>
      </c>
      <c r="BK47" s="1">
        <f t="shared" si="22"/>
        <v>-0.23717691075986308</v>
      </c>
      <c r="BL47" s="1">
        <f t="shared" si="23"/>
        <v>-1.9437425965813137E-3</v>
      </c>
      <c r="BM47" s="1">
        <f t="shared" si="24"/>
        <v>-1.6157161572052402E-2</v>
      </c>
      <c r="BN47" s="1">
        <f t="shared" si="25"/>
        <v>1.5793576567118707E-4</v>
      </c>
      <c r="BO47" s="1">
        <f t="shared" si="26"/>
        <v>2.1169321236559072E-2</v>
      </c>
      <c r="BP47" s="1">
        <f t="shared" si="27"/>
        <v>1.0570159108468155E-2</v>
      </c>
      <c r="BQ47" s="1">
        <f t="shared" si="28"/>
        <v>5.0651737392209614E-2</v>
      </c>
      <c r="BR47" s="1">
        <f t="shared" si="29"/>
        <v>7.0921985815602842E-4</v>
      </c>
      <c r="BS47" s="1">
        <f t="shared" si="30"/>
        <v>-7.3533175305059456E-2</v>
      </c>
      <c r="BT47" s="1">
        <f t="shared" si="31"/>
        <v>1.2240686013342229E-2</v>
      </c>
      <c r="BU47" s="1">
        <f t="shared" si="32"/>
        <v>-9.5402807929366345E-5</v>
      </c>
      <c r="BV47" s="1">
        <f t="shared" si="33"/>
        <v>-1.3766939620250197E-2</v>
      </c>
      <c r="BW47" s="1">
        <f t="shared" si="34"/>
        <v>-1.3766939620250197E-2</v>
      </c>
      <c r="BX47" s="1">
        <f t="shared" si="35"/>
        <v>0.13177864149546542</v>
      </c>
      <c r="BY47" s="1">
        <f t="shared" si="36"/>
        <v>-1.0108417570299573E-2</v>
      </c>
      <c r="BZ47" s="1">
        <f t="shared" si="37"/>
        <v>-0.22755154718913767</v>
      </c>
      <c r="CA47" s="1">
        <f t="shared" si="38"/>
        <v>3.3318096759470478E-2</v>
      </c>
      <c r="CB47" s="1">
        <f t="shared" si="39"/>
        <v>-1.8341523659441642E-2</v>
      </c>
      <c r="CC47" s="1">
        <f t="shared" si="40"/>
        <v>-2.4088059602340953E-2</v>
      </c>
    </row>
    <row r="48" spans="1:81" x14ac:dyDescent="0.3">
      <c r="A48" s="1" t="s">
        <v>590</v>
      </c>
      <c r="B48" s="18">
        <v>2187.12</v>
      </c>
      <c r="C48" s="21">
        <v>18903.82</v>
      </c>
      <c r="D48" s="18">
        <v>5333.9702150000003</v>
      </c>
      <c r="E48" s="18">
        <v>1309.4799800000001</v>
      </c>
      <c r="F48" s="1">
        <v>108.720001</v>
      </c>
      <c r="G48" s="18">
        <v>117.25</v>
      </c>
      <c r="H48" s="19">
        <v>218.990005</v>
      </c>
      <c r="I48" s="1">
        <v>201.020004</v>
      </c>
      <c r="J48" s="1">
        <v>56.82</v>
      </c>
      <c r="K48" s="1">
        <v>130.300003</v>
      </c>
      <c r="L48" s="1">
        <v>3041.790039</v>
      </c>
      <c r="M48" s="1">
        <v>10685.540039</v>
      </c>
      <c r="N48" s="1">
        <v>4527.7700199999999</v>
      </c>
      <c r="O48" s="1">
        <f>0.83*O50</f>
        <v>13196.1396718</v>
      </c>
      <c r="P48" s="1">
        <v>106.129997</v>
      </c>
      <c r="Q48" s="1">
        <v>3290</v>
      </c>
      <c r="R48" s="1">
        <v>53.790000999999997</v>
      </c>
      <c r="S48" s="1">
        <v>46.07</v>
      </c>
      <c r="T48" s="1">
        <v>25.09</v>
      </c>
      <c r="U48" s="1">
        <v>23.379999000000002</v>
      </c>
      <c r="V48" s="1">
        <f>0.83*V50</f>
        <v>4507.2582105699994</v>
      </c>
      <c r="W48" s="1">
        <f>0.83*W50</f>
        <v>11657.692873</v>
      </c>
      <c r="X48" s="1">
        <v>133.53500399999999</v>
      </c>
      <c r="Y48" s="1">
        <v>22.514999</v>
      </c>
      <c r="Z48" s="1">
        <v>126.735149186074</v>
      </c>
      <c r="AA48" s="1">
        <v>30</v>
      </c>
      <c r="AB48" s="1">
        <v>675.5</v>
      </c>
      <c r="AC48" s="1">
        <v>134.009995</v>
      </c>
      <c r="AD48" s="1">
        <v>17588</v>
      </c>
      <c r="AE48" s="1">
        <v>366.39999399999999</v>
      </c>
      <c r="AF48" s="1">
        <v>17862.630859000001</v>
      </c>
      <c r="AG48" s="1">
        <v>11017.029269304099</v>
      </c>
      <c r="AH48" s="1">
        <v>50.139999000000003</v>
      </c>
      <c r="AI48" s="1">
        <v>50.139999000000003</v>
      </c>
      <c r="AJ48" s="1">
        <v>15.6075</v>
      </c>
      <c r="AK48" s="1">
        <v>54.400002000000001</v>
      </c>
      <c r="AL48" s="1">
        <f>0.83*AL50</f>
        <v>1993.1530769976923</v>
      </c>
      <c r="AM48" s="1">
        <v>47.639999000000003</v>
      </c>
      <c r="AN48" s="1">
        <v>63.139999000000003</v>
      </c>
      <c r="AO48" s="1">
        <v>55.84</v>
      </c>
      <c r="AP48" s="1">
        <f t="shared" si="1"/>
        <v>9.0612139443039252E-3</v>
      </c>
      <c r="AQ48" s="1">
        <f t="shared" si="2"/>
        <v>5.101053388260595E-3</v>
      </c>
      <c r="AR48" s="1">
        <f t="shared" si="3"/>
        <v>2.4030566480947837E-2</v>
      </c>
      <c r="AS48" s="1">
        <f t="shared" si="4"/>
        <v>4.6236444014946088E-2</v>
      </c>
      <c r="AT48" s="1">
        <f t="shared" si="5"/>
        <v>-6.669675833796504E-3</v>
      </c>
      <c r="AU48" s="1">
        <f t="shared" si="6"/>
        <v>-1.1299401679716721E-2</v>
      </c>
      <c r="AV48" s="1">
        <f t="shared" si="7"/>
        <v>9.5427209067188174E-3</v>
      </c>
      <c r="AW48" s="1">
        <f t="shared" si="8"/>
        <v>9.4406197119646026E-3</v>
      </c>
      <c r="AX48" s="1">
        <f t="shared" si="9"/>
        <v>-1.0104564107854916E-2</v>
      </c>
      <c r="AY48" s="1">
        <f t="shared" si="10"/>
        <v>4.6586369477911678E-2</v>
      </c>
      <c r="AZ48" s="1">
        <f t="shared" si="11"/>
        <v>-1.5755480262692775E-3</v>
      </c>
      <c r="BA48" s="1">
        <f t="shared" si="12"/>
        <v>5.2134803172515396E-3</v>
      </c>
      <c r="BB48" s="1">
        <f t="shared" si="13"/>
        <v>-7.0187816310799626E-4</v>
      </c>
      <c r="BC48" s="1">
        <f t="shared" si="14"/>
        <v>6.4102564102564E-2</v>
      </c>
      <c r="BD48" s="1">
        <f t="shared" si="15"/>
        <v>-1.1272582868365267E-2</v>
      </c>
      <c r="BE48" s="1">
        <f t="shared" si="16"/>
        <v>1.0442260442260442E-2</v>
      </c>
      <c r="BF48" s="1">
        <f t="shared" si="17"/>
        <v>-1.1141504592071245E-3</v>
      </c>
      <c r="BG48" s="1">
        <f t="shared" si="18"/>
        <v>-1.7697270034231563E-2</v>
      </c>
      <c r="BH48" s="1">
        <f t="shared" si="19"/>
        <v>-1.8771998435666813E-2</v>
      </c>
      <c r="BI48" s="1">
        <f t="shared" si="20"/>
        <v>-2.175736401673628E-2</v>
      </c>
      <c r="BJ48" s="1">
        <f t="shared" si="21"/>
        <v>6.4102564102563833E-2</v>
      </c>
      <c r="BK48" s="1">
        <f t="shared" si="22"/>
        <v>6.4102564102564125E-2</v>
      </c>
      <c r="BL48" s="1">
        <f t="shared" si="23"/>
        <v>2.6220224719091006E-4</v>
      </c>
      <c r="BM48" s="1">
        <f t="shared" si="24"/>
        <v>-6.658677023582499E-4</v>
      </c>
      <c r="BN48" s="1">
        <f t="shared" si="25"/>
        <v>1.5791082590399015E-4</v>
      </c>
      <c r="BO48" s="1">
        <f t="shared" si="26"/>
        <v>-1.2833136322248631E-2</v>
      </c>
      <c r="BP48" s="1">
        <f t="shared" si="27"/>
        <v>-4.8615027376812279E-3</v>
      </c>
      <c r="BQ48" s="1">
        <f t="shared" si="28"/>
        <v>0.11582012682464828</v>
      </c>
      <c r="BR48" s="1">
        <f t="shared" si="29"/>
        <v>-2.8065201984408222E-3</v>
      </c>
      <c r="BS48" s="1">
        <f t="shared" si="30"/>
        <v>4.5236298834818158E-3</v>
      </c>
      <c r="BT48" s="1">
        <f t="shared" si="31"/>
        <v>2.9877674740951755E-2</v>
      </c>
      <c r="BU48" s="1">
        <f t="shared" si="32"/>
        <v>-9.5411910502452268E-5</v>
      </c>
      <c r="BV48" s="1">
        <f t="shared" si="33"/>
        <v>1.4363726481893655E-2</v>
      </c>
      <c r="BW48" s="1">
        <f t="shared" si="34"/>
        <v>1.4363726481893655E-2</v>
      </c>
      <c r="BX48" s="1">
        <f t="shared" si="35"/>
        <v>2.0932134096484076E-2</v>
      </c>
      <c r="BY48" s="1">
        <f t="shared" si="36"/>
        <v>1.0026011696509322E-2</v>
      </c>
      <c r="BZ48" s="1">
        <f t="shared" si="37"/>
        <v>6.4102564102563986E-2</v>
      </c>
      <c r="CA48" s="1">
        <f t="shared" si="38"/>
        <v>5.2120142493819549E-2</v>
      </c>
      <c r="CB48" s="1">
        <f t="shared" si="39"/>
        <v>-8.6355787193527385E-3</v>
      </c>
      <c r="CC48" s="1">
        <f t="shared" si="40"/>
        <v>-1.5514826947905026E-2</v>
      </c>
    </row>
    <row r="49" spans="1:81" x14ac:dyDescent="0.3">
      <c r="A49" s="1" t="s">
        <v>589</v>
      </c>
      <c r="B49" s="18">
        <v>2204.7199999999998</v>
      </c>
      <c r="C49" s="21">
        <v>19083.18</v>
      </c>
      <c r="D49" s="18">
        <v>5380.6801759999998</v>
      </c>
      <c r="E49" s="18">
        <v>1342.089966</v>
      </c>
      <c r="F49" s="1">
        <v>108.18</v>
      </c>
      <c r="G49" s="18">
        <v>116.58000199999999</v>
      </c>
      <c r="H49" s="19">
        <v>220.699997</v>
      </c>
      <c r="I49" s="1">
        <v>202.69000199999999</v>
      </c>
      <c r="J49" s="1">
        <v>56.619999</v>
      </c>
      <c r="K49" s="1">
        <v>133.63000500000001</v>
      </c>
      <c r="L49" s="1">
        <v>3040.6000979999999</v>
      </c>
      <c r="M49" s="1">
        <v>10689.259765999999</v>
      </c>
      <c r="N49" s="1">
        <v>4542.5600590000004</v>
      </c>
      <c r="O49" s="1">
        <f>0.96*O50</f>
        <v>15263.004921600001</v>
      </c>
      <c r="P49" s="1">
        <v>105.470001</v>
      </c>
      <c r="Q49" s="1">
        <v>3325.5</v>
      </c>
      <c r="R49" s="1">
        <v>53.73</v>
      </c>
      <c r="S49" s="1">
        <v>45.700001</v>
      </c>
      <c r="T49" s="1">
        <v>24.809999000000001</v>
      </c>
      <c r="U49" s="1">
        <v>23.209999</v>
      </c>
      <c r="V49" s="1">
        <f>0.96*V50</f>
        <v>5213.2143158399995</v>
      </c>
      <c r="W49" s="1">
        <f>0.96*W50</f>
        <v>13483.596576</v>
      </c>
      <c r="X49" s="1">
        <v>133.634995</v>
      </c>
      <c r="Y49" s="1">
        <v>22.389999</v>
      </c>
      <c r="Z49" s="1">
        <v>126.75515887840599</v>
      </c>
      <c r="AA49" s="1">
        <v>30.16</v>
      </c>
      <c r="AB49" s="1">
        <v>680</v>
      </c>
      <c r="AC49" s="1">
        <v>135.720001</v>
      </c>
      <c r="AD49" s="1">
        <v>17578.5</v>
      </c>
      <c r="AE49" s="1">
        <v>371.95001200000002</v>
      </c>
      <c r="AF49" s="1">
        <v>18333.410156000002</v>
      </c>
      <c r="AG49" s="1">
        <v>11015.978013191099</v>
      </c>
      <c r="AH49" s="1">
        <v>49.91</v>
      </c>
      <c r="AI49" s="1">
        <v>49.91</v>
      </c>
      <c r="AJ49" s="1">
        <v>15.8825</v>
      </c>
      <c r="AK49" s="1">
        <v>54.040000999999997</v>
      </c>
      <c r="AL49" s="1">
        <f>0.96*AL50</f>
        <v>2305.3336794190177</v>
      </c>
      <c r="AM49" s="1">
        <v>48.400002000000001</v>
      </c>
      <c r="AN49" s="1">
        <v>62.970001000000003</v>
      </c>
      <c r="AO49" s="1">
        <v>56.23</v>
      </c>
      <c r="AP49" s="1">
        <f t="shared" si="1"/>
        <v>8.0471121840593619E-3</v>
      </c>
      <c r="AQ49" s="1">
        <f t="shared" si="2"/>
        <v>9.4880294035808947E-3</v>
      </c>
      <c r="AR49" s="1">
        <f t="shared" si="3"/>
        <v>8.757071959015348E-3</v>
      </c>
      <c r="AS49" s="1">
        <f t="shared" si="4"/>
        <v>2.4903004626309701E-2</v>
      </c>
      <c r="AT49" s="1">
        <f t="shared" si="5"/>
        <v>-4.9668965694728935E-3</v>
      </c>
      <c r="AU49" s="1">
        <f t="shared" si="6"/>
        <v>-5.7142686567164752E-3</v>
      </c>
      <c r="AV49" s="1">
        <f t="shared" si="7"/>
        <v>7.8085390244180307E-3</v>
      </c>
      <c r="AW49" s="1">
        <f t="shared" si="8"/>
        <v>8.3076209669162709E-3</v>
      </c>
      <c r="AX49" s="1">
        <f t="shared" si="9"/>
        <v>-3.5199049630411884E-3</v>
      </c>
      <c r="AY49" s="1">
        <f t="shared" si="10"/>
        <v>2.5556423049353325E-2</v>
      </c>
      <c r="AZ49" s="1">
        <f t="shared" si="11"/>
        <v>-3.9119761217683763E-4</v>
      </c>
      <c r="BA49" s="1">
        <f t="shared" si="12"/>
        <v>3.481084705521165E-4</v>
      </c>
      <c r="BB49" s="1">
        <f t="shared" si="13"/>
        <v>3.2665172777482268E-3</v>
      </c>
      <c r="BC49" s="1">
        <f t="shared" si="14"/>
        <v>0.15662650602409647</v>
      </c>
      <c r="BD49" s="1">
        <f t="shared" si="15"/>
        <v>-6.2187507646872609E-3</v>
      </c>
      <c r="BE49" s="1">
        <f t="shared" si="16"/>
        <v>1.0790273556231003E-2</v>
      </c>
      <c r="BF49" s="1">
        <f t="shared" si="17"/>
        <v>-1.1154675382883848E-3</v>
      </c>
      <c r="BG49" s="1">
        <f t="shared" si="18"/>
        <v>-8.0312350770566521E-3</v>
      </c>
      <c r="BH49" s="1">
        <f t="shared" si="19"/>
        <v>-1.1159864487843707E-2</v>
      </c>
      <c r="BI49" s="1">
        <f t="shared" si="20"/>
        <v>-7.2711722528303654E-3</v>
      </c>
      <c r="BJ49" s="1">
        <f t="shared" si="21"/>
        <v>0.15662650602409642</v>
      </c>
      <c r="BK49" s="1">
        <f t="shared" si="22"/>
        <v>0.15662650602409639</v>
      </c>
      <c r="BL49" s="1">
        <f t="shared" si="23"/>
        <v>7.4879991766066856E-4</v>
      </c>
      <c r="BM49" s="1">
        <f t="shared" si="24"/>
        <v>-5.5518545659273624E-3</v>
      </c>
      <c r="BN49" s="1">
        <f t="shared" si="25"/>
        <v>1.5788589401206812E-4</v>
      </c>
      <c r="BO49" s="1">
        <f t="shared" si="26"/>
        <v>5.3333333333333384E-3</v>
      </c>
      <c r="BP49" s="1">
        <f t="shared" si="27"/>
        <v>6.6617320503330867E-3</v>
      </c>
      <c r="BQ49" s="1">
        <f t="shared" si="28"/>
        <v>1.2760287021874695E-2</v>
      </c>
      <c r="BR49" s="1">
        <f t="shared" si="29"/>
        <v>-5.4014100523083926E-4</v>
      </c>
      <c r="BS49" s="1">
        <f t="shared" si="30"/>
        <v>1.5147429287348795E-2</v>
      </c>
      <c r="BT49" s="1">
        <f t="shared" si="31"/>
        <v>2.6355540833605764E-2</v>
      </c>
      <c r="BU49" s="1">
        <f t="shared" si="32"/>
        <v>-9.5421014803776782E-5</v>
      </c>
      <c r="BV49" s="1">
        <f t="shared" si="33"/>
        <v>-4.5871361106330794E-3</v>
      </c>
      <c r="BW49" s="1">
        <f t="shared" si="34"/>
        <v>-4.5871361106330794E-3</v>
      </c>
      <c r="BX49" s="1">
        <f t="shared" si="35"/>
        <v>1.761973410219448E-2</v>
      </c>
      <c r="BY49" s="1">
        <f t="shared" si="36"/>
        <v>-6.6176651978800292E-3</v>
      </c>
      <c r="BZ49" s="1">
        <f t="shared" si="37"/>
        <v>0.15662650602409642</v>
      </c>
      <c r="CA49" s="1">
        <f t="shared" si="38"/>
        <v>1.5953043995655784E-2</v>
      </c>
      <c r="CB49" s="1">
        <f t="shared" si="39"/>
        <v>-2.6923978886980921E-3</v>
      </c>
      <c r="CC49" s="1">
        <f t="shared" si="40"/>
        <v>6.9842406876789659E-3</v>
      </c>
    </row>
    <row r="50" spans="1:81" x14ac:dyDescent="0.3">
      <c r="A50" s="1" t="s">
        <v>588</v>
      </c>
      <c r="B50" s="18">
        <v>2191.08</v>
      </c>
      <c r="C50" s="21">
        <v>19191.93</v>
      </c>
      <c r="D50" s="18">
        <v>5251.1098629999997</v>
      </c>
      <c r="E50" s="18">
        <v>1313.8000489999999</v>
      </c>
      <c r="F50" s="1">
        <v>107.68</v>
      </c>
      <c r="G50" s="18">
        <v>115.870003</v>
      </c>
      <c r="H50" s="19">
        <v>219.570007</v>
      </c>
      <c r="I50" s="1">
        <v>201.61000100000001</v>
      </c>
      <c r="J50" s="1">
        <v>56.57</v>
      </c>
      <c r="K50" s="1">
        <v>130.970001</v>
      </c>
      <c r="L50" s="1">
        <v>3030.9799800000001</v>
      </c>
      <c r="M50" s="1">
        <v>10534.049805000001</v>
      </c>
      <c r="N50" s="1">
        <v>4560.6098629999997</v>
      </c>
      <c r="O50" s="1">
        <f>'final data'!O12</f>
        <v>15898.963460000001</v>
      </c>
      <c r="P50" s="1">
        <v>104.709999</v>
      </c>
      <c r="Q50" s="1">
        <v>3311.5</v>
      </c>
      <c r="R50" s="1">
        <v>53.189999</v>
      </c>
      <c r="S50" s="1">
        <v>45.84</v>
      </c>
      <c r="T50" s="1">
        <v>24.68</v>
      </c>
      <c r="U50" s="1">
        <v>23.459999</v>
      </c>
      <c r="V50" s="1">
        <f>'final data'!V12</f>
        <v>5430.4315790000001</v>
      </c>
      <c r="W50" s="1">
        <f>'final data'!W12</f>
        <v>14045.4131</v>
      </c>
      <c r="X50" s="1">
        <v>133.64999399999999</v>
      </c>
      <c r="Y50" s="1">
        <v>22.32</v>
      </c>
      <c r="Z50" s="1">
        <v>126.775168570738</v>
      </c>
      <c r="AA50" s="1">
        <v>30.1</v>
      </c>
      <c r="AB50" s="1">
        <v>672.90002400000003</v>
      </c>
      <c r="AC50" s="1">
        <v>137.179993</v>
      </c>
      <c r="AD50" s="1">
        <v>17496.5</v>
      </c>
      <c r="AE50" s="1">
        <v>364.25</v>
      </c>
      <c r="AF50" s="1">
        <v>18513.119140999999</v>
      </c>
      <c r="AG50" s="1">
        <v>11014.926757078099</v>
      </c>
      <c r="AH50" s="1">
        <v>49.470001000000003</v>
      </c>
      <c r="AI50" s="1">
        <v>49.470001000000003</v>
      </c>
      <c r="AJ50" s="1">
        <v>15.8725</v>
      </c>
      <c r="AK50" s="1">
        <v>53.5</v>
      </c>
      <c r="AL50" s="1">
        <f>'final data'!AL12</f>
        <v>2401.3892493948101</v>
      </c>
      <c r="AM50" s="1">
        <v>48.610000999999997</v>
      </c>
      <c r="AN50" s="1">
        <v>62.029998999999997</v>
      </c>
      <c r="AO50" s="1">
        <v>56.860000999999997</v>
      </c>
      <c r="AP50" s="1">
        <f t="shared" si="1"/>
        <v>-6.186726659167547E-3</v>
      </c>
      <c r="AQ50" s="1">
        <f t="shared" si="2"/>
        <v>5.6987357453003118E-3</v>
      </c>
      <c r="AR50" s="1">
        <f t="shared" si="3"/>
        <v>-2.4080656861549945E-2</v>
      </c>
      <c r="AS50" s="1">
        <f t="shared" si="4"/>
        <v>-2.1079001942258809E-2</v>
      </c>
      <c r="AT50" s="1">
        <f t="shared" si="5"/>
        <v>-4.6219264189314106E-3</v>
      </c>
      <c r="AU50" s="1">
        <f t="shared" si="6"/>
        <v>-6.090229780575886E-3</v>
      </c>
      <c r="AV50" s="1">
        <f t="shared" si="7"/>
        <v>-5.120027255822719E-3</v>
      </c>
      <c r="AW50" s="1">
        <f t="shared" si="8"/>
        <v>-5.3283387899911395E-3</v>
      </c>
      <c r="AX50" s="1">
        <f t="shared" si="9"/>
        <v>-8.8306253767329954E-4</v>
      </c>
      <c r="AY50" s="1">
        <f t="shared" si="10"/>
        <v>-1.9905738984294843E-2</v>
      </c>
      <c r="AZ50" s="1">
        <f t="shared" si="11"/>
        <v>-3.163887946437809E-3</v>
      </c>
      <c r="BA50" s="1">
        <f t="shared" si="12"/>
        <v>-1.4520178608970168E-2</v>
      </c>
      <c r="BB50" s="1">
        <f t="shared" si="13"/>
        <v>3.9734871450379456E-3</v>
      </c>
      <c r="BC50" s="1">
        <f t="shared" si="14"/>
        <v>4.1666666666666678E-2</v>
      </c>
      <c r="BD50" s="1">
        <f t="shared" si="15"/>
        <v>-7.2058594177883822E-3</v>
      </c>
      <c r="BE50" s="1">
        <f t="shared" si="16"/>
        <v>-4.2098932491354685E-3</v>
      </c>
      <c r="BF50" s="1">
        <f t="shared" si="17"/>
        <v>-1.0050269867857745E-2</v>
      </c>
      <c r="BG50" s="1">
        <f t="shared" si="18"/>
        <v>3.0634353815441511E-3</v>
      </c>
      <c r="BH50" s="1">
        <f t="shared" si="19"/>
        <v>-5.2397825570247511E-3</v>
      </c>
      <c r="BI50" s="1">
        <f t="shared" si="20"/>
        <v>1.077121976610167E-2</v>
      </c>
      <c r="BJ50" s="1">
        <f t="shared" si="21"/>
        <v>4.1666666666666782E-2</v>
      </c>
      <c r="BK50" s="1">
        <f t="shared" si="22"/>
        <v>4.1666666666666657E-2</v>
      </c>
      <c r="BL50" s="1">
        <f t="shared" si="23"/>
        <v>1.1223856445677932E-4</v>
      </c>
      <c r="BM50" s="1">
        <f t="shared" si="24"/>
        <v>-3.1263511892072552E-3</v>
      </c>
      <c r="BN50" s="1">
        <f t="shared" si="25"/>
        <v>1.578609699918035E-4</v>
      </c>
      <c r="BO50" s="1">
        <f t="shared" si="26"/>
        <v>-1.9893899204243607E-3</v>
      </c>
      <c r="BP50" s="1">
        <f t="shared" si="27"/>
        <v>-1.0441141176470544E-2</v>
      </c>
      <c r="BQ50" s="1">
        <f t="shared" si="28"/>
        <v>1.0757382767776429E-2</v>
      </c>
      <c r="BR50" s="1">
        <f t="shared" si="29"/>
        <v>-4.6647893733822565E-3</v>
      </c>
      <c r="BS50" s="1">
        <f t="shared" si="30"/>
        <v>-2.0701738813225297E-2</v>
      </c>
      <c r="BT50" s="1">
        <f t="shared" si="31"/>
        <v>9.8022671980195607E-3</v>
      </c>
      <c r="BU50" s="1">
        <f t="shared" si="32"/>
        <v>-9.5430120842750438E-5</v>
      </c>
      <c r="BV50" s="1">
        <f t="shared" si="33"/>
        <v>-8.8158485273490926E-3</v>
      </c>
      <c r="BW50" s="1">
        <f t="shared" si="34"/>
        <v>-8.8158485273490926E-3</v>
      </c>
      <c r="BX50" s="1">
        <f t="shared" si="35"/>
        <v>-6.2962379977961824E-4</v>
      </c>
      <c r="BY50" s="1">
        <f t="shared" si="36"/>
        <v>-9.9926163953993393E-3</v>
      </c>
      <c r="BZ50" s="1">
        <f t="shared" si="37"/>
        <v>4.1666666666666678E-2</v>
      </c>
      <c r="CA50" s="1">
        <f t="shared" si="38"/>
        <v>4.3388221347593391E-3</v>
      </c>
      <c r="CB50" s="1">
        <f t="shared" si="39"/>
        <v>-1.4927774893953184E-2</v>
      </c>
      <c r="CC50" s="1">
        <f t="shared" si="40"/>
        <v>1.1204001422728082E-2</v>
      </c>
    </row>
    <row r="51" spans="1:81" x14ac:dyDescent="0.3">
      <c r="A51" s="1" t="s">
        <v>587</v>
      </c>
      <c r="B51" s="18">
        <v>2246.19</v>
      </c>
      <c r="C51" s="21">
        <v>19614.810000000001</v>
      </c>
      <c r="D51" s="18">
        <v>5417.3598629999997</v>
      </c>
      <c r="E51" s="18">
        <v>1386.369995</v>
      </c>
      <c r="F51" s="1">
        <v>108.16999800000001</v>
      </c>
      <c r="G51" s="18">
        <v>116.650002</v>
      </c>
      <c r="H51" s="19">
        <v>225.14999399999999</v>
      </c>
      <c r="I51" s="1">
        <v>206.740005</v>
      </c>
      <c r="J51" s="1">
        <v>58.470001000000003</v>
      </c>
      <c r="K51" s="1">
        <v>138.03999300000001</v>
      </c>
      <c r="L51" s="1">
        <v>3185.790039</v>
      </c>
      <c r="M51" s="1">
        <v>11179.419921999999</v>
      </c>
      <c r="N51" s="1">
        <v>4735.4799800000001</v>
      </c>
      <c r="O51" s="4">
        <f>0.78*O54</f>
        <v>11253.70831343616</v>
      </c>
      <c r="P51" s="1">
        <v>105.129997</v>
      </c>
      <c r="Q51" s="1">
        <v>3422</v>
      </c>
      <c r="R51" s="1">
        <v>56.110000999999997</v>
      </c>
      <c r="S51" s="1">
        <v>47.470001000000003</v>
      </c>
      <c r="T51" s="1">
        <v>26.07</v>
      </c>
      <c r="U51" s="1">
        <v>24.370000999999998</v>
      </c>
      <c r="V51" s="4">
        <f>0.78*V54</f>
        <v>4200.9937544748927</v>
      </c>
      <c r="W51" s="4">
        <f>0.78*W54</f>
        <v>10628.234616575273</v>
      </c>
      <c r="X51" s="1">
        <v>133.884995</v>
      </c>
      <c r="Y51" s="1">
        <v>22.537500000000001</v>
      </c>
      <c r="Z51" s="1">
        <v>126.79517826307</v>
      </c>
      <c r="AA51" s="1">
        <v>31.030000999999999</v>
      </c>
      <c r="AB51" s="1">
        <v>690.5</v>
      </c>
      <c r="AC51" s="1">
        <v>142.38000500000001</v>
      </c>
      <c r="AD51" s="1">
        <v>17679.5</v>
      </c>
      <c r="AE51" s="1">
        <v>371.45001200000002</v>
      </c>
      <c r="AF51" s="1">
        <v>18765.470702999999</v>
      </c>
      <c r="AG51" s="1">
        <v>11013.8755009652</v>
      </c>
      <c r="AH51" s="1">
        <v>51.099997999999999</v>
      </c>
      <c r="AI51" s="1">
        <v>51.099997999999999</v>
      </c>
      <c r="AJ51" s="1">
        <v>16.389999</v>
      </c>
      <c r="AK51" s="1">
        <v>55.169998</v>
      </c>
      <c r="AL51" s="4">
        <f>0.78*AL54</f>
        <v>1780.5812430451365</v>
      </c>
      <c r="AM51" s="1">
        <v>50.689999</v>
      </c>
      <c r="AN51" s="1">
        <v>63.43</v>
      </c>
      <c r="AO51" s="1">
        <v>57.860000999999997</v>
      </c>
      <c r="AP51" s="1">
        <f t="shared" si="1"/>
        <v>2.5151979845555675E-2</v>
      </c>
      <c r="AQ51" s="1">
        <f t="shared" si="2"/>
        <v>2.2034261275442387E-2</v>
      </c>
      <c r="AR51" s="1">
        <f t="shared" si="3"/>
        <v>3.1659973669836743E-2</v>
      </c>
      <c r="AS51" s="1">
        <f t="shared" si="4"/>
        <v>5.5236674755216174E-2</v>
      </c>
      <c r="AT51" s="1">
        <f t="shared" si="5"/>
        <v>4.5505014858841005E-3</v>
      </c>
      <c r="AU51" s="1">
        <f t="shared" si="6"/>
        <v>6.7316732528263047E-3</v>
      </c>
      <c r="AV51" s="1">
        <f t="shared" si="7"/>
        <v>2.5413247812120298E-2</v>
      </c>
      <c r="AW51" s="1">
        <f t="shared" si="8"/>
        <v>2.5445186124471997E-2</v>
      </c>
      <c r="AX51" s="1">
        <f t="shared" si="9"/>
        <v>3.3586724412232691E-2</v>
      </c>
      <c r="AY51" s="1">
        <f t="shared" si="10"/>
        <v>5.3981766404659445E-2</v>
      </c>
      <c r="AZ51" s="1">
        <f t="shared" si="11"/>
        <v>5.1075909448930083E-2</v>
      </c>
      <c r="BA51" s="1">
        <f t="shared" si="12"/>
        <v>6.1265147682676872E-2</v>
      </c>
      <c r="BB51" s="1">
        <f t="shared" si="13"/>
        <v>3.8343581725486527E-2</v>
      </c>
      <c r="BC51" s="1">
        <f t="shared" si="14"/>
        <v>-0.29217345887049673</v>
      </c>
      <c r="BD51" s="1">
        <f t="shared" si="15"/>
        <v>4.0110591539591822E-3</v>
      </c>
      <c r="BE51" s="1">
        <f t="shared" si="16"/>
        <v>3.3368564094821078E-2</v>
      </c>
      <c r="BF51" s="1">
        <f t="shared" si="17"/>
        <v>5.4897575764195759E-2</v>
      </c>
      <c r="BG51" s="1">
        <f t="shared" si="18"/>
        <v>3.5558486038394413E-2</v>
      </c>
      <c r="BH51" s="1">
        <f t="shared" si="19"/>
        <v>5.6320907617504072E-2</v>
      </c>
      <c r="BI51" s="1">
        <f t="shared" si="20"/>
        <v>3.8789515719928148E-2</v>
      </c>
      <c r="BJ51" s="1">
        <f t="shared" si="21"/>
        <v>-0.22639781141511134</v>
      </c>
      <c r="BK51" s="1">
        <f t="shared" si="22"/>
        <v>-0.24329497887283405</v>
      </c>
      <c r="BL51" s="1">
        <f t="shared" si="23"/>
        <v>1.7583315417134334E-3</v>
      </c>
      <c r="BM51" s="1">
        <f t="shared" si="24"/>
        <v>9.7446236559140288E-3</v>
      </c>
      <c r="BN51" s="1">
        <f t="shared" si="25"/>
        <v>1.5783605383913265E-4</v>
      </c>
      <c r="BO51" s="1">
        <f t="shared" si="26"/>
        <v>3.0897043189368676E-2</v>
      </c>
      <c r="BP51" s="1">
        <f t="shared" si="27"/>
        <v>2.6155409975137656E-2</v>
      </c>
      <c r="BQ51" s="1">
        <f t="shared" si="28"/>
        <v>3.7906489760500393E-2</v>
      </c>
      <c r="BR51" s="1">
        <f t="shared" si="29"/>
        <v>1.0459234704083675E-2</v>
      </c>
      <c r="BS51" s="1">
        <f t="shared" si="30"/>
        <v>1.9766676733013081E-2</v>
      </c>
      <c r="BT51" s="1">
        <f t="shared" si="31"/>
        <v>1.3630958677359264E-2</v>
      </c>
      <c r="BU51" s="1">
        <f t="shared" si="32"/>
        <v>-9.5439228610788156E-5</v>
      </c>
      <c r="BV51" s="1">
        <f t="shared" si="33"/>
        <v>3.2949200870240447E-2</v>
      </c>
      <c r="BW51" s="1">
        <f t="shared" si="34"/>
        <v>3.2949200870240447E-2</v>
      </c>
      <c r="BX51" s="1">
        <f t="shared" si="35"/>
        <v>3.2603496613639885E-2</v>
      </c>
      <c r="BY51" s="1">
        <f t="shared" si="36"/>
        <v>3.1214915887850459E-2</v>
      </c>
      <c r="BZ51" s="1">
        <f t="shared" si="37"/>
        <v>-0.25852035712499649</v>
      </c>
      <c r="CA51" s="1">
        <f t="shared" si="38"/>
        <v>4.2789507451357664E-2</v>
      </c>
      <c r="CB51" s="1">
        <f t="shared" si="39"/>
        <v>2.2569740812022312E-2</v>
      </c>
      <c r="CC51" s="1">
        <f t="shared" si="40"/>
        <v>1.7587055617533317E-2</v>
      </c>
    </row>
    <row r="52" spans="1:81" x14ac:dyDescent="0.3">
      <c r="A52" s="1" t="s">
        <v>586</v>
      </c>
      <c r="B52" s="18">
        <v>2262.0300000000002</v>
      </c>
      <c r="C52" s="21">
        <v>19852.240000000002</v>
      </c>
      <c r="D52" s="18">
        <v>5456.8500979999999</v>
      </c>
      <c r="E52" s="18">
        <v>1366.410034</v>
      </c>
      <c r="F52" s="1">
        <v>107.160004</v>
      </c>
      <c r="G52" s="18">
        <v>115.69000200000001</v>
      </c>
      <c r="H52" s="19">
        <v>226.80999800000001</v>
      </c>
      <c r="I52" s="1">
        <v>208.229996</v>
      </c>
      <c r="J52" s="1">
        <v>58.09</v>
      </c>
      <c r="K52" s="1">
        <v>136.16000399999999</v>
      </c>
      <c r="L52" s="1">
        <v>3249.73999</v>
      </c>
      <c r="M52" s="1">
        <v>11366.400390999999</v>
      </c>
      <c r="N52" s="1">
        <v>4819.2299800000001</v>
      </c>
      <c r="O52" s="4">
        <f>0.78*O55</f>
        <v>11722.612826496001</v>
      </c>
      <c r="P52" s="1">
        <v>103.510002</v>
      </c>
      <c r="Q52" s="1">
        <v>3390</v>
      </c>
      <c r="R52" s="1">
        <v>57.119999</v>
      </c>
      <c r="S52" s="1">
        <v>47.389999000000003</v>
      </c>
      <c r="T52" s="1">
        <v>26.02</v>
      </c>
      <c r="U52" s="1">
        <v>24.26</v>
      </c>
      <c r="V52" s="4">
        <f>0.78*V55</f>
        <v>4376.0351609113468</v>
      </c>
      <c r="W52" s="4">
        <f>0.78*W55</f>
        <v>11071.077725599242</v>
      </c>
      <c r="X52" s="1">
        <v>133.73500100000001</v>
      </c>
      <c r="Y52" s="1">
        <v>22.237499</v>
      </c>
      <c r="Z52" s="1">
        <v>126.815187955402</v>
      </c>
      <c r="AA52" s="1">
        <v>30.93</v>
      </c>
      <c r="AB52" s="1">
        <v>691.79998799999998</v>
      </c>
      <c r="AC52" s="1">
        <v>132.320007</v>
      </c>
      <c r="AD52" s="1">
        <v>17759.5</v>
      </c>
      <c r="AE52" s="1">
        <v>364.89999399999999</v>
      </c>
      <c r="AF52" s="1">
        <v>19273.789063</v>
      </c>
      <c r="AG52" s="1">
        <v>11012.8242448522</v>
      </c>
      <c r="AH52" s="1">
        <v>50.560001</v>
      </c>
      <c r="AI52" s="1">
        <v>50.560001</v>
      </c>
      <c r="AJ52" s="1">
        <v>16.567499000000002</v>
      </c>
      <c r="AK52" s="1">
        <v>54.43</v>
      </c>
      <c r="AL52" s="4">
        <f>0.78*AL55</f>
        <v>1854.7721281720176</v>
      </c>
      <c r="AM52" s="1">
        <v>51.639999000000003</v>
      </c>
      <c r="AN52" s="1">
        <v>62.66</v>
      </c>
      <c r="AO52" s="1">
        <v>56.130001</v>
      </c>
      <c r="AP52" s="1">
        <f t="shared" si="1"/>
        <v>7.0519412872464687E-3</v>
      </c>
      <c r="AQ52" s="1">
        <f t="shared" si="2"/>
        <v>1.2104629104232989E-2</v>
      </c>
      <c r="AR52" s="1">
        <f t="shared" si="3"/>
        <v>7.2895720422256564E-3</v>
      </c>
      <c r="AS52" s="1">
        <f t="shared" si="4"/>
        <v>-1.4397282884068781E-2</v>
      </c>
      <c r="AT52" s="1">
        <f t="shared" si="5"/>
        <v>-9.337099183453863E-3</v>
      </c>
      <c r="AU52" s="1">
        <f t="shared" si="6"/>
        <v>-8.2297469656279452E-3</v>
      </c>
      <c r="AV52" s="1">
        <f t="shared" si="7"/>
        <v>7.3728804985001024E-3</v>
      </c>
      <c r="AW52" s="1">
        <f t="shared" si="8"/>
        <v>7.2070763469315163E-3</v>
      </c>
      <c r="AX52" s="1">
        <f t="shared" si="9"/>
        <v>-6.4990763383089394E-3</v>
      </c>
      <c r="AY52" s="1">
        <f t="shared" si="10"/>
        <v>-1.3619161803347985E-2</v>
      </c>
      <c r="AZ52" s="1">
        <f t="shared" si="11"/>
        <v>2.0073498321337445E-2</v>
      </c>
      <c r="BA52" s="1">
        <f t="shared" si="12"/>
        <v>1.6725417803838006E-2</v>
      </c>
      <c r="BB52" s="1">
        <f t="shared" si="13"/>
        <v>1.768564123461884E-2</v>
      </c>
      <c r="BC52" s="1">
        <f t="shared" si="14"/>
        <v>4.166666666666672E-2</v>
      </c>
      <c r="BD52" s="1">
        <f t="shared" si="15"/>
        <v>-1.5409445888217832E-2</v>
      </c>
      <c r="BE52" s="1">
        <f t="shared" si="16"/>
        <v>-9.3512565751022788E-3</v>
      </c>
      <c r="BF52" s="1">
        <f t="shared" si="17"/>
        <v>1.8000320477627563E-2</v>
      </c>
      <c r="BG52" s="1">
        <f t="shared" si="18"/>
        <v>-1.6853170068397586E-3</v>
      </c>
      <c r="BH52" s="1">
        <f t="shared" si="19"/>
        <v>-1.9179133103184008E-3</v>
      </c>
      <c r="BI52" s="1">
        <f t="shared" si="20"/>
        <v>-4.5137872583590338E-3</v>
      </c>
      <c r="BJ52" s="1">
        <f t="shared" si="21"/>
        <v>4.1666666666666713E-2</v>
      </c>
      <c r="BK52" s="1">
        <f t="shared" si="22"/>
        <v>4.1666666666666533E-2</v>
      </c>
      <c r="BL52" s="1">
        <f t="shared" si="23"/>
        <v>-1.1203197191738507E-3</v>
      </c>
      <c r="BM52" s="1">
        <f t="shared" si="24"/>
        <v>-1.331119245701616E-2</v>
      </c>
      <c r="BN52" s="1">
        <f t="shared" si="25"/>
        <v>1.5781114555066711E-4</v>
      </c>
      <c r="BO52" s="1">
        <f t="shared" si="26"/>
        <v>-3.2227198445787643E-3</v>
      </c>
      <c r="BP52" s="1">
        <f t="shared" si="27"/>
        <v>1.8826763215061329E-3</v>
      </c>
      <c r="BQ52" s="1">
        <f t="shared" si="28"/>
        <v>-7.0655974481810185E-2</v>
      </c>
      <c r="BR52" s="1">
        <f t="shared" si="29"/>
        <v>4.5250148477049687E-3</v>
      </c>
      <c r="BS52" s="1">
        <f t="shared" si="30"/>
        <v>-1.7633645950723573E-2</v>
      </c>
      <c r="BT52" s="1">
        <f t="shared" si="31"/>
        <v>2.7087962143083216E-2</v>
      </c>
      <c r="BU52" s="1">
        <f t="shared" si="32"/>
        <v>-9.5448338135634616E-5</v>
      </c>
      <c r="BV52" s="1">
        <f t="shared" si="33"/>
        <v>-1.0567456382287914E-2</v>
      </c>
      <c r="BW52" s="1">
        <f t="shared" si="34"/>
        <v>-1.0567456382287914E-2</v>
      </c>
      <c r="BX52" s="1">
        <f t="shared" si="35"/>
        <v>1.0829774913348194E-2</v>
      </c>
      <c r="BY52" s="1">
        <f t="shared" si="36"/>
        <v>-1.3413051057206853E-2</v>
      </c>
      <c r="BZ52" s="1">
        <f t="shared" si="37"/>
        <v>4.1666666666666893E-2</v>
      </c>
      <c r="CA52" s="1">
        <f t="shared" si="38"/>
        <v>1.8741369476057847E-2</v>
      </c>
      <c r="CB52" s="1">
        <f t="shared" si="39"/>
        <v>-1.2139366230490353E-2</v>
      </c>
      <c r="CC52" s="1">
        <f t="shared" si="40"/>
        <v>-2.9899757519879701E-2</v>
      </c>
    </row>
    <row r="53" spans="1:81" x14ac:dyDescent="0.3">
      <c r="A53" s="1" t="s">
        <v>585</v>
      </c>
      <c r="B53" s="18">
        <v>2260.96</v>
      </c>
      <c r="C53" s="21">
        <v>19918.88</v>
      </c>
      <c r="D53" s="18">
        <v>5447.419922</v>
      </c>
      <c r="E53" s="18">
        <v>1362.660034</v>
      </c>
      <c r="F53" s="1">
        <v>107.389999</v>
      </c>
      <c r="G53" s="18">
        <v>116.150002</v>
      </c>
      <c r="H53" s="19">
        <v>225.38000500000001</v>
      </c>
      <c r="I53" s="1">
        <v>207.009995</v>
      </c>
      <c r="J53" s="1">
        <v>57.529998999999997</v>
      </c>
      <c r="K53" s="1">
        <v>135.320007</v>
      </c>
      <c r="L53" s="1">
        <v>3269.51001</v>
      </c>
      <c r="M53" s="1">
        <v>11456.099609000001</v>
      </c>
      <c r="N53" s="1">
        <v>4834.6298829999996</v>
      </c>
      <c r="O53" s="1">
        <f>0.83*O55</f>
        <v>12474.062366656</v>
      </c>
      <c r="P53" s="1">
        <v>103.860001</v>
      </c>
      <c r="Q53" s="1">
        <v>3418.5</v>
      </c>
      <c r="R53" s="1">
        <v>57.419998</v>
      </c>
      <c r="S53" s="1">
        <v>47.389999000000003</v>
      </c>
      <c r="T53" s="1">
        <v>26.27</v>
      </c>
      <c r="U53" s="1">
        <v>24.370000999999998</v>
      </c>
      <c r="V53" s="1">
        <f>0.83*V55</f>
        <v>4656.5502353287402</v>
      </c>
      <c r="W53" s="1">
        <f>0.83*W55</f>
        <v>11780.762195188936</v>
      </c>
      <c r="X53" s="1">
        <v>133.990005</v>
      </c>
      <c r="Y53" s="1">
        <v>22.57</v>
      </c>
      <c r="Z53" s="1">
        <v>126.835197647733</v>
      </c>
      <c r="AA53" s="1">
        <v>30.360001</v>
      </c>
      <c r="AB53" s="1">
        <v>698.29998799999998</v>
      </c>
      <c r="AC53" s="1">
        <v>130.89999399999999</v>
      </c>
      <c r="AD53" s="1">
        <v>17909</v>
      </c>
      <c r="AE53" s="1">
        <v>367.79998799999998</v>
      </c>
      <c r="AF53" s="1">
        <v>19427.669922000001</v>
      </c>
      <c r="AG53" s="1">
        <v>11011.7729887392</v>
      </c>
      <c r="AH53" s="1">
        <v>49.669998</v>
      </c>
      <c r="AI53" s="1">
        <v>49.669998</v>
      </c>
      <c r="AJ53" s="1">
        <v>16.752500999999999</v>
      </c>
      <c r="AK53" s="1">
        <v>53.57</v>
      </c>
      <c r="AL53" s="1">
        <f>0.83*AL55</f>
        <v>1973.6677774138134</v>
      </c>
      <c r="AM53" s="1">
        <v>51.27</v>
      </c>
      <c r="AN53" s="1">
        <v>61.369999</v>
      </c>
      <c r="AO53" s="1">
        <v>54.130001</v>
      </c>
      <c r="AP53" s="1">
        <f t="shared" si="1"/>
        <v>-4.730264408518736E-4</v>
      </c>
      <c r="AQ53" s="1">
        <f t="shared" si="2"/>
        <v>3.3568000386857812E-3</v>
      </c>
      <c r="AR53" s="1">
        <f t="shared" si="3"/>
        <v>-1.7281354317312321E-3</v>
      </c>
      <c r="AS53" s="1">
        <f t="shared" si="4"/>
        <v>-2.744417785796207E-3</v>
      </c>
      <c r="AT53" s="1">
        <f t="shared" si="5"/>
        <v>2.1462765156298651E-3</v>
      </c>
      <c r="AU53" s="1">
        <f t="shared" si="6"/>
        <v>3.9761430724151404E-3</v>
      </c>
      <c r="AV53" s="1">
        <f t="shared" si="7"/>
        <v>-6.3048058401728654E-3</v>
      </c>
      <c r="AW53" s="1">
        <f t="shared" si="8"/>
        <v>-5.8589109323135E-3</v>
      </c>
      <c r="AX53" s="1">
        <f t="shared" si="9"/>
        <v>-9.6402306765365261E-3</v>
      </c>
      <c r="AY53" s="1">
        <f t="shared" si="10"/>
        <v>-6.1691904768156631E-3</v>
      </c>
      <c r="AZ53" s="1">
        <f t="shared" si="11"/>
        <v>6.0835697812242299E-3</v>
      </c>
      <c r="BA53" s="1">
        <f t="shared" si="12"/>
        <v>7.8916116725068104E-3</v>
      </c>
      <c r="BB53" s="1">
        <f t="shared" si="13"/>
        <v>3.1955111218824922E-3</v>
      </c>
      <c r="BC53" s="1">
        <f t="shared" si="14"/>
        <v>6.4102564102564083E-2</v>
      </c>
      <c r="BD53" s="1">
        <f t="shared" si="15"/>
        <v>3.3813060886618168E-3</v>
      </c>
      <c r="BE53" s="1">
        <f t="shared" si="16"/>
        <v>8.407079646017699E-3</v>
      </c>
      <c r="BF53" s="1">
        <f t="shared" si="17"/>
        <v>5.2520834252815672E-3</v>
      </c>
      <c r="BG53" s="1">
        <f t="shared" si="18"/>
        <v>0</v>
      </c>
      <c r="BH53" s="1">
        <f t="shared" si="19"/>
        <v>9.6079938508839349E-3</v>
      </c>
      <c r="BI53" s="1">
        <f t="shared" si="20"/>
        <v>4.534253915910837E-3</v>
      </c>
      <c r="BJ53" s="1">
        <f t="shared" si="21"/>
        <v>6.4102564102563958E-2</v>
      </c>
      <c r="BK53" s="1">
        <f t="shared" si="22"/>
        <v>6.4102564102564041E-2</v>
      </c>
      <c r="BL53" s="1">
        <f t="shared" si="23"/>
        <v>1.9067857934960896E-3</v>
      </c>
      <c r="BM53" s="1">
        <f t="shared" si="24"/>
        <v>1.4952265989983882E-2</v>
      </c>
      <c r="BN53" s="1">
        <f t="shared" si="25"/>
        <v>1.57786245114728E-4</v>
      </c>
      <c r="BO53" s="1">
        <f t="shared" si="26"/>
        <v>-1.8428677659230498E-2</v>
      </c>
      <c r="BP53" s="1">
        <f t="shared" si="27"/>
        <v>9.3957792898949864E-3</v>
      </c>
      <c r="BQ53" s="1">
        <f t="shared" si="28"/>
        <v>-1.073165753384529E-2</v>
      </c>
      <c r="BR53" s="1">
        <f t="shared" si="29"/>
        <v>8.4180297868746302E-3</v>
      </c>
      <c r="BS53" s="1">
        <f t="shared" si="30"/>
        <v>7.947366532431329E-3</v>
      </c>
      <c r="BT53" s="1">
        <f t="shared" si="31"/>
        <v>7.9839443348172119E-3</v>
      </c>
      <c r="BU53" s="1">
        <f t="shared" si="32"/>
        <v>-9.5457449390541616E-5</v>
      </c>
      <c r="BV53" s="1">
        <f t="shared" si="33"/>
        <v>-1.7602907088550099E-2</v>
      </c>
      <c r="BW53" s="1">
        <f t="shared" si="34"/>
        <v>-1.7602907088550099E-2</v>
      </c>
      <c r="BX53" s="1">
        <f t="shared" si="35"/>
        <v>1.1166561712181012E-2</v>
      </c>
      <c r="BY53" s="1">
        <f t="shared" si="36"/>
        <v>-1.58001102333272E-2</v>
      </c>
      <c r="BZ53" s="1">
        <f t="shared" si="37"/>
        <v>6.4102564102564E-2</v>
      </c>
      <c r="CA53" s="1">
        <f t="shared" si="38"/>
        <v>-7.1649691550148935E-3</v>
      </c>
      <c r="CB53" s="1">
        <f t="shared" si="39"/>
        <v>-2.0587312480051016E-2</v>
      </c>
      <c r="CC53" s="1">
        <f t="shared" si="40"/>
        <v>-3.5631568935835224E-2</v>
      </c>
    </row>
    <row r="54" spans="1:81" x14ac:dyDescent="0.3">
      <c r="A54" s="1" t="s">
        <v>584</v>
      </c>
      <c r="B54" s="18">
        <v>2249.2600000000002</v>
      </c>
      <c r="C54" s="21">
        <v>19819.78</v>
      </c>
      <c r="D54" s="18">
        <v>5432.0898440000001</v>
      </c>
      <c r="E54" s="18">
        <v>1363.1800539999999</v>
      </c>
      <c r="F54" s="1">
        <v>107.839996</v>
      </c>
      <c r="G54" s="18">
        <v>117</v>
      </c>
      <c r="H54" s="19">
        <v>224.35000600000001</v>
      </c>
      <c r="I54" s="1">
        <v>206.020004</v>
      </c>
      <c r="J54" s="1">
        <v>57.529998999999997</v>
      </c>
      <c r="K54" s="1">
        <v>135.36999499999999</v>
      </c>
      <c r="L54" s="1">
        <v>3271.76001</v>
      </c>
      <c r="M54" s="1">
        <v>11451.049805000001</v>
      </c>
      <c r="N54" s="1">
        <v>4838.4702150000003</v>
      </c>
      <c r="O54" s="1">
        <f>0.96*O55</f>
        <v>14427.831171071999</v>
      </c>
      <c r="P54" s="1">
        <v>104.510002</v>
      </c>
      <c r="Q54" s="1">
        <v>3453</v>
      </c>
      <c r="R54" s="1">
        <v>57.150002000000001</v>
      </c>
      <c r="S54" s="1">
        <v>47.68</v>
      </c>
      <c r="T54" s="1">
        <v>26.34</v>
      </c>
      <c r="U54" s="1">
        <v>24.49</v>
      </c>
      <c r="V54" s="1">
        <f>0.96*V55</f>
        <v>5385.8894288139645</v>
      </c>
      <c r="W54" s="1">
        <f>0.96*W55</f>
        <v>13625.941816122144</v>
      </c>
      <c r="X54" s="1">
        <v>134.21000699999999</v>
      </c>
      <c r="Y54" s="1">
        <v>22.915001</v>
      </c>
      <c r="Z54" s="1">
        <v>126.85520734006499</v>
      </c>
      <c r="AA54" s="1">
        <v>30.49</v>
      </c>
      <c r="AB54" s="1">
        <v>703.5</v>
      </c>
      <c r="AC54" s="1">
        <v>128.83000200000001</v>
      </c>
      <c r="AD54" s="1">
        <v>18040.5</v>
      </c>
      <c r="AE54" s="1">
        <v>376.54998799999998</v>
      </c>
      <c r="AF54" s="1">
        <v>19145.140625</v>
      </c>
      <c r="AG54" s="1">
        <v>11010.7217326262</v>
      </c>
      <c r="AH54" s="1">
        <v>48.880001</v>
      </c>
      <c r="AI54" s="1">
        <v>48.880001</v>
      </c>
      <c r="AJ54" s="1">
        <v>17.045000000000002</v>
      </c>
      <c r="AK54" s="1">
        <v>52.75</v>
      </c>
      <c r="AL54" s="1">
        <f>0.96*AL55</f>
        <v>2282.7964654424827</v>
      </c>
      <c r="AM54" s="1">
        <v>49.419998</v>
      </c>
      <c r="AN54" s="1">
        <v>61.369999</v>
      </c>
      <c r="AO54" s="1">
        <v>55.110000999999997</v>
      </c>
      <c r="AP54" s="1">
        <f t="shared" si="1"/>
        <v>-5.1747930082795884E-3</v>
      </c>
      <c r="AQ54" s="1">
        <f t="shared" si="2"/>
        <v>-4.9751793273518476E-3</v>
      </c>
      <c r="AR54" s="1">
        <f t="shared" si="3"/>
        <v>-2.8141906112447409E-3</v>
      </c>
      <c r="AS54" s="1">
        <f t="shared" si="4"/>
        <v>3.8162123128646135E-4</v>
      </c>
      <c r="AT54" s="1">
        <f t="shared" si="5"/>
        <v>4.1903063990157609E-3</v>
      </c>
      <c r="AU54" s="1">
        <f t="shared" si="6"/>
        <v>7.3181057715349792E-3</v>
      </c>
      <c r="AV54" s="1">
        <f t="shared" si="7"/>
        <v>-4.5700549168059676E-3</v>
      </c>
      <c r="AW54" s="1">
        <f t="shared" si="8"/>
        <v>-4.7823343022640203E-3</v>
      </c>
      <c r="AX54" s="1">
        <f t="shared" si="9"/>
        <v>0</v>
      </c>
      <c r="AY54" s="1">
        <f t="shared" si="10"/>
        <v>3.6940583368418555E-4</v>
      </c>
      <c r="AZ54" s="1">
        <f t="shared" si="11"/>
        <v>6.8817651364217727E-4</v>
      </c>
      <c r="BA54" s="1">
        <f t="shared" si="12"/>
        <v>-4.4079609748094863E-4</v>
      </c>
      <c r="BB54" s="1">
        <f t="shared" si="13"/>
        <v>7.9433836569463658E-4</v>
      </c>
      <c r="BC54" s="1">
        <f t="shared" si="14"/>
        <v>0.15662650602409628</v>
      </c>
      <c r="BD54" s="1">
        <f t="shared" si="15"/>
        <v>6.2584343707064206E-3</v>
      </c>
      <c r="BE54" s="1">
        <f t="shared" si="16"/>
        <v>1.0092145677928916E-2</v>
      </c>
      <c r="BF54" s="1">
        <f t="shared" si="17"/>
        <v>-4.7021248590081634E-3</v>
      </c>
      <c r="BG54" s="1">
        <f t="shared" si="18"/>
        <v>6.1194557104758875E-3</v>
      </c>
      <c r="BH54" s="1">
        <f t="shared" si="19"/>
        <v>2.6646364674533796E-3</v>
      </c>
      <c r="BI54" s="1">
        <f t="shared" si="20"/>
        <v>4.924045756091679E-3</v>
      </c>
      <c r="BJ54" s="1">
        <f t="shared" si="21"/>
        <v>0.15662650602409636</v>
      </c>
      <c r="BK54" s="1">
        <f t="shared" si="22"/>
        <v>0.15662650602409647</v>
      </c>
      <c r="BL54" s="1">
        <f t="shared" si="23"/>
        <v>1.6419284408564193E-3</v>
      </c>
      <c r="BM54" s="1">
        <f t="shared" si="24"/>
        <v>1.5285821887461228E-2</v>
      </c>
      <c r="BN54" s="1">
        <f t="shared" si="25"/>
        <v>1.5776135255112891E-4</v>
      </c>
      <c r="BO54" s="1">
        <f t="shared" si="26"/>
        <v>4.2819168550092598E-3</v>
      </c>
      <c r="BP54" s="1">
        <f t="shared" si="27"/>
        <v>7.4466734775312862E-3</v>
      </c>
      <c r="BQ54" s="1">
        <f t="shared" si="28"/>
        <v>-1.5813537776021479E-2</v>
      </c>
      <c r="BR54" s="1">
        <f t="shared" si="29"/>
        <v>7.3426768663800322E-3</v>
      </c>
      <c r="BS54" s="1">
        <f t="shared" si="30"/>
        <v>2.3790104093206223E-2</v>
      </c>
      <c r="BT54" s="1">
        <f t="shared" si="31"/>
        <v>-1.454262390365523E-2</v>
      </c>
      <c r="BU54" s="1">
        <f t="shared" si="32"/>
        <v>-9.5466562385088975E-5</v>
      </c>
      <c r="BV54" s="1">
        <f t="shared" si="33"/>
        <v>-1.5904913062408411E-2</v>
      </c>
      <c r="BW54" s="1">
        <f t="shared" si="34"/>
        <v>-1.5904913062408411E-2</v>
      </c>
      <c r="BX54" s="1">
        <f t="shared" si="35"/>
        <v>1.7460019850170608E-2</v>
      </c>
      <c r="BY54" s="1">
        <f t="shared" si="36"/>
        <v>-1.5307074855329481E-2</v>
      </c>
      <c r="BZ54" s="1">
        <f t="shared" si="37"/>
        <v>0.15662650602409628</v>
      </c>
      <c r="CA54" s="1">
        <f t="shared" si="38"/>
        <v>-3.6083518626877378E-2</v>
      </c>
      <c r="CB54" s="1">
        <f t="shared" si="39"/>
        <v>0</v>
      </c>
      <c r="CC54" s="1">
        <f t="shared" si="40"/>
        <v>1.8104562754395606E-2</v>
      </c>
    </row>
    <row r="55" spans="1:81" x14ac:dyDescent="0.3">
      <c r="A55" s="1" t="s">
        <v>583</v>
      </c>
      <c r="B55" s="18">
        <v>2269</v>
      </c>
      <c r="C55" s="21">
        <v>19899.29</v>
      </c>
      <c r="D55" s="18">
        <v>5487.9399409999996</v>
      </c>
      <c r="E55" s="18">
        <v>1371.9399410000001</v>
      </c>
      <c r="F55" s="1">
        <v>108.650002</v>
      </c>
      <c r="G55" s="18">
        <v>118.30999799999999</v>
      </c>
      <c r="H55" s="19">
        <v>226.39999399999999</v>
      </c>
      <c r="I55" s="1">
        <v>207.800003</v>
      </c>
      <c r="J55" s="1">
        <v>59.25</v>
      </c>
      <c r="K55" s="1">
        <v>136.19000199999999</v>
      </c>
      <c r="L55" s="1">
        <v>3316.469971</v>
      </c>
      <c r="M55" s="1">
        <v>11584.940430000001</v>
      </c>
      <c r="N55" s="1">
        <v>4900.6401370000003</v>
      </c>
      <c r="O55" s="1">
        <f>'final data'!O13</f>
        <v>15028.9908032</v>
      </c>
      <c r="P55" s="1">
        <v>105.57</v>
      </c>
      <c r="Q55" s="1">
        <v>3491.5</v>
      </c>
      <c r="R55" s="1">
        <v>57.900002000000001</v>
      </c>
      <c r="S55" s="1">
        <v>48.939999</v>
      </c>
      <c r="T55" s="1">
        <v>26.950001</v>
      </c>
      <c r="U55" s="1">
        <v>25.059999000000001</v>
      </c>
      <c r="V55" s="1">
        <f>'final data'!V13</f>
        <v>5610.30148834788</v>
      </c>
      <c r="W55" s="1">
        <f>'final data'!W13</f>
        <v>14193.6893917939</v>
      </c>
      <c r="X55" s="1">
        <v>133.91000399999999</v>
      </c>
      <c r="Y55" s="1">
        <v>22.607500000000002</v>
      </c>
      <c r="Z55" s="1">
        <v>126.875217032397</v>
      </c>
      <c r="AA55" s="1">
        <v>31.32</v>
      </c>
      <c r="AB55" s="1">
        <v>710</v>
      </c>
      <c r="AC55" s="1">
        <v>129.279999</v>
      </c>
      <c r="AD55" s="1">
        <v>18349</v>
      </c>
      <c r="AE55" s="1">
        <v>382.10000600000001</v>
      </c>
      <c r="AF55" s="1">
        <v>19520.689452999999</v>
      </c>
      <c r="AG55" s="1">
        <v>11009.6704765133</v>
      </c>
      <c r="AH55" s="1">
        <v>50.540000999999997</v>
      </c>
      <c r="AI55" s="1">
        <v>50.540000999999997</v>
      </c>
      <c r="AJ55" s="1">
        <v>17.375</v>
      </c>
      <c r="AK55" s="1">
        <v>54.669998</v>
      </c>
      <c r="AL55" s="1">
        <f>'final data'!AL13</f>
        <v>2377.9129848359198</v>
      </c>
      <c r="AM55" s="1">
        <v>50.639999000000003</v>
      </c>
      <c r="AN55" s="1">
        <v>63.470001000000003</v>
      </c>
      <c r="AO55" s="1">
        <v>56.810001</v>
      </c>
      <c r="AP55" s="1">
        <f t="shared" si="1"/>
        <v>8.7762197344903575E-3</v>
      </c>
      <c r="AQ55" s="1">
        <f t="shared" si="2"/>
        <v>4.0116489688584861E-3</v>
      </c>
      <c r="AR55" s="1">
        <f t="shared" si="3"/>
        <v>1.0281512015433364E-2</v>
      </c>
      <c r="AS55" s="1">
        <f t="shared" si="4"/>
        <v>6.4260674694409537E-3</v>
      </c>
      <c r="AT55" s="1">
        <f t="shared" si="5"/>
        <v>7.5111835130261071E-3</v>
      </c>
      <c r="AU55" s="1">
        <f t="shared" si="6"/>
        <v>1.1196564102564043E-2</v>
      </c>
      <c r="AV55" s="1">
        <f t="shared" si="7"/>
        <v>9.1374546252518691E-3</v>
      </c>
      <c r="AW55" s="1">
        <f t="shared" si="8"/>
        <v>8.6399328484626364E-3</v>
      </c>
      <c r="AX55" s="1">
        <f t="shared" si="9"/>
        <v>2.9897462713322897E-2</v>
      </c>
      <c r="AY55" s="1">
        <f t="shared" si="10"/>
        <v>6.057524047334153E-3</v>
      </c>
      <c r="AZ55" s="1">
        <f t="shared" si="11"/>
        <v>1.3665415820031378E-2</v>
      </c>
      <c r="BA55" s="1">
        <f t="shared" si="12"/>
        <v>1.1692432334154885E-2</v>
      </c>
      <c r="BB55" s="1">
        <f t="shared" si="13"/>
        <v>1.284908643382029E-2</v>
      </c>
      <c r="BC55" s="1">
        <f t="shared" si="14"/>
        <v>4.1666666666666755E-2</v>
      </c>
      <c r="BD55" s="1">
        <f t="shared" si="15"/>
        <v>1.0142550757964707E-2</v>
      </c>
      <c r="BE55" s="1">
        <f t="shared" si="16"/>
        <v>1.1149724876918621E-2</v>
      </c>
      <c r="BF55" s="1">
        <f t="shared" si="17"/>
        <v>1.3123359120792332E-2</v>
      </c>
      <c r="BG55" s="1">
        <f t="shared" si="18"/>
        <v>2.6426153523489943E-2</v>
      </c>
      <c r="BH55" s="1">
        <f t="shared" si="19"/>
        <v>2.3158731966590754E-2</v>
      </c>
      <c r="BI55" s="1">
        <f t="shared" si="20"/>
        <v>2.3274765210290031E-2</v>
      </c>
      <c r="BJ55" s="1">
        <f t="shared" si="21"/>
        <v>4.1666666666666713E-2</v>
      </c>
      <c r="BK55" s="1">
        <f t="shared" si="22"/>
        <v>4.1666666666666657E-2</v>
      </c>
      <c r="BL55" s="1">
        <f t="shared" si="23"/>
        <v>-2.2353251199815809E-3</v>
      </c>
      <c r="BM55" s="1">
        <f t="shared" si="24"/>
        <v>-1.3419200810857415E-2</v>
      </c>
      <c r="BN55" s="1">
        <f t="shared" si="25"/>
        <v>1.5773646783272903E-4</v>
      </c>
      <c r="BO55" s="1">
        <f t="shared" si="26"/>
        <v>2.7222040013119116E-2</v>
      </c>
      <c r="BP55" s="1">
        <f t="shared" si="27"/>
        <v>9.2395167022032692E-3</v>
      </c>
      <c r="BQ55" s="1">
        <f t="shared" si="28"/>
        <v>3.4929518979592671E-3</v>
      </c>
      <c r="BR55" s="1">
        <f t="shared" si="29"/>
        <v>1.7100412959729496E-2</v>
      </c>
      <c r="BS55" s="1">
        <f t="shared" si="30"/>
        <v>1.473912674776137E-2</v>
      </c>
      <c r="BT55" s="1">
        <f t="shared" si="31"/>
        <v>1.9615882450589157E-2</v>
      </c>
      <c r="BU55" s="1">
        <f t="shared" si="32"/>
        <v>-9.5475677110688905E-5</v>
      </c>
      <c r="BV55" s="1">
        <f t="shared" si="33"/>
        <v>3.3960719436155425E-2</v>
      </c>
      <c r="BW55" s="1">
        <f t="shared" si="34"/>
        <v>3.3960719436155425E-2</v>
      </c>
      <c r="BX55" s="1">
        <f t="shared" si="35"/>
        <v>1.9360516280434042E-2</v>
      </c>
      <c r="BY55" s="1">
        <f t="shared" si="36"/>
        <v>3.6398066350710891E-2</v>
      </c>
      <c r="BZ55" s="1">
        <f t="shared" si="37"/>
        <v>4.166666666666681E-2</v>
      </c>
      <c r="CA55" s="1">
        <f t="shared" si="38"/>
        <v>2.4686383030610472E-2</v>
      </c>
      <c r="CB55" s="1">
        <f t="shared" si="39"/>
        <v>3.4218706765825488E-2</v>
      </c>
      <c r="CC55" s="1">
        <f t="shared" si="40"/>
        <v>3.0847395557114996E-2</v>
      </c>
    </row>
    <row r="56" spans="1:81" x14ac:dyDescent="0.3">
      <c r="A56" s="1" t="s">
        <v>582</v>
      </c>
      <c r="B56" s="18">
        <v>2270.44</v>
      </c>
      <c r="C56" s="21">
        <v>19891</v>
      </c>
      <c r="D56" s="18">
        <v>5547.4902339999999</v>
      </c>
      <c r="E56" s="18">
        <v>1361.0699460000001</v>
      </c>
      <c r="F56" s="1">
        <v>108.610001</v>
      </c>
      <c r="G56" s="18">
        <v>118.019997</v>
      </c>
      <c r="H56" s="19">
        <v>226.529999</v>
      </c>
      <c r="I56" s="1">
        <v>208.050003</v>
      </c>
      <c r="J56" s="1">
        <v>59.369999</v>
      </c>
      <c r="K56" s="1">
        <v>135.279999</v>
      </c>
      <c r="L56" s="1">
        <v>3286.6999510000001</v>
      </c>
      <c r="M56" s="1">
        <v>11521.040039</v>
      </c>
      <c r="N56" s="1">
        <v>4863.9702150000003</v>
      </c>
      <c r="O56" s="4">
        <f>0.78*O59</f>
        <v>13541.450481</v>
      </c>
      <c r="P56" s="1">
        <v>105.620003</v>
      </c>
      <c r="Q56" s="1">
        <v>3547.5</v>
      </c>
      <c r="R56" s="1">
        <v>57.759998000000003</v>
      </c>
      <c r="S56" s="1">
        <v>48.82</v>
      </c>
      <c r="T56" s="1">
        <v>26.99</v>
      </c>
      <c r="U56" s="1">
        <v>25.120000999999998</v>
      </c>
      <c r="V56" s="4">
        <f>0.78*V59</f>
        <v>4429.9009879800005</v>
      </c>
      <c r="W56" s="4">
        <f>0.78*W59</f>
        <v>11324.227855200001</v>
      </c>
      <c r="X56" s="1">
        <v>133.429993</v>
      </c>
      <c r="Y56" s="1">
        <v>22.674999</v>
      </c>
      <c r="Z56" s="1">
        <v>126.895226724729</v>
      </c>
      <c r="AA56" s="1">
        <v>31.26</v>
      </c>
      <c r="AB56" s="1">
        <v>719.59997599999997</v>
      </c>
      <c r="AC56" s="1">
        <v>131.86999499999999</v>
      </c>
      <c r="AD56" s="1">
        <v>18338.5</v>
      </c>
      <c r="AE56" s="1">
        <v>393.35000600000001</v>
      </c>
      <c r="AF56" s="1">
        <v>19134.699218999998</v>
      </c>
      <c r="AG56" s="1">
        <v>11008.6192204003</v>
      </c>
      <c r="AH56" s="1">
        <v>50.57</v>
      </c>
      <c r="AI56" s="1">
        <v>50.57</v>
      </c>
      <c r="AJ56" s="1">
        <v>16.3675</v>
      </c>
      <c r="AK56" s="1">
        <v>54.75</v>
      </c>
      <c r="AL56" s="4">
        <f>0.78*AL59</f>
        <v>1836.4606418160834</v>
      </c>
      <c r="AM56" s="1">
        <v>50.400002000000001</v>
      </c>
      <c r="AN56" s="1">
        <v>63.580002</v>
      </c>
      <c r="AO56" s="1">
        <v>57.740001999999997</v>
      </c>
      <c r="AP56" s="1">
        <f t="shared" si="1"/>
        <v>6.3464081092994918E-4</v>
      </c>
      <c r="AQ56" s="1">
        <f t="shared" si="2"/>
        <v>-4.1659777811172522E-4</v>
      </c>
      <c r="AR56" s="1">
        <f t="shared" si="3"/>
        <v>1.0851119662426394E-2</v>
      </c>
      <c r="AS56" s="1">
        <f t="shared" si="4"/>
        <v>-7.9230837117235126E-3</v>
      </c>
      <c r="AT56" s="1">
        <f t="shared" si="5"/>
        <v>-3.68163822031073E-4</v>
      </c>
      <c r="AU56" s="1">
        <f t="shared" si="6"/>
        <v>-2.4511960519176877E-3</v>
      </c>
      <c r="AV56" s="1">
        <f t="shared" si="7"/>
        <v>5.7422704702020117E-4</v>
      </c>
      <c r="AW56" s="1">
        <f t="shared" si="8"/>
        <v>1.2030798671355167E-3</v>
      </c>
      <c r="AX56" s="1">
        <f t="shared" si="9"/>
        <v>2.025299578059071E-3</v>
      </c>
      <c r="AY56" s="1">
        <f t="shared" si="10"/>
        <v>-6.6818634748238648E-3</v>
      </c>
      <c r="AZ56" s="1">
        <f t="shared" si="11"/>
        <v>-8.9764177756216836E-3</v>
      </c>
      <c r="BA56" s="1">
        <f t="shared" si="12"/>
        <v>-5.5158152418744062E-3</v>
      </c>
      <c r="BB56" s="1">
        <f t="shared" si="13"/>
        <v>-7.4826800121765482E-3</v>
      </c>
      <c r="BC56" s="1">
        <f t="shared" si="14"/>
        <v>-9.8978057920114673E-2</v>
      </c>
      <c r="BD56" s="1">
        <f t="shared" si="15"/>
        <v>4.736478166146045E-4</v>
      </c>
      <c r="BE56" s="1">
        <f t="shared" si="16"/>
        <v>1.6038951739939855E-2</v>
      </c>
      <c r="BF56" s="1">
        <f t="shared" si="17"/>
        <v>-2.4180310045584727E-3</v>
      </c>
      <c r="BG56" s="1">
        <f t="shared" si="18"/>
        <v>-2.4519616357164199E-3</v>
      </c>
      <c r="BH56" s="1">
        <f t="shared" si="19"/>
        <v>1.4841928948350733E-3</v>
      </c>
      <c r="BI56" s="1">
        <f t="shared" si="20"/>
        <v>2.3943336949054637E-3</v>
      </c>
      <c r="BJ56" s="1">
        <f t="shared" si="21"/>
        <v>-0.21039876427665627</v>
      </c>
      <c r="BK56" s="1">
        <f t="shared" si="22"/>
        <v>-0.20216459987160787</v>
      </c>
      <c r="BL56" s="1">
        <f t="shared" si="23"/>
        <v>-3.5845790879073564E-3</v>
      </c>
      <c r="BM56" s="1">
        <f t="shared" si="24"/>
        <v>2.9856905894060808E-3</v>
      </c>
      <c r="BN56" s="1">
        <f t="shared" si="25"/>
        <v>1.5771159096332216E-4</v>
      </c>
      <c r="BO56" s="1">
        <f t="shared" si="26"/>
        <v>-1.9157088122604955E-3</v>
      </c>
      <c r="BP56" s="1">
        <f t="shared" si="27"/>
        <v>1.3521092957746436E-2</v>
      </c>
      <c r="BQ56" s="1">
        <f t="shared" si="28"/>
        <v>2.0034003867837165E-2</v>
      </c>
      <c r="BR56" s="1">
        <f t="shared" si="29"/>
        <v>-5.7223826911548313E-4</v>
      </c>
      <c r="BS56" s="1">
        <f t="shared" si="30"/>
        <v>2.9442553842828255E-2</v>
      </c>
      <c r="BT56" s="1">
        <f t="shared" si="31"/>
        <v>-1.9773391453685597E-2</v>
      </c>
      <c r="BU56" s="1">
        <f t="shared" si="32"/>
        <v>-9.5484793595097253E-5</v>
      </c>
      <c r="BV56" s="1">
        <f t="shared" si="33"/>
        <v>5.9356943819616594E-4</v>
      </c>
      <c r="BW56" s="1">
        <f t="shared" si="34"/>
        <v>5.9356943819616594E-4</v>
      </c>
      <c r="BX56" s="1">
        <f t="shared" si="35"/>
        <v>-5.7985611510791381E-2</v>
      </c>
      <c r="BY56" s="1">
        <f t="shared" si="36"/>
        <v>1.4633620436569313E-3</v>
      </c>
      <c r="BZ56" s="1">
        <f t="shared" si="37"/>
        <v>-0.22770065451204793</v>
      </c>
      <c r="CA56" s="1">
        <f t="shared" si="38"/>
        <v>-4.7392773447725075E-3</v>
      </c>
      <c r="CB56" s="1">
        <f t="shared" si="39"/>
        <v>1.7331179812018107E-3</v>
      </c>
      <c r="CC56" s="1">
        <f t="shared" si="40"/>
        <v>1.6370374645830358E-2</v>
      </c>
    </row>
    <row r="57" spans="1:81" x14ac:dyDescent="0.3">
      <c r="A57" s="1" t="s">
        <v>581</v>
      </c>
      <c r="B57" s="18">
        <v>2263.69</v>
      </c>
      <c r="C57" s="21">
        <v>19732.400000000001</v>
      </c>
      <c r="D57" s="18">
        <v>5540.080078</v>
      </c>
      <c r="E57" s="18">
        <v>1345.73999</v>
      </c>
      <c r="F57" s="1">
        <v>108.040001</v>
      </c>
      <c r="G57" s="18">
        <v>117.110001</v>
      </c>
      <c r="H57" s="19">
        <v>225.91000399999999</v>
      </c>
      <c r="I57" s="1">
        <v>207.46000699999999</v>
      </c>
      <c r="J57" s="1">
        <v>59.049999</v>
      </c>
      <c r="K57" s="1">
        <v>133.75</v>
      </c>
      <c r="L57" s="1">
        <v>3290.330078</v>
      </c>
      <c r="M57" s="1">
        <v>11596.889648</v>
      </c>
      <c r="N57" s="1">
        <v>4841.1401370000003</v>
      </c>
      <c r="O57" s="1">
        <f>0.83*O59</f>
        <v>14409.492178499999</v>
      </c>
      <c r="P57" s="1">
        <v>104.769997</v>
      </c>
      <c r="Q57" s="1">
        <v>3493</v>
      </c>
      <c r="R57" s="1">
        <v>57.59</v>
      </c>
      <c r="S57" s="1">
        <v>48.73</v>
      </c>
      <c r="T57" s="1">
        <v>27.120000999999998</v>
      </c>
      <c r="U57" s="1">
        <v>25</v>
      </c>
      <c r="V57" s="1">
        <f>0.83*V59</f>
        <v>4713.8690000300003</v>
      </c>
      <c r="W57" s="1">
        <f>0.83*W59</f>
        <v>12050.139897200001</v>
      </c>
      <c r="X57" s="1">
        <v>133.324997</v>
      </c>
      <c r="Y57" s="1">
        <v>22.447500000000002</v>
      </c>
      <c r="Z57" s="1">
        <v>126.915236417061</v>
      </c>
      <c r="AA57" s="1">
        <v>31.139999</v>
      </c>
      <c r="AB57" s="1">
        <v>712.20001200000002</v>
      </c>
      <c r="AC57" s="1">
        <v>134.66000399999999</v>
      </c>
      <c r="AD57" s="1">
        <v>18306</v>
      </c>
      <c r="AE57" s="1">
        <v>392.60000600000001</v>
      </c>
      <c r="AF57" s="1">
        <v>19072.25</v>
      </c>
      <c r="AG57" s="1">
        <v>11007.5679642873</v>
      </c>
      <c r="AH57" s="1">
        <v>50.169998</v>
      </c>
      <c r="AI57" s="1">
        <v>50.169998</v>
      </c>
      <c r="AJ57" s="1">
        <v>15.67</v>
      </c>
      <c r="AK57" s="1">
        <v>54.18</v>
      </c>
      <c r="AL57" s="1">
        <f>0.83*AL59</f>
        <v>1954.1824778299347</v>
      </c>
      <c r="AM57" s="1">
        <v>50.099997999999999</v>
      </c>
      <c r="AN57" s="1">
        <v>62.560001</v>
      </c>
      <c r="AO57" s="1">
        <v>57.43</v>
      </c>
      <c r="AP57" s="1">
        <f t="shared" si="1"/>
        <v>-2.9729920191680905E-3</v>
      </c>
      <c r="AQ57" s="1">
        <f t="shared" si="2"/>
        <v>-7.973455331556913E-3</v>
      </c>
      <c r="AR57" s="1">
        <f t="shared" si="3"/>
        <v>-1.3357672906900903E-3</v>
      </c>
      <c r="AS57" s="1">
        <f t="shared" si="4"/>
        <v>-1.1263165456744306E-2</v>
      </c>
      <c r="AT57" s="1">
        <f t="shared" si="5"/>
        <v>-5.2481354824772831E-3</v>
      </c>
      <c r="AU57" s="1">
        <f t="shared" si="6"/>
        <v>-7.7105238360581103E-3</v>
      </c>
      <c r="AV57" s="1">
        <f t="shared" si="7"/>
        <v>-2.7369222740340768E-3</v>
      </c>
      <c r="AW57" s="1">
        <f t="shared" si="8"/>
        <v>-2.8358374981615046E-3</v>
      </c>
      <c r="AX57" s="1">
        <f t="shared" si="9"/>
        <v>-5.3899276636336186E-3</v>
      </c>
      <c r="AY57" s="1">
        <f t="shared" si="10"/>
        <v>-1.1309868504656062E-2</v>
      </c>
      <c r="AZ57" s="1">
        <f t="shared" si="11"/>
        <v>1.1044899303617333E-3</v>
      </c>
      <c r="BA57" s="1">
        <f t="shared" si="12"/>
        <v>6.5835730752815229E-3</v>
      </c>
      <c r="BB57" s="1">
        <f t="shared" si="13"/>
        <v>-4.6937125415764816E-3</v>
      </c>
      <c r="BC57" s="1">
        <f t="shared" si="14"/>
        <v>6.4102564102564027E-2</v>
      </c>
      <c r="BD57" s="1">
        <f t="shared" si="15"/>
        <v>-8.0477748140188321E-3</v>
      </c>
      <c r="BE57" s="1">
        <f t="shared" si="16"/>
        <v>-1.536293164200141E-2</v>
      </c>
      <c r="BF57" s="1">
        <f t="shared" si="17"/>
        <v>-2.9431787722707268E-3</v>
      </c>
      <c r="BG57" s="1">
        <f t="shared" si="18"/>
        <v>-1.8435067595248549E-3</v>
      </c>
      <c r="BH57" s="1">
        <f t="shared" si="19"/>
        <v>4.8166357910337174E-3</v>
      </c>
      <c r="BI57" s="1">
        <f t="shared" si="20"/>
        <v>-4.7771096824398406E-3</v>
      </c>
      <c r="BJ57" s="1">
        <f t="shared" si="21"/>
        <v>6.4102564102564041E-2</v>
      </c>
      <c r="BK57" s="1">
        <f t="shared" si="22"/>
        <v>6.4102564102564097E-2</v>
      </c>
      <c r="BL57" s="1">
        <f t="shared" si="23"/>
        <v>-7.8689953914634376E-4</v>
      </c>
      <c r="BM57" s="1">
        <f t="shared" si="24"/>
        <v>-1.0033032416010166E-2</v>
      </c>
      <c r="BN57" s="1">
        <f t="shared" si="25"/>
        <v>1.5768672193953128E-4</v>
      </c>
      <c r="BO57" s="1">
        <f t="shared" si="26"/>
        <v>-3.8388035828535515E-3</v>
      </c>
      <c r="BP57" s="1">
        <f t="shared" si="27"/>
        <v>-1.028344114341654E-2</v>
      </c>
      <c r="BQ57" s="1">
        <f t="shared" si="28"/>
        <v>2.115726932423102E-2</v>
      </c>
      <c r="BR57" s="1">
        <f t="shared" si="29"/>
        <v>-1.7722278267033836E-3</v>
      </c>
      <c r="BS57" s="1">
        <f t="shared" si="30"/>
        <v>-1.9066988396080004E-3</v>
      </c>
      <c r="BT57" s="1">
        <f t="shared" si="31"/>
        <v>-3.2636634778135769E-3</v>
      </c>
      <c r="BU57" s="1">
        <f t="shared" si="32"/>
        <v>-9.5493911811556166E-5</v>
      </c>
      <c r="BV57" s="1">
        <f t="shared" si="33"/>
        <v>-7.9098675103816615E-3</v>
      </c>
      <c r="BW57" s="1">
        <f t="shared" si="34"/>
        <v>-7.9098675103816615E-3</v>
      </c>
      <c r="BX57" s="1">
        <f t="shared" si="35"/>
        <v>-4.2614938139605915E-2</v>
      </c>
      <c r="BY57" s="1">
        <f t="shared" si="36"/>
        <v>-1.0410958904109594E-2</v>
      </c>
      <c r="BZ57" s="1">
        <f t="shared" si="37"/>
        <v>6.4102564102564E-2</v>
      </c>
      <c r="CA57" s="1">
        <f t="shared" si="38"/>
        <v>-5.9524600812516093E-3</v>
      </c>
      <c r="CB57" s="1">
        <f t="shared" si="39"/>
        <v>-1.6042795972230395E-2</v>
      </c>
      <c r="CC57" s="1">
        <f t="shared" si="40"/>
        <v>-5.3689294988247009E-3</v>
      </c>
    </row>
    <row r="58" spans="1:81" x14ac:dyDescent="0.3">
      <c r="A58" s="1" t="s">
        <v>580</v>
      </c>
      <c r="B58" s="18">
        <v>2296.6799999999998</v>
      </c>
      <c r="C58" s="21">
        <v>20100.91</v>
      </c>
      <c r="D58" s="18">
        <v>5655.1801759999998</v>
      </c>
      <c r="E58" s="18">
        <v>1375.599976</v>
      </c>
      <c r="F58" s="1">
        <v>107.989998</v>
      </c>
      <c r="G58" s="18">
        <v>117.199997</v>
      </c>
      <c r="H58" s="19">
        <v>229.33000200000001</v>
      </c>
      <c r="I58" s="1">
        <v>210.550003</v>
      </c>
      <c r="J58" s="1">
        <v>60.07</v>
      </c>
      <c r="K58" s="1">
        <v>136.66000399999999</v>
      </c>
      <c r="L58" s="1">
        <v>3319.1298830000001</v>
      </c>
      <c r="M58" s="1">
        <v>11848.629883</v>
      </c>
      <c r="N58" s="1">
        <v>4867.2402339999999</v>
      </c>
      <c r="O58" s="1">
        <f>0.96*O59</f>
        <v>16666.400591999998</v>
      </c>
      <c r="P58" s="1">
        <v>104.589996</v>
      </c>
      <c r="Q58" s="1">
        <v>3471</v>
      </c>
      <c r="R58" s="1">
        <v>58.439999</v>
      </c>
      <c r="S58" s="1">
        <v>49.540000999999997</v>
      </c>
      <c r="T58" s="1">
        <v>27.780000999999999</v>
      </c>
      <c r="U58" s="1">
        <v>25.18</v>
      </c>
      <c r="V58" s="1">
        <f>0.96*V59</f>
        <v>5452.1858313600005</v>
      </c>
      <c r="W58" s="1">
        <f>0.96*W59</f>
        <v>13937.5112064</v>
      </c>
      <c r="X58" s="1">
        <v>133.20500200000001</v>
      </c>
      <c r="Y58" s="1">
        <v>22.192499000000002</v>
      </c>
      <c r="Z58" s="1">
        <v>126.93524610939301</v>
      </c>
      <c r="AA58" s="1">
        <v>31.629999000000002</v>
      </c>
      <c r="AB58" s="1">
        <v>708.20001200000002</v>
      </c>
      <c r="AC58" s="1">
        <v>135.91999799999999</v>
      </c>
      <c r="AD58" s="1">
        <v>18111.5</v>
      </c>
      <c r="AE58" s="1">
        <v>387.04998799999998</v>
      </c>
      <c r="AF58" s="1">
        <v>19402.390625</v>
      </c>
      <c r="AG58" s="1">
        <v>11006.5167081744</v>
      </c>
      <c r="AH58" s="1">
        <v>51.25</v>
      </c>
      <c r="AI58" s="1">
        <v>51.25</v>
      </c>
      <c r="AJ58" s="1">
        <v>16.267499999999998</v>
      </c>
      <c r="AK58" s="1">
        <v>55.549999</v>
      </c>
      <c r="AL58" s="1">
        <f>0.96*AL59</f>
        <v>2260.2592514659486</v>
      </c>
      <c r="AM58" s="1">
        <v>51.400002000000001</v>
      </c>
      <c r="AN58" s="1">
        <v>64.010002</v>
      </c>
      <c r="AO58" s="1">
        <v>58.91</v>
      </c>
      <c r="AP58" s="1">
        <f t="shared" si="1"/>
        <v>1.4573550265274742E-2</v>
      </c>
      <c r="AQ58" s="1">
        <f t="shared" si="2"/>
        <v>1.8675376538079422E-2</v>
      </c>
      <c r="AR58" s="1">
        <f t="shared" si="3"/>
        <v>2.0775890669355031E-2</v>
      </c>
      <c r="AS58" s="1">
        <f t="shared" si="4"/>
        <v>2.2188525437220556E-2</v>
      </c>
      <c r="AT58" s="1">
        <f t="shared" si="5"/>
        <v>-4.6281932189174818E-4</v>
      </c>
      <c r="AU58" s="1">
        <f t="shared" si="6"/>
        <v>7.6847407763235606E-4</v>
      </c>
      <c r="AV58" s="1">
        <f t="shared" si="7"/>
        <v>1.5138762956243501E-2</v>
      </c>
      <c r="AW58" s="1">
        <f t="shared" si="8"/>
        <v>1.489441769853991E-2</v>
      </c>
      <c r="AX58" s="1">
        <f t="shared" si="9"/>
        <v>1.7273514263734375E-2</v>
      </c>
      <c r="AY58" s="1">
        <f t="shared" si="10"/>
        <v>2.1757039252336349E-2</v>
      </c>
      <c r="AZ58" s="1">
        <f t="shared" si="11"/>
        <v>8.7528619674248093E-3</v>
      </c>
      <c r="BA58" s="1">
        <f t="shared" si="12"/>
        <v>2.1707564928274921E-2</v>
      </c>
      <c r="BB58" s="1">
        <f t="shared" si="13"/>
        <v>5.3913120177044669E-3</v>
      </c>
      <c r="BC58" s="1">
        <f t="shared" si="14"/>
        <v>0.15662650602409636</v>
      </c>
      <c r="BD58" s="1">
        <f t="shared" si="15"/>
        <v>-1.7180586537575665E-3</v>
      </c>
      <c r="BE58" s="1">
        <f t="shared" si="16"/>
        <v>-6.2983109075293447E-3</v>
      </c>
      <c r="BF58" s="1">
        <f t="shared" si="17"/>
        <v>1.4759489494703886E-2</v>
      </c>
      <c r="BG58" s="1">
        <f t="shared" si="18"/>
        <v>1.662222450235994E-2</v>
      </c>
      <c r="BH58" s="1">
        <f t="shared" si="19"/>
        <v>2.4336282288485174E-2</v>
      </c>
      <c r="BI58" s="1">
        <f t="shared" si="20"/>
        <v>7.1999999999999885E-3</v>
      </c>
      <c r="BJ58" s="1">
        <f t="shared" si="21"/>
        <v>0.15662650602409642</v>
      </c>
      <c r="BK58" s="1">
        <f t="shared" si="22"/>
        <v>0.15662650602409636</v>
      </c>
      <c r="BL58" s="1">
        <f t="shared" si="23"/>
        <v>-9.0001877142355192E-4</v>
      </c>
      <c r="BM58" s="1">
        <f t="shared" si="24"/>
        <v>-1.1359884174184208E-2</v>
      </c>
      <c r="BN58" s="1">
        <f t="shared" si="25"/>
        <v>1.5766186075764552E-4</v>
      </c>
      <c r="BO58" s="1">
        <f t="shared" si="26"/>
        <v>1.5735389073069719E-2</v>
      </c>
      <c r="BP58" s="1">
        <f t="shared" si="27"/>
        <v>-5.6163997930401607E-3</v>
      </c>
      <c r="BQ58" s="1">
        <f t="shared" si="28"/>
        <v>9.3568540217777371E-3</v>
      </c>
      <c r="BR58" s="1">
        <f t="shared" si="29"/>
        <v>-1.0624931716377144E-2</v>
      </c>
      <c r="BS58" s="1">
        <f t="shared" si="30"/>
        <v>-1.4136571358075891E-2</v>
      </c>
      <c r="BT58" s="1">
        <f t="shared" si="31"/>
        <v>1.7309998820275532E-2</v>
      </c>
      <c r="BU58" s="1">
        <f t="shared" si="32"/>
        <v>-9.5503031760561029E-5</v>
      </c>
      <c r="BV58" s="1">
        <f t="shared" si="33"/>
        <v>2.1526849572527398E-2</v>
      </c>
      <c r="BW58" s="1">
        <f t="shared" si="34"/>
        <v>2.1526849572527398E-2</v>
      </c>
      <c r="BX58" s="1">
        <f t="shared" si="35"/>
        <v>3.8130185067006918E-2</v>
      </c>
      <c r="BY58" s="1">
        <f t="shared" si="36"/>
        <v>2.5286064968623109E-2</v>
      </c>
      <c r="BZ58" s="1">
        <f t="shared" si="37"/>
        <v>0.15662650602409645</v>
      </c>
      <c r="CA58" s="1">
        <f t="shared" si="38"/>
        <v>2.5948184668590231E-2</v>
      </c>
      <c r="CB58" s="1">
        <f t="shared" si="39"/>
        <v>2.3177764974779975E-2</v>
      </c>
      <c r="CC58" s="1">
        <f t="shared" si="40"/>
        <v>2.5770503221312847E-2</v>
      </c>
    </row>
    <row r="59" spans="1:81" x14ac:dyDescent="0.3">
      <c r="A59" s="1" t="s">
        <v>579</v>
      </c>
      <c r="B59" s="18">
        <v>2280.85</v>
      </c>
      <c r="C59" s="21">
        <v>19884.91</v>
      </c>
      <c r="D59" s="18">
        <v>5636.2001950000003</v>
      </c>
      <c r="E59" s="18">
        <v>1357.4300539999999</v>
      </c>
      <c r="F59" s="1">
        <v>107.980003</v>
      </c>
      <c r="G59" s="18">
        <v>116.91999800000001</v>
      </c>
      <c r="H59" s="19">
        <v>227.770004</v>
      </c>
      <c r="I59" s="1">
        <v>209.08999600000001</v>
      </c>
      <c r="J59" s="1">
        <v>59.900002000000001</v>
      </c>
      <c r="K59" s="1">
        <v>134.80999800000001</v>
      </c>
      <c r="L59" s="1">
        <v>3253.610107</v>
      </c>
      <c r="M59" s="1">
        <v>11627.950194999999</v>
      </c>
      <c r="N59" s="1">
        <v>4794.2900390000004</v>
      </c>
      <c r="O59" s="1">
        <f>'final data'!O14</f>
        <v>17360.83395</v>
      </c>
      <c r="P59" s="1">
        <v>104.730003</v>
      </c>
      <c r="Q59" s="1">
        <v>3468.5</v>
      </c>
      <c r="R59" s="1">
        <v>57.91</v>
      </c>
      <c r="S59" s="1">
        <v>49.470001000000003</v>
      </c>
      <c r="T59" s="1">
        <v>27.59</v>
      </c>
      <c r="U59" s="1">
        <v>25.1</v>
      </c>
      <c r="V59" s="1">
        <f>'final data'!V14</f>
        <v>5679.3602410000003</v>
      </c>
      <c r="W59" s="1">
        <f>'final data'!W14</f>
        <v>14518.24084</v>
      </c>
      <c r="X59" s="1">
        <v>133.449997</v>
      </c>
      <c r="Y59" s="1">
        <v>22.442499000000002</v>
      </c>
      <c r="Z59" s="1">
        <v>126.955255801725</v>
      </c>
      <c r="AA59" s="1">
        <v>31.469999000000001</v>
      </c>
      <c r="AB59" s="1">
        <v>706.09997599999997</v>
      </c>
      <c r="AC59" s="1">
        <v>131.38999899999999</v>
      </c>
      <c r="AD59" s="1">
        <v>18416.5</v>
      </c>
      <c r="AE59" s="1">
        <v>389</v>
      </c>
      <c r="AF59" s="1">
        <v>18914.580077999999</v>
      </c>
      <c r="AG59" s="1">
        <v>11005.4654520614</v>
      </c>
      <c r="AH59" s="1">
        <v>50.82</v>
      </c>
      <c r="AI59" s="1">
        <v>50.82</v>
      </c>
      <c r="AJ59" s="1">
        <v>10.942500000000001</v>
      </c>
      <c r="AK59" s="1">
        <v>55.049999</v>
      </c>
      <c r="AL59" s="1">
        <f>'final data'!AL14</f>
        <v>2354.43672027703</v>
      </c>
      <c r="AM59" s="1">
        <v>50.130001</v>
      </c>
      <c r="AN59" s="1">
        <v>64.059997999999993</v>
      </c>
      <c r="AO59" s="1">
        <v>59.240001999999997</v>
      </c>
      <c r="AP59" s="1">
        <f t="shared" si="1"/>
        <v>-6.8925579532193989E-3</v>
      </c>
      <c r="AQ59" s="1">
        <f t="shared" si="2"/>
        <v>-1.074578215613124E-2</v>
      </c>
      <c r="AR59" s="1">
        <f t="shared" si="3"/>
        <v>-3.3562115457520833E-3</v>
      </c>
      <c r="AS59" s="1">
        <f t="shared" si="4"/>
        <v>-1.3208725150486657E-2</v>
      </c>
      <c r="AT59" s="1">
        <f t="shared" si="5"/>
        <v>-9.2554867905484441E-5</v>
      </c>
      <c r="AU59" s="1">
        <f t="shared" si="6"/>
        <v>-2.3890700270238867E-3</v>
      </c>
      <c r="AV59" s="1">
        <f t="shared" si="7"/>
        <v>-6.8024156734625904E-3</v>
      </c>
      <c r="AW59" s="1">
        <f t="shared" si="8"/>
        <v>-6.9342530477189794E-3</v>
      </c>
      <c r="AX59" s="1">
        <f t="shared" si="9"/>
        <v>-2.8299983352755059E-3</v>
      </c>
      <c r="AY59" s="1">
        <f t="shared" si="10"/>
        <v>-1.3537289227651269E-2</v>
      </c>
      <c r="AZ59" s="1">
        <f t="shared" si="11"/>
        <v>-1.974004582814938E-2</v>
      </c>
      <c r="BA59" s="1">
        <f t="shared" si="12"/>
        <v>-1.8624911924763864E-2</v>
      </c>
      <c r="BB59" s="1">
        <f t="shared" si="13"/>
        <v>-1.4987999665684766E-2</v>
      </c>
      <c r="BC59" s="1">
        <f t="shared" si="14"/>
        <v>4.1666666666666796E-2</v>
      </c>
      <c r="BD59" s="1">
        <f t="shared" si="15"/>
        <v>1.3386270709867616E-3</v>
      </c>
      <c r="BE59" s="1">
        <f t="shared" si="16"/>
        <v>-7.2025352924229324E-4</v>
      </c>
      <c r="BF59" s="1">
        <f t="shared" si="17"/>
        <v>-9.0691137759944807E-3</v>
      </c>
      <c r="BG59" s="1">
        <f t="shared" si="18"/>
        <v>-1.4129995677632946E-3</v>
      </c>
      <c r="BH59" s="1">
        <f t="shared" si="19"/>
        <v>-6.8394885946907909E-3</v>
      </c>
      <c r="BI59" s="1">
        <f t="shared" si="20"/>
        <v>-3.1771247021444913E-3</v>
      </c>
      <c r="BJ59" s="1">
        <f t="shared" si="21"/>
        <v>4.1666666666666623E-2</v>
      </c>
      <c r="BK59" s="1">
        <f t="shared" si="22"/>
        <v>4.1666666666666664E-2</v>
      </c>
      <c r="BL59" s="1">
        <f t="shared" si="23"/>
        <v>1.8392327339178205E-3</v>
      </c>
      <c r="BM59" s="1">
        <f t="shared" si="24"/>
        <v>1.1265067534755775E-2</v>
      </c>
      <c r="BN59" s="1">
        <f t="shared" si="25"/>
        <v>1.5763700741362044E-4</v>
      </c>
      <c r="BO59" s="1">
        <f t="shared" si="26"/>
        <v>-5.0584889364049656E-3</v>
      </c>
      <c r="BP59" s="1">
        <f t="shared" si="27"/>
        <v>-2.9653148325561531E-3</v>
      </c>
      <c r="BQ59" s="1">
        <f t="shared" si="28"/>
        <v>-3.3328421620488873E-2</v>
      </c>
      <c r="BR59" s="1">
        <f t="shared" si="29"/>
        <v>1.6840129199679761E-2</v>
      </c>
      <c r="BS59" s="1">
        <f t="shared" si="30"/>
        <v>5.0381399314240911E-3</v>
      </c>
      <c r="BT59" s="1">
        <f t="shared" si="31"/>
        <v>-2.514177538367136E-2</v>
      </c>
      <c r="BU59" s="1">
        <f t="shared" si="32"/>
        <v>-9.5512153469876066E-5</v>
      </c>
      <c r="BV59" s="1">
        <f t="shared" si="33"/>
        <v>-8.3902439024390197E-3</v>
      </c>
      <c r="BW59" s="1">
        <f t="shared" si="34"/>
        <v>-8.3902439024390197E-3</v>
      </c>
      <c r="BX59" s="1">
        <f t="shared" si="35"/>
        <v>-0.32733978792070068</v>
      </c>
      <c r="BY59" s="1">
        <f t="shared" si="36"/>
        <v>-9.0009002520414095E-3</v>
      </c>
      <c r="BZ59" s="1">
        <f t="shared" si="37"/>
        <v>4.1666666666666727E-2</v>
      </c>
      <c r="CA59" s="1">
        <f t="shared" si="38"/>
        <v>-2.4708189700070451E-2</v>
      </c>
      <c r="CB59" s="1">
        <f t="shared" si="39"/>
        <v>7.8106543411751565E-4</v>
      </c>
      <c r="CC59" s="1">
        <f t="shared" si="40"/>
        <v>5.6017993549482325E-3</v>
      </c>
    </row>
    <row r="60" spans="1:81" x14ac:dyDescent="0.3">
      <c r="A60" s="1" t="s">
        <v>578</v>
      </c>
      <c r="B60" s="18">
        <v>2307.87</v>
      </c>
      <c r="C60" s="21">
        <v>20172.400000000001</v>
      </c>
      <c r="D60" s="18">
        <v>5715.1801759999998</v>
      </c>
      <c r="E60" s="18">
        <v>1378.530029</v>
      </c>
      <c r="F60" s="1">
        <v>108.480003</v>
      </c>
      <c r="G60" s="18">
        <v>117.55999799999999</v>
      </c>
      <c r="H60" s="19">
        <v>230.60000600000001</v>
      </c>
      <c r="I60" s="1">
        <v>211.720001</v>
      </c>
      <c r="J60" s="1">
        <v>60</v>
      </c>
      <c r="K60" s="1">
        <v>136.89999399999999</v>
      </c>
      <c r="L60" s="1">
        <v>3277.790039</v>
      </c>
      <c r="M60" s="1">
        <v>11642.860352</v>
      </c>
      <c r="N60" s="1">
        <v>4826.2402339999999</v>
      </c>
      <c r="O60" s="4">
        <f>0.78*O63</f>
        <v>13937.822152799999</v>
      </c>
      <c r="P60" s="1">
        <v>105.300003</v>
      </c>
      <c r="Q60" s="1">
        <v>3502.5</v>
      </c>
      <c r="R60" s="1">
        <v>58.23</v>
      </c>
      <c r="S60" s="1">
        <v>49.459999000000003</v>
      </c>
      <c r="T60" s="1">
        <v>27.290001</v>
      </c>
      <c r="U60" s="1">
        <v>24.93</v>
      </c>
      <c r="V60" s="4">
        <f>0.78*V63</f>
        <v>4554.4568206800004</v>
      </c>
      <c r="W60" s="4">
        <f>0.78*W63</f>
        <v>11770.0168326</v>
      </c>
      <c r="X60" s="1">
        <v>133.699997</v>
      </c>
      <c r="Y60" s="1">
        <v>22.785</v>
      </c>
      <c r="Z60" s="1">
        <v>126.975265494057</v>
      </c>
      <c r="AA60" s="1">
        <v>31.74</v>
      </c>
      <c r="AB60" s="1">
        <v>714.90002400000003</v>
      </c>
      <c r="AC60" s="1">
        <v>137.929993</v>
      </c>
      <c r="AD60" s="1">
        <v>18796.5</v>
      </c>
      <c r="AE60" s="1">
        <v>390.79998799999998</v>
      </c>
      <c r="AF60" s="1">
        <v>18907.669922000001</v>
      </c>
      <c r="AG60" s="1">
        <v>11004.4141959484</v>
      </c>
      <c r="AH60" s="1">
        <v>51.02</v>
      </c>
      <c r="AI60" s="1">
        <v>51.02</v>
      </c>
      <c r="AJ60" s="1">
        <v>11.4375</v>
      </c>
      <c r="AK60" s="1">
        <v>55.32</v>
      </c>
      <c r="AL60" s="4">
        <f>0.78*AL63</f>
        <v>1818.1491554601494</v>
      </c>
      <c r="AM60" s="1">
        <v>50.68</v>
      </c>
      <c r="AN60" s="1">
        <v>64.440002000000007</v>
      </c>
      <c r="AO60" s="1">
        <v>59.959999000000003</v>
      </c>
      <c r="AP60" s="1">
        <f t="shared" si="1"/>
        <v>1.1846460749282058E-2</v>
      </c>
      <c r="AQ60" s="1">
        <f t="shared" si="2"/>
        <v>1.4457696816329649E-2</v>
      </c>
      <c r="AR60" s="1">
        <f t="shared" si="3"/>
        <v>1.4012983617946078E-2</v>
      </c>
      <c r="AS60" s="1">
        <f t="shared" si="4"/>
        <v>1.5544060585533556E-2</v>
      </c>
      <c r="AT60" s="1">
        <f t="shared" si="5"/>
        <v>4.6304869985973234E-3</v>
      </c>
      <c r="AU60" s="1">
        <f t="shared" si="6"/>
        <v>5.4738283522720067E-3</v>
      </c>
      <c r="AV60" s="1">
        <f t="shared" si="7"/>
        <v>1.242482306844938E-2</v>
      </c>
      <c r="AW60" s="1">
        <f t="shared" si="8"/>
        <v>1.2578339711671249E-2</v>
      </c>
      <c r="AX60" s="1">
        <f t="shared" si="9"/>
        <v>1.6694156370812704E-3</v>
      </c>
      <c r="AY60" s="1">
        <f t="shared" si="10"/>
        <v>1.550327150067894E-2</v>
      </c>
      <c r="AZ60" s="1">
        <f t="shared" si="11"/>
        <v>7.4317239020059416E-3</v>
      </c>
      <c r="BA60" s="1">
        <f t="shared" si="12"/>
        <v>1.2822687361020515E-3</v>
      </c>
      <c r="BB60" s="1">
        <f t="shared" si="13"/>
        <v>6.6642182137699067E-3</v>
      </c>
      <c r="BC60" s="1">
        <f t="shared" si="14"/>
        <v>-0.19716862721332581</v>
      </c>
      <c r="BD60" s="1">
        <f t="shared" si="15"/>
        <v>5.4425664439254088E-3</v>
      </c>
      <c r="BE60" s="1">
        <f t="shared" si="16"/>
        <v>9.8025082888856859E-3</v>
      </c>
      <c r="BF60" s="1">
        <f t="shared" si="17"/>
        <v>5.5258159212571286E-3</v>
      </c>
      <c r="BG60" s="1">
        <f t="shared" si="18"/>
        <v>-2.0218313721077276E-4</v>
      </c>
      <c r="BH60" s="1">
        <f t="shared" si="19"/>
        <v>-1.087346864806088E-2</v>
      </c>
      <c r="BI60" s="1">
        <f t="shared" si="20"/>
        <v>-6.7729083665339319E-3</v>
      </c>
      <c r="BJ60" s="1">
        <f t="shared" si="21"/>
        <v>-0.19806868601135455</v>
      </c>
      <c r="BK60" s="1">
        <f t="shared" si="22"/>
        <v>-0.18929455969818448</v>
      </c>
      <c r="BL60" s="1">
        <f t="shared" si="23"/>
        <v>1.8733608514056393E-3</v>
      </c>
      <c r="BM60" s="1">
        <f t="shared" si="24"/>
        <v>1.5261268364097892E-2</v>
      </c>
      <c r="BN60" s="1">
        <f t="shared" si="25"/>
        <v>1.576121619040859E-4</v>
      </c>
      <c r="BO60" s="1">
        <f t="shared" si="26"/>
        <v>8.579631667608157E-3</v>
      </c>
      <c r="BP60" s="1">
        <f t="shared" si="27"/>
        <v>1.2462892365259139E-2</v>
      </c>
      <c r="BQ60" s="1">
        <f t="shared" si="28"/>
        <v>4.9775432299074815E-2</v>
      </c>
      <c r="BR60" s="1">
        <f t="shared" si="29"/>
        <v>2.0633670892949256E-2</v>
      </c>
      <c r="BS60" s="1">
        <f t="shared" si="30"/>
        <v>4.62721850899739E-3</v>
      </c>
      <c r="BT60" s="1">
        <f t="shared" si="31"/>
        <v>-3.6533488829791492E-4</v>
      </c>
      <c r="BU60" s="1">
        <f t="shared" si="32"/>
        <v>-9.5521276912736199E-5</v>
      </c>
      <c r="BV60" s="1">
        <f t="shared" si="33"/>
        <v>3.9354584809130821E-3</v>
      </c>
      <c r="BW60" s="1">
        <f t="shared" si="34"/>
        <v>3.9354584809130821E-3</v>
      </c>
      <c r="BX60" s="1">
        <f t="shared" si="35"/>
        <v>4.5236463331048589E-2</v>
      </c>
      <c r="BY60" s="1">
        <f t="shared" si="36"/>
        <v>4.9046504069873023E-3</v>
      </c>
      <c r="BZ60" s="1">
        <f t="shared" si="37"/>
        <v>-0.22777743831389932</v>
      </c>
      <c r="CA60" s="1">
        <f t="shared" si="38"/>
        <v>1.097145400017047E-2</v>
      </c>
      <c r="CB60" s="1">
        <f t="shared" si="39"/>
        <v>5.9320014340308565E-3</v>
      </c>
      <c r="CC60" s="1">
        <f t="shared" si="40"/>
        <v>1.2153898981975161E-2</v>
      </c>
    </row>
    <row r="61" spans="1:81" x14ac:dyDescent="0.3">
      <c r="A61" s="1" t="s">
        <v>577</v>
      </c>
      <c r="B61" s="18">
        <v>2347.2199999999998</v>
      </c>
      <c r="C61" s="21">
        <v>20619.77</v>
      </c>
      <c r="D61" s="18">
        <v>5814.8999020000001</v>
      </c>
      <c r="E61" s="18">
        <v>1399.130005</v>
      </c>
      <c r="F61" s="1">
        <v>108.120003</v>
      </c>
      <c r="G61" s="18">
        <v>117.44000200000001</v>
      </c>
      <c r="H61" s="19">
        <v>234.720001</v>
      </c>
      <c r="I61" s="1">
        <v>215.509995</v>
      </c>
      <c r="J61" s="1">
        <v>60.66</v>
      </c>
      <c r="K61" s="1">
        <v>139.199997</v>
      </c>
      <c r="L61" s="1">
        <v>3311.040039</v>
      </c>
      <c r="M61" s="1">
        <v>11757.240234000001</v>
      </c>
      <c r="N61" s="1">
        <v>4899.4599609999996</v>
      </c>
      <c r="O61" s="1">
        <f>0.83*O63</f>
        <v>14831.2722908</v>
      </c>
      <c r="P61" s="1">
        <v>104.910004</v>
      </c>
      <c r="Q61" s="1">
        <v>3563.5</v>
      </c>
      <c r="R61" s="1">
        <v>59.259998000000003</v>
      </c>
      <c r="S61" s="1">
        <v>50.09</v>
      </c>
      <c r="T61" s="1">
        <v>27.639999</v>
      </c>
      <c r="U61" s="1">
        <v>25.32</v>
      </c>
      <c r="V61" s="1">
        <f>0.83*V63</f>
        <v>4846.4091809800002</v>
      </c>
      <c r="W61" s="1">
        <f>0.83*W63</f>
        <v>12524.5050911</v>
      </c>
      <c r="X61" s="1">
        <v>133.729996</v>
      </c>
      <c r="Y61" s="1">
        <v>22.682500999999998</v>
      </c>
      <c r="Z61" s="1">
        <v>126.99527518638899</v>
      </c>
      <c r="AA61" s="1">
        <v>32.040000999999997</v>
      </c>
      <c r="AB61" s="1">
        <v>721.5</v>
      </c>
      <c r="AC61" s="1">
        <v>137.75</v>
      </c>
      <c r="AD61" s="1">
        <v>18810</v>
      </c>
      <c r="AE61" s="1">
        <v>406.14999399999999</v>
      </c>
      <c r="AF61" s="1">
        <v>19347.529297000001</v>
      </c>
      <c r="AG61" s="1">
        <v>11003.362939835401</v>
      </c>
      <c r="AH61" s="1">
        <v>51.220001000000003</v>
      </c>
      <c r="AI61" s="1">
        <v>51.220001000000003</v>
      </c>
      <c r="AJ61" s="1">
        <v>11.984999999999999</v>
      </c>
      <c r="AK61" s="1">
        <v>55.619999</v>
      </c>
      <c r="AL61" s="1">
        <f>0.83*AL63</f>
        <v>1934.6971782460562</v>
      </c>
      <c r="AM61" s="1">
        <v>51.209999000000003</v>
      </c>
      <c r="AN61" s="1">
        <v>65.239998</v>
      </c>
      <c r="AO61" s="1">
        <v>60.700001</v>
      </c>
      <c r="AP61" s="1">
        <f t="shared" si="1"/>
        <v>1.7050353789424842E-2</v>
      </c>
      <c r="AQ61" s="1">
        <f t="shared" si="2"/>
        <v>2.2177331403303472E-2</v>
      </c>
      <c r="AR61" s="1">
        <f t="shared" si="3"/>
        <v>1.7448220866029311E-2</v>
      </c>
      <c r="AS61" s="1">
        <f t="shared" si="4"/>
        <v>1.4943436535033921E-2</v>
      </c>
      <c r="AT61" s="1">
        <f t="shared" si="5"/>
        <v>-3.3185839790214554E-3</v>
      </c>
      <c r="AU61" s="1">
        <f t="shared" si="6"/>
        <v>-1.0207213511519984E-3</v>
      </c>
      <c r="AV61" s="1">
        <f t="shared" si="7"/>
        <v>1.7866413238514785E-2</v>
      </c>
      <c r="AW61" s="1">
        <f t="shared" si="8"/>
        <v>1.7900972898635154E-2</v>
      </c>
      <c r="AX61" s="1">
        <f t="shared" si="9"/>
        <v>1.0999999999999944E-2</v>
      </c>
      <c r="AY61" s="1">
        <f t="shared" si="10"/>
        <v>1.6800607018288137E-2</v>
      </c>
      <c r="AZ61" s="1">
        <f t="shared" si="11"/>
        <v>1.0144029850717355E-2</v>
      </c>
      <c r="BA61" s="1">
        <f t="shared" si="12"/>
        <v>9.8240362369675788E-3</v>
      </c>
      <c r="BB61" s="1">
        <f t="shared" si="13"/>
        <v>1.5171173304673026E-2</v>
      </c>
      <c r="BC61" s="1">
        <f t="shared" si="14"/>
        <v>6.4102564102564111E-2</v>
      </c>
      <c r="BD61" s="1">
        <f t="shared" si="15"/>
        <v>-3.703694101509219E-3</v>
      </c>
      <c r="BE61" s="1">
        <f t="shared" si="16"/>
        <v>1.7416131334760884E-2</v>
      </c>
      <c r="BF61" s="1">
        <f t="shared" si="17"/>
        <v>1.7688442383651148E-2</v>
      </c>
      <c r="BG61" s="1">
        <f t="shared" si="18"/>
        <v>1.2737586185555726E-2</v>
      </c>
      <c r="BH61" s="1">
        <f t="shared" si="19"/>
        <v>1.2825136943014379E-2</v>
      </c>
      <c r="BI61" s="1">
        <f t="shared" si="20"/>
        <v>1.5643802647412778E-2</v>
      </c>
      <c r="BJ61" s="1">
        <f t="shared" si="21"/>
        <v>6.4102564102564055E-2</v>
      </c>
      <c r="BK61" s="1">
        <f t="shared" si="22"/>
        <v>6.4102564102564069E-2</v>
      </c>
      <c r="BL61" s="1">
        <f t="shared" si="23"/>
        <v>2.2437547249910307E-4</v>
      </c>
      <c r="BM61" s="1">
        <f t="shared" si="24"/>
        <v>-4.4985297344745084E-3</v>
      </c>
      <c r="BN61" s="1">
        <f t="shared" si="25"/>
        <v>1.5758732422522606E-4</v>
      </c>
      <c r="BO61" s="1">
        <f t="shared" si="26"/>
        <v>9.4518273471959104E-3</v>
      </c>
      <c r="BP61" s="1">
        <f t="shared" si="27"/>
        <v>9.2320265469734673E-3</v>
      </c>
      <c r="BQ61" s="1">
        <f t="shared" si="28"/>
        <v>-1.3049591034199218E-3</v>
      </c>
      <c r="BR61" s="1">
        <f t="shared" si="29"/>
        <v>7.1821881733301416E-4</v>
      </c>
      <c r="BS61" s="1">
        <f t="shared" si="30"/>
        <v>3.9278419834547204E-2</v>
      </c>
      <c r="BT61" s="1">
        <f t="shared" si="31"/>
        <v>2.3263542087129524E-2</v>
      </c>
      <c r="BU61" s="1">
        <f t="shared" si="32"/>
        <v>-9.5530402098728664E-5</v>
      </c>
      <c r="BV61" s="1">
        <f t="shared" si="33"/>
        <v>3.9200509604076896E-3</v>
      </c>
      <c r="BW61" s="1">
        <f t="shared" si="34"/>
        <v>3.9200509604076896E-3</v>
      </c>
      <c r="BX61" s="1">
        <f t="shared" si="35"/>
        <v>4.7868852459016342E-2</v>
      </c>
      <c r="BY61" s="1">
        <f t="shared" si="36"/>
        <v>5.4229754157628287E-3</v>
      </c>
      <c r="BZ61" s="1">
        <f t="shared" si="37"/>
        <v>6.4102564102564E-2</v>
      </c>
      <c r="CA61" s="1">
        <f t="shared" si="38"/>
        <v>1.0457754538279473E-2</v>
      </c>
      <c r="CB61" s="1">
        <f t="shared" si="39"/>
        <v>1.2414586827604272E-2</v>
      </c>
      <c r="CC61" s="1">
        <f t="shared" si="40"/>
        <v>1.2341594602094589E-2</v>
      </c>
    </row>
    <row r="62" spans="1:81" x14ac:dyDescent="0.3">
      <c r="A62" s="1" t="s">
        <v>576</v>
      </c>
      <c r="B62" s="18">
        <v>2363.81</v>
      </c>
      <c r="C62" s="21">
        <v>20810.32</v>
      </c>
      <c r="D62" s="18">
        <v>5835.5097660000001</v>
      </c>
      <c r="E62" s="18">
        <v>1394.619995</v>
      </c>
      <c r="F62" s="1">
        <v>108.599998</v>
      </c>
      <c r="G62" s="18">
        <v>118.18</v>
      </c>
      <c r="H62" s="19">
        <v>236.44000199999999</v>
      </c>
      <c r="I62" s="1">
        <v>217.13000500000001</v>
      </c>
      <c r="J62" s="1">
        <v>60.830002</v>
      </c>
      <c r="K62" s="1">
        <v>138.75</v>
      </c>
      <c r="L62" s="1">
        <v>3333.959961</v>
      </c>
      <c r="M62" s="1">
        <v>11947.830078000001</v>
      </c>
      <c r="N62" s="1">
        <v>4891.2900390000004</v>
      </c>
      <c r="O62" s="1">
        <f>0.96*O63</f>
        <v>17154.242649599997</v>
      </c>
      <c r="P62" s="1">
        <v>105.589996</v>
      </c>
      <c r="Q62" s="1">
        <v>3579.5</v>
      </c>
      <c r="R62" s="1">
        <v>59.75</v>
      </c>
      <c r="S62" s="1">
        <v>50.029998999999997</v>
      </c>
      <c r="T62" s="1">
        <v>27.799999</v>
      </c>
      <c r="U62" s="1">
        <v>25.08</v>
      </c>
      <c r="V62" s="1">
        <f>0.96*V63</f>
        <v>5605.4853177599998</v>
      </c>
      <c r="W62" s="1">
        <f>0.96*W63</f>
        <v>14486.1745632</v>
      </c>
      <c r="X62" s="1">
        <v>133.929993</v>
      </c>
      <c r="Y62" s="1">
        <v>22.860001</v>
      </c>
      <c r="Z62" s="1">
        <v>127.015284878721</v>
      </c>
      <c r="AA62" s="1">
        <v>32.25</v>
      </c>
      <c r="AB62" s="1">
        <v>724.09997599999997</v>
      </c>
      <c r="AC62" s="1">
        <v>138.10000600000001</v>
      </c>
      <c r="AD62" s="1">
        <v>18737.5</v>
      </c>
      <c r="AE62" s="1">
        <v>407.25</v>
      </c>
      <c r="AF62" s="1">
        <v>19371.460938</v>
      </c>
      <c r="AG62" s="1">
        <v>11002.311683722501</v>
      </c>
      <c r="AH62" s="1">
        <v>51.630001</v>
      </c>
      <c r="AI62" s="1">
        <v>51.630001</v>
      </c>
      <c r="AJ62" s="1">
        <v>11.67</v>
      </c>
      <c r="AK62" s="1">
        <v>56.139999000000003</v>
      </c>
      <c r="AL62" s="1">
        <f>0.96*AL63</f>
        <v>2237.7220374894146</v>
      </c>
      <c r="AM62" s="1">
        <v>51.43</v>
      </c>
      <c r="AN62" s="1">
        <v>66</v>
      </c>
      <c r="AO62" s="1">
        <v>61.389999000000003</v>
      </c>
      <c r="AP62" s="1">
        <f t="shared" si="1"/>
        <v>7.067935685619647E-3</v>
      </c>
      <c r="AQ62" s="1">
        <f t="shared" si="2"/>
        <v>9.2411312056341691E-3</v>
      </c>
      <c r="AR62" s="1">
        <f t="shared" si="3"/>
        <v>3.5443196525036273E-3</v>
      </c>
      <c r="AS62" s="1">
        <f t="shared" si="4"/>
        <v>-3.2234388397666919E-3</v>
      </c>
      <c r="AT62" s="1">
        <f t="shared" si="5"/>
        <v>4.4394652856234416E-3</v>
      </c>
      <c r="AU62" s="1">
        <f t="shared" si="6"/>
        <v>6.3010727809762797E-3</v>
      </c>
      <c r="AV62" s="1">
        <f t="shared" si="7"/>
        <v>7.3278842564421954E-3</v>
      </c>
      <c r="AW62" s="1">
        <f t="shared" si="8"/>
        <v>7.51709914892814E-3</v>
      </c>
      <c r="AX62" s="1">
        <f t="shared" si="9"/>
        <v>2.8025387405209985E-3</v>
      </c>
      <c r="AY62" s="1">
        <f t="shared" si="10"/>
        <v>-3.2327371386365491E-3</v>
      </c>
      <c r="AZ62" s="1">
        <f t="shared" si="11"/>
        <v>6.9222726786844638E-3</v>
      </c>
      <c r="BA62" s="1">
        <f t="shared" si="12"/>
        <v>1.6210423552361009E-2</v>
      </c>
      <c r="BB62" s="1">
        <f t="shared" si="13"/>
        <v>-1.6675148006172538E-3</v>
      </c>
      <c r="BC62" s="1">
        <f t="shared" si="14"/>
        <v>0.15662650602409622</v>
      </c>
      <c r="BD62" s="1">
        <f t="shared" si="15"/>
        <v>6.4816697557269999E-3</v>
      </c>
      <c r="BE62" s="1">
        <f t="shared" si="16"/>
        <v>4.4899677283569521E-3</v>
      </c>
      <c r="BF62" s="1">
        <f t="shared" si="17"/>
        <v>8.2686806705595389E-3</v>
      </c>
      <c r="BG62" s="1">
        <f t="shared" si="18"/>
        <v>-1.1978638450789948E-3</v>
      </c>
      <c r="BH62" s="1">
        <f t="shared" si="19"/>
        <v>5.7887122210098542E-3</v>
      </c>
      <c r="BI62" s="1">
        <f t="shared" si="20"/>
        <v>-9.4786729857820693E-3</v>
      </c>
      <c r="BJ62" s="1">
        <f t="shared" si="21"/>
        <v>0.15662650602409631</v>
      </c>
      <c r="BK62" s="1">
        <f t="shared" si="22"/>
        <v>0.15662650602409642</v>
      </c>
      <c r="BL62" s="1">
        <f t="shared" si="23"/>
        <v>1.4955283480304314E-3</v>
      </c>
      <c r="BM62" s="1">
        <f t="shared" si="24"/>
        <v>7.8254157246593747E-3</v>
      </c>
      <c r="BN62" s="1">
        <f t="shared" si="25"/>
        <v>1.5756249437345142E-4</v>
      </c>
      <c r="BO62" s="1">
        <f t="shared" si="26"/>
        <v>6.5542757005532986E-3</v>
      </c>
      <c r="BP62" s="1">
        <f t="shared" si="27"/>
        <v>3.6035703395702976E-3</v>
      </c>
      <c r="BQ62" s="1">
        <f t="shared" si="28"/>
        <v>2.5408784029038664E-3</v>
      </c>
      <c r="BR62" s="1">
        <f t="shared" si="29"/>
        <v>-3.8543328017012226E-3</v>
      </c>
      <c r="BS62" s="1">
        <f t="shared" si="30"/>
        <v>2.708373793549798E-3</v>
      </c>
      <c r="BT62" s="1">
        <f t="shared" si="31"/>
        <v>1.236935250627067E-3</v>
      </c>
      <c r="BU62" s="1">
        <f t="shared" si="32"/>
        <v>-9.5539529019260887E-5</v>
      </c>
      <c r="BV62" s="1">
        <f t="shared" si="33"/>
        <v>8.0046855133797546E-3</v>
      </c>
      <c r="BW62" s="1">
        <f t="shared" si="34"/>
        <v>8.0046855133797546E-3</v>
      </c>
      <c r="BX62" s="1">
        <f t="shared" si="35"/>
        <v>-2.6282853566958659E-2</v>
      </c>
      <c r="BY62" s="1">
        <f t="shared" si="36"/>
        <v>9.3491551483128061E-3</v>
      </c>
      <c r="BZ62" s="1">
        <f t="shared" si="37"/>
        <v>0.15662650602409647</v>
      </c>
      <c r="CA62" s="1">
        <f t="shared" si="38"/>
        <v>4.2960555418092537E-3</v>
      </c>
      <c r="CB62" s="1">
        <f t="shared" si="39"/>
        <v>1.164932592425892E-2</v>
      </c>
      <c r="CC62" s="1">
        <f t="shared" si="40"/>
        <v>1.1367347423931719E-2</v>
      </c>
    </row>
    <row r="63" spans="1:81" x14ac:dyDescent="0.3">
      <c r="A63" s="1" t="s">
        <v>575</v>
      </c>
      <c r="B63" s="18">
        <v>2381.92</v>
      </c>
      <c r="C63" s="21">
        <v>21002.97</v>
      </c>
      <c r="D63" s="18">
        <v>5861.2202150000003</v>
      </c>
      <c r="E63" s="18">
        <v>1395.670044</v>
      </c>
      <c r="F63" s="1">
        <v>107.839996</v>
      </c>
      <c r="G63" s="18">
        <v>117.379997</v>
      </c>
      <c r="H63" s="19">
        <v>238.270004</v>
      </c>
      <c r="I63" s="1">
        <v>218.86000100000001</v>
      </c>
      <c r="J63" s="1">
        <v>60.57</v>
      </c>
      <c r="K63" s="1">
        <v>138.75</v>
      </c>
      <c r="L63" s="1">
        <v>3384.709961</v>
      </c>
      <c r="M63" s="1">
        <v>12059.570313</v>
      </c>
      <c r="N63" s="1">
        <v>4963.7998049999997</v>
      </c>
      <c r="O63" s="1">
        <f>'final data'!O15</f>
        <v>17869.002759999999</v>
      </c>
      <c r="P63" s="1">
        <v>104.470001</v>
      </c>
      <c r="Q63" s="1">
        <v>3626.5</v>
      </c>
      <c r="R63" s="1">
        <v>60.59</v>
      </c>
      <c r="S63" s="1">
        <v>49.98</v>
      </c>
      <c r="T63" s="1">
        <v>27.76</v>
      </c>
      <c r="U63" s="1">
        <v>25.18</v>
      </c>
      <c r="V63" s="1">
        <f>'final data'!V15</f>
        <v>5839.0472060000002</v>
      </c>
      <c r="W63" s="1">
        <f>'final data'!W15</f>
        <v>15089.765170000001</v>
      </c>
      <c r="X63" s="1">
        <v>133.91999799999999</v>
      </c>
      <c r="Y63" s="1">
        <v>22.959999</v>
      </c>
      <c r="Z63" s="1">
        <v>127.035294571053</v>
      </c>
      <c r="AA63" s="1">
        <v>31.99</v>
      </c>
      <c r="AB63" s="1">
        <v>736.29998799999998</v>
      </c>
      <c r="AC63" s="1">
        <v>136.970001</v>
      </c>
      <c r="AD63" s="1">
        <v>19019.5</v>
      </c>
      <c r="AE63" s="1">
        <v>411.10000600000001</v>
      </c>
      <c r="AF63" s="1">
        <v>19564.800781000002</v>
      </c>
      <c r="AG63" s="1">
        <v>11001.260427609501</v>
      </c>
      <c r="AH63" s="1">
        <v>51.34</v>
      </c>
      <c r="AI63" s="1">
        <v>51.34</v>
      </c>
      <c r="AJ63" s="1">
        <v>11.452500000000001</v>
      </c>
      <c r="AK63" s="1">
        <v>55.75</v>
      </c>
      <c r="AL63" s="1">
        <f>'final data'!AL15</f>
        <v>2330.9604557181401</v>
      </c>
      <c r="AM63" s="1">
        <v>51.919998</v>
      </c>
      <c r="AN63" s="1">
        <v>65.610000999999997</v>
      </c>
      <c r="AO63" s="1">
        <v>60.349997999999999</v>
      </c>
      <c r="AP63" s="1">
        <f t="shared" si="1"/>
        <v>7.6613602616116046E-3</v>
      </c>
      <c r="AQ63" s="1">
        <f t="shared" si="2"/>
        <v>9.2574261231927937E-3</v>
      </c>
      <c r="AR63" s="1">
        <f t="shared" si="3"/>
        <v>4.4058617037708433E-3</v>
      </c>
      <c r="AS63" s="1">
        <f t="shared" si="4"/>
        <v>7.5292839896501308E-4</v>
      </c>
      <c r="AT63" s="1">
        <f t="shared" si="5"/>
        <v>-6.9981769244599808E-3</v>
      </c>
      <c r="AU63" s="1">
        <f t="shared" si="6"/>
        <v>-6.7693602978507678E-3</v>
      </c>
      <c r="AV63" s="1">
        <f t="shared" si="7"/>
        <v>7.7398155325679938E-3</v>
      </c>
      <c r="AW63" s="1">
        <f t="shared" si="8"/>
        <v>7.9675584219693618E-3</v>
      </c>
      <c r="AX63" s="1">
        <f t="shared" si="9"/>
        <v>-4.2742395438356232E-3</v>
      </c>
      <c r="AY63" s="1">
        <f t="shared" si="10"/>
        <v>0</v>
      </c>
      <c r="AZ63" s="1">
        <f t="shared" si="11"/>
        <v>1.5222138416076798E-2</v>
      </c>
      <c r="BA63" s="1">
        <f t="shared" si="12"/>
        <v>9.3523455113201596E-3</v>
      </c>
      <c r="BB63" s="1">
        <f t="shared" si="13"/>
        <v>1.4824262192970155E-2</v>
      </c>
      <c r="BC63" s="1">
        <f t="shared" si="14"/>
        <v>4.166666666666681E-2</v>
      </c>
      <c r="BD63" s="1">
        <f t="shared" si="15"/>
        <v>-1.0607018111829486E-2</v>
      </c>
      <c r="BE63" s="1">
        <f t="shared" si="16"/>
        <v>1.3130325464450343E-2</v>
      </c>
      <c r="BF63" s="1">
        <f t="shared" si="17"/>
        <v>1.4058577405857798E-2</v>
      </c>
      <c r="BG63" s="1">
        <f t="shared" si="18"/>
        <v>-9.9938039175255012E-4</v>
      </c>
      <c r="BH63" s="1">
        <f t="shared" si="19"/>
        <v>-1.4388130013960835E-3</v>
      </c>
      <c r="BI63" s="1">
        <f t="shared" si="20"/>
        <v>3.9872408293461494E-3</v>
      </c>
      <c r="BJ63" s="1">
        <f t="shared" si="21"/>
        <v>4.1666666666666734E-2</v>
      </c>
      <c r="BK63" s="1">
        <f t="shared" si="22"/>
        <v>4.1666666666666692E-2</v>
      </c>
      <c r="BL63" s="1">
        <f t="shared" si="23"/>
        <v>-7.4628541196172015E-5</v>
      </c>
      <c r="BM63" s="1">
        <f t="shared" si="24"/>
        <v>4.3743655129323648E-3</v>
      </c>
      <c r="BN63" s="1">
        <f t="shared" si="25"/>
        <v>1.5753767234472711E-4</v>
      </c>
      <c r="BO63" s="1">
        <f t="shared" si="26"/>
        <v>-8.0620155038760178E-3</v>
      </c>
      <c r="BP63" s="1">
        <f t="shared" si="27"/>
        <v>1.6848518718912395E-2</v>
      </c>
      <c r="BQ63" s="1">
        <f t="shared" si="28"/>
        <v>-8.1825123164731162E-3</v>
      </c>
      <c r="BR63" s="1">
        <f t="shared" si="29"/>
        <v>1.505003335557038E-2</v>
      </c>
      <c r="BS63" s="1">
        <f t="shared" si="30"/>
        <v>9.4536672805402271E-3</v>
      </c>
      <c r="BT63" s="1">
        <f t="shared" si="31"/>
        <v>9.9806536852745428E-3</v>
      </c>
      <c r="BU63" s="1">
        <f t="shared" si="32"/>
        <v>-9.5548657702108339E-5</v>
      </c>
      <c r="BV63" s="1">
        <f t="shared" si="33"/>
        <v>-5.6169086651769893E-3</v>
      </c>
      <c r="BW63" s="1">
        <f t="shared" si="34"/>
        <v>-5.6169086651769893E-3</v>
      </c>
      <c r="BX63" s="1">
        <f t="shared" si="35"/>
        <v>-1.8637532133676037E-2</v>
      </c>
      <c r="BY63" s="1">
        <f t="shared" si="36"/>
        <v>-6.9469007293712828E-3</v>
      </c>
      <c r="BZ63" s="1">
        <f t="shared" si="37"/>
        <v>4.1666666666666644E-2</v>
      </c>
      <c r="CA63" s="1">
        <f t="shared" si="38"/>
        <v>9.5274742368267537E-3</v>
      </c>
      <c r="CB63" s="1">
        <f t="shared" si="39"/>
        <v>-5.9090757575758048E-3</v>
      </c>
      <c r="CC63" s="1">
        <f t="shared" si="40"/>
        <v>-1.6940886413762665E-2</v>
      </c>
    </row>
    <row r="64" spans="1:81" x14ac:dyDescent="0.3">
      <c r="A64" s="1" t="s">
        <v>574</v>
      </c>
      <c r="B64" s="18">
        <v>2364.87</v>
      </c>
      <c r="C64" s="21">
        <v>20858.189999999999</v>
      </c>
      <c r="D64" s="18">
        <v>5838.8100590000004</v>
      </c>
      <c r="E64" s="18">
        <v>1360.119995</v>
      </c>
      <c r="F64" s="1">
        <v>107.139999</v>
      </c>
      <c r="G64" s="18">
        <v>115.720001</v>
      </c>
      <c r="H64" s="19">
        <v>236.86000100000001</v>
      </c>
      <c r="I64" s="1">
        <v>217.41000399999999</v>
      </c>
      <c r="J64" s="1">
        <v>60.540000999999997</v>
      </c>
      <c r="K64" s="1">
        <v>135.36000100000001</v>
      </c>
      <c r="L64" s="1">
        <v>3409.889893</v>
      </c>
      <c r="M64" s="1">
        <v>11978.389648</v>
      </c>
      <c r="N64" s="1">
        <v>4981.5097660000001</v>
      </c>
      <c r="O64" s="4">
        <f>0.78*O67</f>
        <v>14358.618361152001</v>
      </c>
      <c r="P64" s="1">
        <v>103.760002</v>
      </c>
      <c r="Q64" s="1">
        <v>3634</v>
      </c>
      <c r="R64" s="1">
        <v>61.060001</v>
      </c>
      <c r="S64" s="1">
        <v>50.07</v>
      </c>
      <c r="T64" s="1">
        <v>27.790001</v>
      </c>
      <c r="U64" s="1">
        <v>25.48</v>
      </c>
      <c r="V64" s="4">
        <f>0.78*V67</f>
        <v>4394.2769148095995</v>
      </c>
      <c r="W64" s="4">
        <f>0.78*W67</f>
        <v>11384.471636927999</v>
      </c>
      <c r="X64" s="1">
        <v>133.94000199999999</v>
      </c>
      <c r="Y64" s="1">
        <v>22.9375</v>
      </c>
      <c r="Z64" s="1">
        <v>127.055304263385</v>
      </c>
      <c r="AA64" s="1">
        <v>31.5</v>
      </c>
      <c r="AB64" s="1">
        <v>729.5</v>
      </c>
      <c r="AC64" s="1">
        <v>135.71000699999999</v>
      </c>
      <c r="AD64" s="1">
        <v>18885</v>
      </c>
      <c r="AE64" s="1">
        <v>409.60000600000001</v>
      </c>
      <c r="AF64" s="1">
        <v>19318.580077999999</v>
      </c>
      <c r="AG64" s="1">
        <v>11000.209171496501</v>
      </c>
      <c r="AH64" s="1">
        <v>50.970001000000003</v>
      </c>
      <c r="AI64" s="1">
        <v>50.970001000000003</v>
      </c>
      <c r="AJ64" s="1">
        <v>11.2225</v>
      </c>
      <c r="AK64" s="1">
        <v>55.32</v>
      </c>
      <c r="AL64" s="4">
        <f>0.78*AL67</f>
        <v>1727.8441623400461</v>
      </c>
      <c r="AM64" s="1">
        <v>51.84</v>
      </c>
      <c r="AN64" s="1">
        <v>65.669998000000007</v>
      </c>
      <c r="AO64" s="1">
        <v>60.099997999999999</v>
      </c>
      <c r="AP64" s="1">
        <f t="shared" si="1"/>
        <v>-7.1580909518372494E-3</v>
      </c>
      <c r="AQ64" s="1">
        <f t="shared" si="2"/>
        <v>-6.8933108031865239E-3</v>
      </c>
      <c r="AR64" s="1">
        <f t="shared" si="3"/>
        <v>-3.8234625518160834E-3</v>
      </c>
      <c r="AS64" s="1">
        <f t="shared" si="4"/>
        <v>-2.5471671583717066E-2</v>
      </c>
      <c r="AT64" s="1">
        <f t="shared" si="5"/>
        <v>-6.4910703446242361E-3</v>
      </c>
      <c r="AU64" s="1">
        <f t="shared" si="6"/>
        <v>-1.414206885692804E-2</v>
      </c>
      <c r="AV64" s="1">
        <f t="shared" si="7"/>
        <v>-5.9176689315873308E-3</v>
      </c>
      <c r="AW64" s="1">
        <f t="shared" si="8"/>
        <v>-6.625226141710675E-3</v>
      </c>
      <c r="AX64" s="1">
        <f t="shared" si="9"/>
        <v>-4.9527819052342184E-4</v>
      </c>
      <c r="AY64" s="1">
        <f t="shared" si="10"/>
        <v>-2.4432425225225145E-2</v>
      </c>
      <c r="AZ64" s="1">
        <f t="shared" si="11"/>
        <v>7.4393174866187618E-3</v>
      </c>
      <c r="BA64" s="1">
        <f t="shared" si="12"/>
        <v>-6.731638266787048E-3</v>
      </c>
      <c r="BB64" s="1">
        <f t="shared" si="13"/>
        <v>3.5678233804194441E-3</v>
      </c>
      <c r="BC64" s="1">
        <f t="shared" si="14"/>
        <v>-0.19645105247317107</v>
      </c>
      <c r="BD64" s="1">
        <f t="shared" si="15"/>
        <v>-6.7961998009361205E-3</v>
      </c>
      <c r="BE64" s="1">
        <f t="shared" si="16"/>
        <v>2.0681097476906106E-3</v>
      </c>
      <c r="BF64" s="1">
        <f t="shared" si="17"/>
        <v>7.7570721241128288E-3</v>
      </c>
      <c r="BG64" s="1">
        <f t="shared" si="18"/>
        <v>1.8007202881153144E-3</v>
      </c>
      <c r="BH64" s="1">
        <f t="shared" si="19"/>
        <v>1.0807276657060019E-3</v>
      </c>
      <c r="BI64" s="1">
        <f t="shared" si="20"/>
        <v>1.1914217633042125E-2</v>
      </c>
      <c r="BJ64" s="1">
        <f t="shared" si="21"/>
        <v>-0.2474325416834797</v>
      </c>
      <c r="BK64" s="1">
        <f t="shared" si="22"/>
        <v>-0.24555011236612909</v>
      </c>
      <c r="BL64" s="1">
        <f t="shared" si="23"/>
        <v>1.4937276208740785E-4</v>
      </c>
      <c r="BM64" s="1">
        <f t="shared" si="24"/>
        <v>-9.79921645466963E-4</v>
      </c>
      <c r="BN64" s="1">
        <f t="shared" si="25"/>
        <v>1.5751285813569204E-4</v>
      </c>
      <c r="BO64" s="1">
        <f t="shared" si="26"/>
        <v>-1.5317286652078727E-2</v>
      </c>
      <c r="BP64" s="1">
        <f t="shared" si="27"/>
        <v>-9.2353498720958629E-3</v>
      </c>
      <c r="BQ64" s="1">
        <f t="shared" si="28"/>
        <v>-9.1990508198945414E-3</v>
      </c>
      <c r="BR64" s="1">
        <f t="shared" si="29"/>
        <v>-7.0716895817450514E-3</v>
      </c>
      <c r="BS64" s="1">
        <f t="shared" si="30"/>
        <v>-3.6487472101861267E-3</v>
      </c>
      <c r="BT64" s="1">
        <f t="shared" si="31"/>
        <v>-1.2584881684004441E-2</v>
      </c>
      <c r="BU64" s="1">
        <f t="shared" si="32"/>
        <v>-9.555778812049624E-5</v>
      </c>
      <c r="BV64" s="1">
        <f t="shared" si="33"/>
        <v>-7.2068367744448757E-3</v>
      </c>
      <c r="BW64" s="1">
        <f t="shared" si="34"/>
        <v>-7.2068367744448757E-3</v>
      </c>
      <c r="BX64" s="1">
        <f t="shared" si="35"/>
        <v>-2.0082951320672379E-2</v>
      </c>
      <c r="BY64" s="1">
        <f t="shared" si="36"/>
        <v>-7.7130044843049276E-3</v>
      </c>
      <c r="BZ64" s="1">
        <f t="shared" si="37"/>
        <v>-0.25874153802076466</v>
      </c>
      <c r="CA64" s="1">
        <f t="shared" si="38"/>
        <v>-1.540793587857924E-3</v>
      </c>
      <c r="CB64" s="1">
        <f t="shared" si="39"/>
        <v>9.144490029806561E-4</v>
      </c>
      <c r="CC64" s="1">
        <f t="shared" si="40"/>
        <v>-4.1425022085336272E-3</v>
      </c>
    </row>
    <row r="65" spans="1:81" x14ac:dyDescent="0.3">
      <c r="A65" s="1" t="s">
        <v>573</v>
      </c>
      <c r="B65" s="18">
        <v>2381.38</v>
      </c>
      <c r="C65" s="21">
        <v>20934.55</v>
      </c>
      <c r="D65" s="18">
        <v>5900.7597660000001</v>
      </c>
      <c r="E65" s="18">
        <v>1386.030029</v>
      </c>
      <c r="F65" s="1">
        <v>107.660004</v>
      </c>
      <c r="G65" s="18">
        <v>116.550003</v>
      </c>
      <c r="H65" s="19">
        <v>238.479996</v>
      </c>
      <c r="I65" s="1">
        <v>219</v>
      </c>
      <c r="J65" s="1">
        <v>62.07</v>
      </c>
      <c r="K65" s="1">
        <v>137.91000399999999</v>
      </c>
      <c r="L65" s="1">
        <v>3439.959961</v>
      </c>
      <c r="M65" s="1">
        <v>12083.179688</v>
      </c>
      <c r="N65" s="1">
        <v>5013.3798829999996</v>
      </c>
      <c r="O65" s="1">
        <f>0.83*O67</f>
        <v>15279.042615072</v>
      </c>
      <c r="P65" s="1">
        <v>104.449997</v>
      </c>
      <c r="Q65" s="1">
        <v>3675</v>
      </c>
      <c r="R65" s="1">
        <v>61.849997999999999</v>
      </c>
      <c r="S65" s="1">
        <v>51.560001</v>
      </c>
      <c r="T65" s="1">
        <v>28.49</v>
      </c>
      <c r="U65" s="1">
        <v>26.129999000000002</v>
      </c>
      <c r="V65" s="1">
        <f>0.83*V67</f>
        <v>4675.9613324255997</v>
      </c>
      <c r="W65" s="1">
        <f>0.83*W67</f>
        <v>12114.245459807998</v>
      </c>
      <c r="X65" s="1">
        <v>134.03500399999999</v>
      </c>
      <c r="Y65" s="1">
        <v>22.905000999999999</v>
      </c>
      <c r="Z65" s="1">
        <v>127.07531395571699</v>
      </c>
      <c r="AA65" s="1">
        <v>32.520000000000003</v>
      </c>
      <c r="AB65" s="1">
        <v>733.70001200000002</v>
      </c>
      <c r="AC65" s="1">
        <v>139.60000600000001</v>
      </c>
      <c r="AD65" s="1">
        <v>19060</v>
      </c>
      <c r="AE65" s="1">
        <v>412.5</v>
      </c>
      <c r="AF65" s="1">
        <v>19590.140625</v>
      </c>
      <c r="AG65" s="1">
        <v>10999.157915383499</v>
      </c>
      <c r="AH65" s="1">
        <v>51.66</v>
      </c>
      <c r="AI65" s="1">
        <v>51.66</v>
      </c>
      <c r="AJ65" s="1">
        <v>11.425000000000001</v>
      </c>
      <c r="AK65" s="1">
        <v>56.18</v>
      </c>
      <c r="AL65" s="1">
        <f>0.83*AL67</f>
        <v>1838.6034035156899</v>
      </c>
      <c r="AM65" s="1">
        <v>51.77</v>
      </c>
      <c r="AN65" s="1">
        <v>66.370002999999997</v>
      </c>
      <c r="AO65" s="1">
        <v>62.919998</v>
      </c>
      <c r="AP65" s="1">
        <f t="shared" si="1"/>
        <v>6.981356269055051E-3</v>
      </c>
      <c r="AQ65" s="1">
        <f t="shared" si="2"/>
        <v>3.6609120925641479E-3</v>
      </c>
      <c r="AR65" s="1">
        <f t="shared" si="3"/>
        <v>1.0609988400720428E-2</v>
      </c>
      <c r="AS65" s="1">
        <f t="shared" si="4"/>
        <v>1.9049814792260294E-2</v>
      </c>
      <c r="AT65" s="1">
        <f t="shared" si="5"/>
        <v>4.853509472218658E-3</v>
      </c>
      <c r="AU65" s="1">
        <f t="shared" si="6"/>
        <v>7.1725025304831052E-3</v>
      </c>
      <c r="AV65" s="1">
        <f t="shared" si="7"/>
        <v>6.8394621006523963E-3</v>
      </c>
      <c r="AW65" s="1">
        <f t="shared" si="8"/>
        <v>7.3133525171179044E-3</v>
      </c>
      <c r="AX65" s="1">
        <f t="shared" si="9"/>
        <v>2.5272530140856848E-2</v>
      </c>
      <c r="AY65" s="1">
        <f t="shared" si="10"/>
        <v>1.8838674506215281E-2</v>
      </c>
      <c r="AZ65" s="1">
        <f t="shared" si="11"/>
        <v>8.8184865035464619E-3</v>
      </c>
      <c r="BA65" s="1">
        <f t="shared" si="12"/>
        <v>8.7482577441030541E-3</v>
      </c>
      <c r="BB65" s="1">
        <f t="shared" si="13"/>
        <v>6.3976823286628244E-3</v>
      </c>
      <c r="BC65" s="1">
        <f t="shared" si="14"/>
        <v>6.4102564102564E-2</v>
      </c>
      <c r="BD65" s="1">
        <f t="shared" si="15"/>
        <v>6.6499131331936188E-3</v>
      </c>
      <c r="BE65" s="1">
        <f t="shared" si="16"/>
        <v>1.1282333516785911E-2</v>
      </c>
      <c r="BF65" s="1">
        <f t="shared" si="17"/>
        <v>1.2938044334457178E-2</v>
      </c>
      <c r="BG65" s="1">
        <f t="shared" si="18"/>
        <v>2.9758358298382255E-2</v>
      </c>
      <c r="BH65" s="1">
        <f t="shared" si="19"/>
        <v>2.5188879986006416E-2</v>
      </c>
      <c r="BI65" s="1">
        <f t="shared" si="20"/>
        <v>2.5510164835164877E-2</v>
      </c>
      <c r="BJ65" s="1">
        <f t="shared" si="21"/>
        <v>6.4102564102564166E-2</v>
      </c>
      <c r="BK65" s="1">
        <f t="shared" si="22"/>
        <v>6.4102564102564014E-2</v>
      </c>
      <c r="BL65" s="1">
        <f t="shared" si="23"/>
        <v>7.09287730188281E-4</v>
      </c>
      <c r="BM65" s="1">
        <f t="shared" si="24"/>
        <v>-1.4168501362398424E-3</v>
      </c>
      <c r="BN65" s="1">
        <f t="shared" si="25"/>
        <v>1.5748805174253984E-4</v>
      </c>
      <c r="BO65" s="1">
        <f t="shared" si="26"/>
        <v>3.2380952380952482E-2</v>
      </c>
      <c r="BP65" s="1">
        <f t="shared" si="27"/>
        <v>5.7573845099383346E-3</v>
      </c>
      <c r="BQ65" s="1">
        <f t="shared" si="28"/>
        <v>2.8664054228514022E-2</v>
      </c>
      <c r="BR65" s="1">
        <f t="shared" si="29"/>
        <v>9.2666137145882982E-3</v>
      </c>
      <c r="BS65" s="1">
        <f t="shared" si="30"/>
        <v>7.0800633728506151E-3</v>
      </c>
      <c r="BT65" s="1">
        <f t="shared" si="31"/>
        <v>1.4056962049154645E-2</v>
      </c>
      <c r="BU65" s="1">
        <f t="shared" si="32"/>
        <v>-9.556692028418142E-5</v>
      </c>
      <c r="BV65" s="1">
        <f t="shared" si="33"/>
        <v>1.3537355041448658E-2</v>
      </c>
      <c r="BW65" s="1">
        <f t="shared" si="34"/>
        <v>1.3537355041448658E-2</v>
      </c>
      <c r="BX65" s="1">
        <f t="shared" si="35"/>
        <v>1.8044107819113437E-2</v>
      </c>
      <c r="BY65" s="1">
        <f t="shared" si="36"/>
        <v>1.554591467823571E-2</v>
      </c>
      <c r="BZ65" s="1">
        <f t="shared" si="37"/>
        <v>6.4102564102564041E-2</v>
      </c>
      <c r="CA65" s="1">
        <f t="shared" si="38"/>
        <v>-1.350308641975314E-3</v>
      </c>
      <c r="CB65" s="1">
        <f t="shared" si="39"/>
        <v>1.0659433855929006E-2</v>
      </c>
      <c r="CC65" s="1">
        <f t="shared" si="40"/>
        <v>4.6921798566449208E-2</v>
      </c>
    </row>
    <row r="66" spans="1:81" x14ac:dyDescent="0.3">
      <c r="A66" s="1" t="s">
        <v>572</v>
      </c>
      <c r="B66" s="18">
        <v>2345.96</v>
      </c>
      <c r="C66" s="21">
        <v>20656.580000000002</v>
      </c>
      <c r="D66" s="18">
        <v>5817.6899409999996</v>
      </c>
      <c r="E66" s="18">
        <v>1353.4300539999999</v>
      </c>
      <c r="F66" s="1">
        <v>108.449997</v>
      </c>
      <c r="G66" s="18">
        <v>117.599998</v>
      </c>
      <c r="H66" s="19">
        <v>234.029999</v>
      </c>
      <c r="I66" s="1">
        <v>214.800003</v>
      </c>
      <c r="J66" s="1">
        <v>61.970001000000003</v>
      </c>
      <c r="K66" s="1">
        <v>134.779999</v>
      </c>
      <c r="L66" s="1">
        <v>3452.179932</v>
      </c>
      <c r="M66" s="1">
        <v>12039.679688</v>
      </c>
      <c r="N66" s="1">
        <v>5032.7597660000001</v>
      </c>
      <c r="O66" s="1">
        <f>0.96*O67</f>
        <v>17672.145675264001</v>
      </c>
      <c r="P66" s="1">
        <v>105.41999800000001</v>
      </c>
      <c r="Q66" s="1">
        <v>3619.5</v>
      </c>
      <c r="R66" s="1">
        <v>61.860000999999997</v>
      </c>
      <c r="S66" s="1">
        <v>51.279998999999997</v>
      </c>
      <c r="T66" s="1">
        <v>28.370000999999998</v>
      </c>
      <c r="U66" s="1">
        <v>26.24</v>
      </c>
      <c r="V66" s="1">
        <f>0.96*V67</f>
        <v>5408.3408182271996</v>
      </c>
      <c r="W66" s="1">
        <f>0.96*W67</f>
        <v>14011.657399295998</v>
      </c>
      <c r="X66" s="1">
        <v>133.824997</v>
      </c>
      <c r="Y66" s="1">
        <v>22.93</v>
      </c>
      <c r="Z66" s="1">
        <v>127.095323648049</v>
      </c>
      <c r="AA66" s="1">
        <v>32.549999</v>
      </c>
      <c r="AB66" s="1">
        <v>727.70001200000002</v>
      </c>
      <c r="AC66" s="1">
        <v>135.729996</v>
      </c>
      <c r="AD66" s="1">
        <v>19021.5</v>
      </c>
      <c r="AE66" s="1">
        <v>395</v>
      </c>
      <c r="AF66" s="1">
        <v>19085.310547000001</v>
      </c>
      <c r="AG66" s="1">
        <v>10998.106659270599</v>
      </c>
      <c r="AH66" s="1">
        <v>51.549999</v>
      </c>
      <c r="AI66" s="1">
        <v>51.549999</v>
      </c>
      <c r="AJ66" s="1">
        <v>11.105</v>
      </c>
      <c r="AK66" s="1">
        <v>56.049999</v>
      </c>
      <c r="AL66" s="1">
        <f>0.96*AL67</f>
        <v>2126.5774305723644</v>
      </c>
      <c r="AM66" s="1">
        <v>50.400002000000001</v>
      </c>
      <c r="AN66" s="1">
        <v>66.610000999999997</v>
      </c>
      <c r="AO66" s="1">
        <v>63.240001999999997</v>
      </c>
      <c r="AP66" s="1">
        <f t="shared" si="1"/>
        <v>-1.4873728678329402E-2</v>
      </c>
      <c r="AQ66" s="1">
        <f t="shared" si="2"/>
        <v>-1.3278049922257585E-2</v>
      </c>
      <c r="AR66" s="1">
        <f t="shared" si="3"/>
        <v>-1.4077818500364363E-2</v>
      </c>
      <c r="AS66" s="1">
        <f t="shared" si="4"/>
        <v>-2.3520395891797871E-2</v>
      </c>
      <c r="AT66" s="1">
        <f t="shared" si="5"/>
        <v>7.337850368275999E-3</v>
      </c>
      <c r="AU66" s="1">
        <f t="shared" si="6"/>
        <v>9.0089658770750574E-3</v>
      </c>
      <c r="AV66" s="1">
        <f t="shared" si="7"/>
        <v>-1.8659833422674143E-2</v>
      </c>
      <c r="AW66" s="1">
        <f t="shared" si="8"/>
        <v>-1.9178068493150669E-2</v>
      </c>
      <c r="AX66" s="1">
        <f t="shared" si="9"/>
        <v>-1.6110681488641348E-3</v>
      </c>
      <c r="AY66" s="1">
        <f t="shared" si="10"/>
        <v>-2.2695996731317499E-2</v>
      </c>
      <c r="AZ66" s="1">
        <f t="shared" si="11"/>
        <v>3.5523584979307806E-3</v>
      </c>
      <c r="BA66" s="1">
        <f t="shared" si="12"/>
        <v>-3.6000457762951706E-3</v>
      </c>
      <c r="BB66" s="1">
        <f t="shared" si="13"/>
        <v>3.8656322585320668E-3</v>
      </c>
      <c r="BC66" s="1">
        <f t="shared" si="14"/>
        <v>0.15662650602409647</v>
      </c>
      <c r="BD66" s="1">
        <f t="shared" si="15"/>
        <v>9.2867499077095295E-3</v>
      </c>
      <c r="BE66" s="1">
        <f t="shared" si="16"/>
        <v>-1.5102040816326531E-2</v>
      </c>
      <c r="BF66" s="1">
        <f t="shared" si="17"/>
        <v>1.6172999714563518E-4</v>
      </c>
      <c r="BG66" s="1">
        <f t="shared" si="18"/>
        <v>-5.4306050149223852E-3</v>
      </c>
      <c r="BH66" s="1">
        <f t="shared" si="19"/>
        <v>-4.2119691119691114E-3</v>
      </c>
      <c r="BI66" s="1">
        <f t="shared" si="20"/>
        <v>4.2097590589267493E-3</v>
      </c>
      <c r="BJ66" s="1">
        <f t="shared" si="21"/>
        <v>0.15662650602409636</v>
      </c>
      <c r="BK66" s="1">
        <f t="shared" si="22"/>
        <v>0.15662650602409639</v>
      </c>
      <c r="BL66" s="1">
        <f t="shared" si="23"/>
        <v>-1.5668071304716065E-3</v>
      </c>
      <c r="BM66" s="1">
        <f t="shared" si="24"/>
        <v>1.0914210394490315E-3</v>
      </c>
      <c r="BN66" s="1">
        <f t="shared" si="25"/>
        <v>1.5746325316169023E-4</v>
      </c>
      <c r="BO66" s="1">
        <f t="shared" si="26"/>
        <v>9.2247847478464185E-4</v>
      </c>
      <c r="BP66" s="1">
        <f t="shared" si="27"/>
        <v>-8.1777291834090899E-3</v>
      </c>
      <c r="BQ66" s="1">
        <f t="shared" si="28"/>
        <v>-2.772213347899145E-2</v>
      </c>
      <c r="BR66" s="1">
        <f t="shared" si="29"/>
        <v>-2.0199370409233999E-3</v>
      </c>
      <c r="BS66" s="1">
        <f t="shared" si="30"/>
        <v>-4.2424242424242427E-2</v>
      </c>
      <c r="BT66" s="1">
        <f t="shared" si="31"/>
        <v>-2.5769599497196007E-2</v>
      </c>
      <c r="BU66" s="1">
        <f t="shared" si="32"/>
        <v>-9.5576054184072574E-5</v>
      </c>
      <c r="BV66" s="1">
        <f t="shared" si="33"/>
        <v>-2.1293263646921588E-3</v>
      </c>
      <c r="BW66" s="1">
        <f t="shared" si="34"/>
        <v>-2.1293263646921588E-3</v>
      </c>
      <c r="BX66" s="1">
        <f t="shared" si="35"/>
        <v>-2.8008752735229781E-2</v>
      </c>
      <c r="BY66" s="1">
        <f t="shared" si="36"/>
        <v>-2.3140085439658249E-3</v>
      </c>
      <c r="BZ66" s="1">
        <f t="shared" si="37"/>
        <v>0.15662650602409645</v>
      </c>
      <c r="CA66" s="1">
        <f t="shared" si="38"/>
        <v>-2.6463163994591508E-2</v>
      </c>
      <c r="CB66" s="1">
        <f t="shared" si="39"/>
        <v>3.6160613101072175E-3</v>
      </c>
      <c r="CC66" s="1">
        <f t="shared" si="40"/>
        <v>5.0858870020942673E-3</v>
      </c>
    </row>
    <row r="67" spans="1:81" x14ac:dyDescent="0.3">
      <c r="A67" s="1" t="s">
        <v>571</v>
      </c>
      <c r="B67" s="18">
        <v>2368.06</v>
      </c>
      <c r="C67" s="21">
        <v>20728.490000000002</v>
      </c>
      <c r="D67" s="18">
        <v>5914.3398440000001</v>
      </c>
      <c r="E67" s="18">
        <v>1382.349976</v>
      </c>
      <c r="F67" s="1">
        <v>108.410004</v>
      </c>
      <c r="G67" s="18">
        <v>117.790001</v>
      </c>
      <c r="H67" s="19">
        <v>236.28999300000001</v>
      </c>
      <c r="I67" s="1">
        <v>216.86999499999999</v>
      </c>
      <c r="J67" s="1">
        <v>62.380001</v>
      </c>
      <c r="K67" s="1">
        <v>137.259995</v>
      </c>
      <c r="L67" s="1">
        <v>3481.580078</v>
      </c>
      <c r="M67" s="1">
        <v>12256.429688</v>
      </c>
      <c r="N67" s="1">
        <v>5089.6401370000003</v>
      </c>
      <c r="O67" s="1">
        <f>0.96*O68</f>
        <v>18408.485078400001</v>
      </c>
      <c r="P67" s="1">
        <v>105.379997</v>
      </c>
      <c r="Q67" s="1">
        <v>3633</v>
      </c>
      <c r="R67" s="1">
        <v>62.549999</v>
      </c>
      <c r="S67" s="1">
        <v>51.439999</v>
      </c>
      <c r="T67" s="1">
        <v>28.629999000000002</v>
      </c>
      <c r="U67" s="1">
        <v>26.35</v>
      </c>
      <c r="V67" s="1">
        <f>0.96*V68</f>
        <v>5633.6883523199995</v>
      </c>
      <c r="W67" s="1">
        <f>0.96*W68</f>
        <v>14595.4764576</v>
      </c>
      <c r="X67" s="1">
        <v>134.029999</v>
      </c>
      <c r="Y67" s="1">
        <v>23.184999000000001</v>
      </c>
      <c r="Z67" s="1">
        <v>127.115333340381</v>
      </c>
      <c r="AA67" s="1">
        <v>32.540000999999997</v>
      </c>
      <c r="AB67" s="1">
        <v>730.79998799999998</v>
      </c>
      <c r="AC67" s="1">
        <v>136.449997</v>
      </c>
      <c r="AD67" s="1">
        <v>19063.5</v>
      </c>
      <c r="AE67" s="1">
        <v>397.5</v>
      </c>
      <c r="AF67" s="1">
        <v>19063.220702999999</v>
      </c>
      <c r="AG67" s="1">
        <v>10997.055403157599</v>
      </c>
      <c r="AH67" s="1">
        <v>51.98</v>
      </c>
      <c r="AI67" s="1">
        <v>51.98</v>
      </c>
      <c r="AJ67" s="1">
        <v>11.5725</v>
      </c>
      <c r="AK67" s="1">
        <v>56.48</v>
      </c>
      <c r="AL67" s="1">
        <f>0.96*AL68</f>
        <v>2215.1848235128796</v>
      </c>
      <c r="AM67" s="1">
        <v>51.349997999999999</v>
      </c>
      <c r="AN67" s="1">
        <v>67.010002</v>
      </c>
      <c r="AO67" s="1">
        <v>63.25</v>
      </c>
      <c r="AP67" s="1">
        <f t="shared" si="1"/>
        <v>9.4204504765639258E-3</v>
      </c>
      <c r="AQ67" s="1">
        <f t="shared" si="2"/>
        <v>3.4812151866378581E-3</v>
      </c>
      <c r="AR67" s="1">
        <f t="shared" si="3"/>
        <v>1.6613106573257382E-2</v>
      </c>
      <c r="AS67" s="1">
        <f t="shared" si="4"/>
        <v>2.1367873363332335E-2</v>
      </c>
      <c r="AT67" s="1">
        <f t="shared" si="5"/>
        <v>-3.6876902818167441E-4</v>
      </c>
      <c r="AU67" s="1">
        <f t="shared" si="6"/>
        <v>1.6156717961849315E-3</v>
      </c>
      <c r="AV67" s="1">
        <f t="shared" si="7"/>
        <v>9.656855999901133E-3</v>
      </c>
      <c r="AW67" s="1">
        <f t="shared" si="8"/>
        <v>9.6368341298393046E-3</v>
      </c>
      <c r="AX67" s="1">
        <f t="shared" si="9"/>
        <v>6.6161044599627582E-3</v>
      </c>
      <c r="AY67" s="1">
        <f t="shared" si="10"/>
        <v>1.8400326594452638E-2</v>
      </c>
      <c r="AZ67" s="1">
        <f t="shared" si="11"/>
        <v>8.5164002395921312E-3</v>
      </c>
      <c r="BA67" s="1">
        <f t="shared" si="12"/>
        <v>1.8002970645143959E-2</v>
      </c>
      <c r="BB67" s="1">
        <f t="shared" si="13"/>
        <v>1.130202386854803E-2</v>
      </c>
      <c r="BC67" s="1">
        <f t="shared" si="14"/>
        <v>4.1666666666666685E-2</v>
      </c>
      <c r="BD67" s="1">
        <f t="shared" si="15"/>
        <v>-3.7944413544765694E-4</v>
      </c>
      <c r="BE67" s="1">
        <f t="shared" si="16"/>
        <v>3.7297969332780773E-3</v>
      </c>
      <c r="BF67" s="1">
        <f t="shared" si="17"/>
        <v>1.1154186693272165E-2</v>
      </c>
      <c r="BG67" s="1">
        <f t="shared" si="18"/>
        <v>3.1201248658371404E-3</v>
      </c>
      <c r="BH67" s="1">
        <f t="shared" si="19"/>
        <v>9.1645396840135136E-3</v>
      </c>
      <c r="BI67" s="1">
        <f t="shared" si="20"/>
        <v>4.1920731707318212E-3</v>
      </c>
      <c r="BJ67" s="1">
        <f t="shared" si="21"/>
        <v>4.1666666666666637E-2</v>
      </c>
      <c r="BK67" s="1">
        <f t="shared" si="22"/>
        <v>4.1666666666666768E-2</v>
      </c>
      <c r="BL67" s="1">
        <f t="shared" si="23"/>
        <v>1.5318662775685133E-3</v>
      </c>
      <c r="BM67" s="1">
        <f t="shared" si="24"/>
        <v>1.1120758831225536E-2</v>
      </c>
      <c r="BN67" s="1">
        <f t="shared" si="25"/>
        <v>1.5743846238911783E-4</v>
      </c>
      <c r="BO67" s="1">
        <f t="shared" si="26"/>
        <v>-3.0715822756255878E-4</v>
      </c>
      <c r="BP67" s="1">
        <f t="shared" si="27"/>
        <v>4.2599642007426124E-3</v>
      </c>
      <c r="BQ67" s="1">
        <f t="shared" si="28"/>
        <v>5.3046564592840358E-3</v>
      </c>
      <c r="BR67" s="1">
        <f t="shared" si="29"/>
        <v>2.2080277580632441E-3</v>
      </c>
      <c r="BS67" s="1">
        <f t="shared" si="30"/>
        <v>6.3291139240506328E-3</v>
      </c>
      <c r="BT67" s="1">
        <f t="shared" si="31"/>
        <v>-1.1574264901586409E-3</v>
      </c>
      <c r="BU67" s="1">
        <f t="shared" si="32"/>
        <v>-9.5585189848452375E-5</v>
      </c>
      <c r="BV67" s="1">
        <f t="shared" si="33"/>
        <v>8.3414356613275044E-3</v>
      </c>
      <c r="BW67" s="1">
        <f t="shared" si="34"/>
        <v>8.3414356613275044E-3</v>
      </c>
      <c r="BX67" s="1">
        <f t="shared" si="35"/>
        <v>4.2098153984691522E-2</v>
      </c>
      <c r="BY67" s="1">
        <f t="shared" si="36"/>
        <v>7.671739655160336E-3</v>
      </c>
      <c r="BZ67" s="1">
        <f t="shared" si="37"/>
        <v>4.1666666666666664E-2</v>
      </c>
      <c r="CA67" s="1">
        <f t="shared" si="38"/>
        <v>1.884912623614576E-2</v>
      </c>
      <c r="CB67" s="1">
        <f t="shared" si="39"/>
        <v>6.0051192612953601E-3</v>
      </c>
      <c r="CC67" s="1">
        <f t="shared" si="40"/>
        <v>1.5809613668265002E-4</v>
      </c>
    </row>
    <row r="68" spans="1:81" x14ac:dyDescent="0.3">
      <c r="A68" s="1" t="s">
        <v>570</v>
      </c>
      <c r="B68" s="18">
        <v>2357.4899999999998</v>
      </c>
      <c r="C68" s="21">
        <v>20662.95</v>
      </c>
      <c r="D68" s="18">
        <v>5878.9501950000003</v>
      </c>
      <c r="E68" s="18">
        <v>1364.4300539999999</v>
      </c>
      <c r="F68" s="1">
        <v>108.68</v>
      </c>
      <c r="G68" s="18">
        <v>118.07</v>
      </c>
      <c r="H68" s="19">
        <v>235.44000199999999</v>
      </c>
      <c r="I68" s="1">
        <v>216.10000600000001</v>
      </c>
      <c r="J68" s="1">
        <v>61.860000999999997</v>
      </c>
      <c r="K68" s="1">
        <v>135.58000200000001</v>
      </c>
      <c r="L68" s="1">
        <v>3489.570068</v>
      </c>
      <c r="M68" s="1">
        <v>12230.889648</v>
      </c>
      <c r="N68" s="1">
        <v>5121.4399409999996</v>
      </c>
      <c r="O68" s="1">
        <f>'final data'!O16</f>
        <v>19175.505290000001</v>
      </c>
      <c r="P68" s="1">
        <v>105.93</v>
      </c>
      <c r="Q68" s="1">
        <v>3603.5</v>
      </c>
      <c r="R68" s="1">
        <v>62.82</v>
      </c>
      <c r="S68" s="1">
        <v>51.299999</v>
      </c>
      <c r="T68" s="1">
        <v>28.51</v>
      </c>
      <c r="U68" s="1">
        <v>26.43</v>
      </c>
      <c r="V68" s="1">
        <f>'final data'!V16</f>
        <v>5868.4253669999998</v>
      </c>
      <c r="W68" s="1">
        <f>'final data'!W16</f>
        <v>15203.62131</v>
      </c>
      <c r="X68" s="1">
        <v>133.979996</v>
      </c>
      <c r="Y68" s="1">
        <v>23.217500999999999</v>
      </c>
      <c r="Z68" s="1">
        <v>127.135343032713</v>
      </c>
      <c r="AA68" s="1">
        <v>32.310001</v>
      </c>
      <c r="AB68" s="1">
        <v>723.5</v>
      </c>
      <c r="AC68" s="1">
        <v>133.300003</v>
      </c>
      <c r="AD68" s="1">
        <v>19260.5</v>
      </c>
      <c r="AE68" s="1">
        <v>397.5</v>
      </c>
      <c r="AF68" s="1">
        <v>18597.060547000001</v>
      </c>
      <c r="AG68" s="1">
        <v>10996.004147044599</v>
      </c>
      <c r="AH68" s="1">
        <v>50.959999000000003</v>
      </c>
      <c r="AI68" s="1">
        <v>50.959999000000003</v>
      </c>
      <c r="AJ68" s="1">
        <v>11.2</v>
      </c>
      <c r="AK68" s="1">
        <v>55.299999</v>
      </c>
      <c r="AL68" s="1">
        <f>'final data'!AL16</f>
        <v>2307.4841911592498</v>
      </c>
      <c r="AM68" s="1">
        <v>49.52</v>
      </c>
      <c r="AN68" s="1">
        <v>65.25</v>
      </c>
      <c r="AO68" s="1">
        <v>63.220001000000003</v>
      </c>
      <c r="AP68" s="1">
        <f t="shared" si="1"/>
        <v>-4.4635693352365075E-3</v>
      </c>
      <c r="AQ68" s="1">
        <f t="shared" si="2"/>
        <v>-3.1618318555765939E-3</v>
      </c>
      <c r="AR68" s="1">
        <f t="shared" si="3"/>
        <v>-5.9837023122541648E-3</v>
      </c>
      <c r="AS68" s="1">
        <f t="shared" si="4"/>
        <v>-1.2963375636503821E-2</v>
      </c>
      <c r="AT68" s="1">
        <f t="shared" si="5"/>
        <v>2.4905081638038323E-3</v>
      </c>
      <c r="AU68" s="1">
        <f t="shared" si="6"/>
        <v>2.3771032992858997E-3</v>
      </c>
      <c r="AV68" s="1">
        <f t="shared" si="7"/>
        <v>-3.5972365533059919E-3</v>
      </c>
      <c r="AW68" s="1">
        <f t="shared" si="8"/>
        <v>-3.5504634931170687E-3</v>
      </c>
      <c r="AX68" s="1">
        <f t="shared" si="9"/>
        <v>-8.3360049962167056E-3</v>
      </c>
      <c r="AY68" s="1">
        <f t="shared" si="10"/>
        <v>-1.2239494836059087E-2</v>
      </c>
      <c r="AZ68" s="1">
        <f t="shared" si="11"/>
        <v>2.2949321345467656E-3</v>
      </c>
      <c r="BA68" s="1">
        <f t="shared" si="12"/>
        <v>-2.0838074912635897E-3</v>
      </c>
      <c r="BB68" s="1">
        <f t="shared" si="13"/>
        <v>6.2479474273289494E-3</v>
      </c>
      <c r="BC68" s="1">
        <f t="shared" si="14"/>
        <v>4.1666666666666664E-2</v>
      </c>
      <c r="BD68" s="1">
        <f t="shared" si="15"/>
        <v>5.2192352975679417E-3</v>
      </c>
      <c r="BE68" s="1">
        <f t="shared" si="16"/>
        <v>-8.1200110101844209E-3</v>
      </c>
      <c r="BF68" s="1">
        <f t="shared" si="17"/>
        <v>4.3165628188099664E-3</v>
      </c>
      <c r="BG68" s="1">
        <f t="shared" si="18"/>
        <v>-2.7216174712600709E-3</v>
      </c>
      <c r="BH68" s="1">
        <f t="shared" si="19"/>
        <v>-4.1913728323916448E-3</v>
      </c>
      <c r="BI68" s="1">
        <f t="shared" si="20"/>
        <v>3.0360531309297262E-3</v>
      </c>
      <c r="BJ68" s="1">
        <f t="shared" si="21"/>
        <v>4.1666666666666734E-2</v>
      </c>
      <c r="BK68" s="1">
        <f t="shared" si="22"/>
        <v>4.1666666666666713E-2</v>
      </c>
      <c r="BL68" s="1">
        <f t="shared" si="23"/>
        <v>-3.7307319535236132E-4</v>
      </c>
      <c r="BM68" s="1">
        <f t="shared" si="24"/>
        <v>1.4018547078650883E-3</v>
      </c>
      <c r="BN68" s="1">
        <f t="shared" si="25"/>
        <v>1.5741367942147071E-4</v>
      </c>
      <c r="BO68" s="1">
        <f t="shared" si="26"/>
        <v>-7.0682235074300366E-3</v>
      </c>
      <c r="BP68" s="1">
        <f t="shared" si="27"/>
        <v>-9.9890368361636936E-3</v>
      </c>
      <c r="BQ68" s="1">
        <f t="shared" si="28"/>
        <v>-2.3085335795207034E-2</v>
      </c>
      <c r="BR68" s="1">
        <f t="shared" si="29"/>
        <v>1.0333884124111521E-2</v>
      </c>
      <c r="BS68" s="1">
        <f t="shared" si="30"/>
        <v>0</v>
      </c>
      <c r="BT68" s="1">
        <f t="shared" si="31"/>
        <v>-2.4453378747623582E-2</v>
      </c>
      <c r="BU68" s="1">
        <f t="shared" si="32"/>
        <v>-9.5594327250371028E-5</v>
      </c>
      <c r="BV68" s="1">
        <f t="shared" si="33"/>
        <v>-1.962295113505182E-2</v>
      </c>
      <c r="BW68" s="1">
        <f t="shared" si="34"/>
        <v>-1.962295113505182E-2</v>
      </c>
      <c r="BX68" s="1">
        <f t="shared" si="35"/>
        <v>-3.2188377619356279E-2</v>
      </c>
      <c r="BY68" s="1">
        <f t="shared" si="36"/>
        <v>-2.0892368980169922E-2</v>
      </c>
      <c r="BZ68" s="1">
        <f t="shared" si="37"/>
        <v>4.1666666666666775E-2</v>
      </c>
      <c r="CA68" s="1">
        <f t="shared" si="38"/>
        <v>-3.5637742381216767E-2</v>
      </c>
      <c r="CB68" s="1">
        <f t="shared" si="39"/>
        <v>-2.6264765668862388E-2</v>
      </c>
      <c r="CC68" s="1">
        <f t="shared" si="40"/>
        <v>-4.7429249011852261E-4</v>
      </c>
    </row>
    <row r="69" spans="1:81" x14ac:dyDescent="0.3">
      <c r="A69" s="1" t="s">
        <v>569</v>
      </c>
      <c r="B69" s="18">
        <v>2328.9499999999998</v>
      </c>
      <c r="C69" s="21">
        <v>20453.25</v>
      </c>
      <c r="D69" s="18">
        <v>5805.1499020000001</v>
      </c>
      <c r="E69" s="18">
        <v>1345.23999</v>
      </c>
      <c r="F69" s="1">
        <v>109.269997</v>
      </c>
      <c r="G69" s="18">
        <v>119.139999</v>
      </c>
      <c r="H69" s="19">
        <v>232.509995</v>
      </c>
      <c r="I69" s="1">
        <v>213.470001</v>
      </c>
      <c r="J69" s="1">
        <v>61.59</v>
      </c>
      <c r="K69" s="1">
        <v>133.720001</v>
      </c>
      <c r="L69" s="1">
        <v>3448.26001</v>
      </c>
      <c r="M69" s="1">
        <v>12109</v>
      </c>
      <c r="N69" s="1">
        <v>5071.1000979999999</v>
      </c>
      <c r="O69" s="4">
        <f>0.78*O72</f>
        <v>13332.142947213246</v>
      </c>
      <c r="P69" s="1">
        <v>106.94000200000001</v>
      </c>
      <c r="Q69" s="1">
        <v>3588</v>
      </c>
      <c r="R69" s="1">
        <v>62.490001999999997</v>
      </c>
      <c r="S69" s="1">
        <v>51.16</v>
      </c>
      <c r="T69" s="1">
        <v>28.15</v>
      </c>
      <c r="U69" s="1">
        <v>26.110001</v>
      </c>
      <c r="V69" s="4">
        <f>0.78*V72</f>
        <v>4753.4939038724597</v>
      </c>
      <c r="W69" s="4">
        <f>0.78*W72</f>
        <v>12014.966634271068</v>
      </c>
      <c r="X69" s="1">
        <v>134.13000500000001</v>
      </c>
      <c r="Y69" s="1">
        <v>23.352501</v>
      </c>
      <c r="Z69" s="1">
        <v>127.155352725044</v>
      </c>
      <c r="AA69" s="1">
        <v>32.419998</v>
      </c>
      <c r="AB69" s="1">
        <v>727.40002400000003</v>
      </c>
      <c r="AC69" s="1">
        <v>134.179993</v>
      </c>
      <c r="AD69" s="1">
        <v>19693</v>
      </c>
      <c r="AE69" s="1">
        <v>397.54998799999998</v>
      </c>
      <c r="AF69" s="1">
        <v>18426.839843999998</v>
      </c>
      <c r="AG69" s="1">
        <v>10994.9528909316</v>
      </c>
      <c r="AH69" s="1">
        <v>50.610000999999997</v>
      </c>
      <c r="AI69" s="1">
        <v>50.610000999999997</v>
      </c>
      <c r="AJ69" s="1">
        <v>10.2775</v>
      </c>
      <c r="AK69" s="1">
        <v>55.07</v>
      </c>
      <c r="AL69" s="4">
        <f>0.78*AL72</f>
        <v>1781.5261827482886</v>
      </c>
      <c r="AM69" s="1">
        <v>47.990001999999997</v>
      </c>
      <c r="AN69" s="1">
        <v>65.169998000000007</v>
      </c>
      <c r="AO69" s="1">
        <v>62.790000999999997</v>
      </c>
      <c r="AP69" s="1">
        <f t="shared" ref="AP69:AP132" si="41">(B69-B68)/B68</f>
        <v>-1.210609589012041E-2</v>
      </c>
      <c r="AQ69" s="1">
        <f t="shared" ref="AQ69:AQ132" si="42">(C69-C68)/C68</f>
        <v>-1.0148599304552386E-2</v>
      </c>
      <c r="AR69" s="1">
        <f t="shared" ref="AR69:AR132" si="43">(D69-D68)/D68</f>
        <v>-1.2553311484551577E-2</v>
      </c>
      <c r="AS69" s="1">
        <f t="shared" ref="AS69:AS132" si="44">(E69-E68)/E68</f>
        <v>-1.4064527488046591E-2</v>
      </c>
      <c r="AT69" s="1">
        <f t="shared" ref="AT69:AT132" si="45">(F69-F68)/F68</f>
        <v>5.4287541405962161E-3</v>
      </c>
      <c r="AU69" s="1">
        <f t="shared" ref="AU69:AU132" si="46">(G69-G68)/G68</f>
        <v>9.0624121283984921E-3</v>
      </c>
      <c r="AV69" s="1">
        <f t="shared" ref="AV69:AV132" si="47">(H69-H68)/H68</f>
        <v>-1.2444813859626069E-2</v>
      </c>
      <c r="AW69" s="1">
        <f t="shared" ref="AW69:AW132" si="48">(I69-I68)/I68</f>
        <v>-1.2170314331226863E-2</v>
      </c>
      <c r="AX69" s="1">
        <f t="shared" ref="AX69:AX132" si="49">(J69-J68)/J68</f>
        <v>-4.3647105663640953E-3</v>
      </c>
      <c r="AY69" s="1">
        <f t="shared" ref="AY69:AY132" si="50">(K69-K68)/K68</f>
        <v>-1.3718844760011221E-2</v>
      </c>
      <c r="AZ69" s="1">
        <f t="shared" ref="AZ69:AZ132" si="51">(L69-L68)/L68</f>
        <v>-1.1838151174788225E-2</v>
      </c>
      <c r="BA69" s="1">
        <f t="shared" ref="BA69:BA132" si="52">(M69-M68)/M68</f>
        <v>-9.9657221598701724E-3</v>
      </c>
      <c r="BB69" s="1">
        <f t="shared" ref="BB69:BB132" si="53">(N69-N68)/N68</f>
        <v>-9.8292362265153324E-3</v>
      </c>
      <c r="BC69" s="1">
        <f t="shared" ref="BC69:BC132" si="54">(O69-O68)/O68</f>
        <v>-0.30473055361070772</v>
      </c>
      <c r="BD69" s="1">
        <f t="shared" ref="BD69:BD132" si="55">(P69-P68)/P68</f>
        <v>9.5346172000377611E-3</v>
      </c>
      <c r="BE69" s="1">
        <f t="shared" ref="BE69:BE132" si="56">(Q69-Q68)/Q68</f>
        <v>-4.3013736644928538E-3</v>
      </c>
      <c r="BF69" s="1">
        <f t="shared" ref="BF69:BF132" si="57">(R69-R68)/R68</f>
        <v>-5.2530722699777677E-3</v>
      </c>
      <c r="BG69" s="1">
        <f t="shared" ref="BG69:BG132" si="58">(S69-S68)/S68</f>
        <v>-2.7290253943280406E-3</v>
      </c>
      <c r="BH69" s="1">
        <f t="shared" ref="BH69:BH132" si="59">(T69-T68)/T68</f>
        <v>-1.2627148368993439E-2</v>
      </c>
      <c r="BI69" s="1">
        <f t="shared" ref="BI69:BI132" si="60">(U69-U68)/U68</f>
        <v>-1.2107415815361304E-2</v>
      </c>
      <c r="BJ69" s="1">
        <f t="shared" ref="BJ69:BJ132" si="61">(V69-V68)/V68</f>
        <v>-0.18998818139481677</v>
      </c>
      <c r="BK69" s="1">
        <f t="shared" ref="BK69:BK132" si="62">(W69-W68)/W68</f>
        <v>-0.20972994595910074</v>
      </c>
      <c r="BL69" s="1">
        <f t="shared" ref="BL69:BL132" si="63">(X69-X68)/X68</f>
        <v>1.1196372927195146E-3</v>
      </c>
      <c r="BM69" s="1">
        <f t="shared" ref="BM69:BM132" si="64">(Y69-Y68)/Y68</f>
        <v>5.8145792693193622E-3</v>
      </c>
      <c r="BN69" s="1">
        <f t="shared" ref="BN69:BN132" si="65">(Z69-Z68)/Z68</f>
        <v>1.573889042471274E-4</v>
      </c>
      <c r="BO69" s="1">
        <f t="shared" ref="BO69:BO132" si="66">(AA69-AA68)/AA68</f>
        <v>3.4044257689747489E-3</v>
      </c>
      <c r="BP69" s="1">
        <f t="shared" ref="BP69:BP132" si="67">(AB69-AB68)/AB68</f>
        <v>5.3904961990325229E-3</v>
      </c>
      <c r="BQ69" s="1">
        <f t="shared" ref="BQ69:BQ132" si="68">(AC69-AC68)/AC68</f>
        <v>6.601575245275818E-3</v>
      </c>
      <c r="BR69" s="1">
        <f t="shared" ref="BR69:BR132" si="69">(AD69-AD68)/AD68</f>
        <v>2.2455284130733884E-2</v>
      </c>
      <c r="BS69" s="1">
        <f t="shared" ref="BS69:BS132" si="70">(AE69-AE68)/AE68</f>
        <v>1.257559748427291E-4</v>
      </c>
      <c r="BT69" s="1">
        <f t="shared" ref="BT69:BT132" si="71">(AF69-AF68)/AF68</f>
        <v>-9.1530972096266032E-3</v>
      </c>
      <c r="BU69" s="1">
        <f t="shared" ref="BU69:BU132" si="72">(AG69-AG68)/AG68</f>
        <v>-9.5603466399424289E-5</v>
      </c>
      <c r="BV69" s="1">
        <f t="shared" ref="BV69:BV132" si="73">(AH69-AH68)/AH68</f>
        <v>-6.8680927564383678E-3</v>
      </c>
      <c r="BW69" s="1">
        <f t="shared" ref="BW69:BW132" si="74">(AI69-AI68)/AI68</f>
        <v>-6.8680927564383678E-3</v>
      </c>
      <c r="BX69" s="1">
        <f t="shared" ref="BX69:BX132" si="75">(AJ69-AJ68)/AJ68</f>
        <v>-8.2366071428571386E-2</v>
      </c>
      <c r="BY69" s="1">
        <f t="shared" ref="BY69:BY132" si="76">(AK69-AK68)/AK68</f>
        <v>-4.1591139992606403E-3</v>
      </c>
      <c r="BZ69" s="1">
        <f t="shared" ref="BZ69:BZ132" si="77">(AL69-AL68)/AL68</f>
        <v>-0.22793569309210598</v>
      </c>
      <c r="CA69" s="1">
        <f t="shared" ref="CA69:CA132" si="78">(AM69-AM68)/AM68</f>
        <v>-3.0896567043618862E-2</v>
      </c>
      <c r="CB69" s="1">
        <f t="shared" ref="CB69:CB132" si="79">(AN69-AN68)/AN68</f>
        <v>-1.226084291187636E-3</v>
      </c>
      <c r="CC69" s="1">
        <f t="shared" ref="CC69:CC132" si="80">(AO69-AO68)/AO68</f>
        <v>-6.8016449414483055E-3</v>
      </c>
    </row>
    <row r="70" spans="1:81" x14ac:dyDescent="0.3">
      <c r="A70" s="1" t="s">
        <v>568</v>
      </c>
      <c r="B70" s="18">
        <v>2355.84</v>
      </c>
      <c r="C70" s="21">
        <v>20578.71</v>
      </c>
      <c r="D70" s="18">
        <v>5916.7797849999997</v>
      </c>
      <c r="E70" s="18">
        <v>1384.150024</v>
      </c>
      <c r="F70" s="1">
        <v>109.30999799999999</v>
      </c>
      <c r="G70" s="18">
        <v>119.08000199999999</v>
      </c>
      <c r="H70" s="19">
        <v>235.33999600000001</v>
      </c>
      <c r="I70" s="1">
        <v>216.029999</v>
      </c>
      <c r="J70" s="1">
        <v>61.93</v>
      </c>
      <c r="K70" s="1">
        <v>137.520004</v>
      </c>
      <c r="L70" s="1">
        <v>3440.030029</v>
      </c>
      <c r="M70" s="1">
        <v>12027.320313</v>
      </c>
      <c r="N70" s="1">
        <v>5077.9101559999999</v>
      </c>
      <c r="O70" s="1">
        <f>0.83*O72</f>
        <v>14186.76749511153</v>
      </c>
      <c r="P70" s="1">
        <v>106.860001</v>
      </c>
      <c r="Q70" s="1">
        <v>3487</v>
      </c>
      <c r="R70" s="1">
        <v>62.52</v>
      </c>
      <c r="S70" s="1">
        <v>51.5</v>
      </c>
      <c r="T70" s="1">
        <v>28.34</v>
      </c>
      <c r="U70" s="1">
        <v>26.43</v>
      </c>
      <c r="V70" s="1">
        <f>0.83*V72</f>
        <v>5058.2050515565907</v>
      </c>
      <c r="W70" s="1">
        <f>0.83*W72</f>
        <v>12785.156803134598</v>
      </c>
      <c r="X70" s="1">
        <v>134.050003</v>
      </c>
      <c r="Y70" s="1">
        <v>23.309999000000001</v>
      </c>
      <c r="Z70" s="1">
        <v>127.17536241737599</v>
      </c>
      <c r="AA70" s="1">
        <v>32.400002000000001</v>
      </c>
      <c r="AB70" s="1">
        <v>707.59997599999997</v>
      </c>
      <c r="AC70" s="1">
        <v>137.44000199999999</v>
      </c>
      <c r="AD70" s="1">
        <v>19549.5</v>
      </c>
      <c r="AE70" s="1">
        <v>385.39999399999999</v>
      </c>
      <c r="AF70" s="1">
        <v>18430.490234000001</v>
      </c>
      <c r="AG70" s="1">
        <v>10993.9016348187</v>
      </c>
      <c r="AH70" s="1">
        <v>51.27</v>
      </c>
      <c r="AI70" s="1">
        <v>51.27</v>
      </c>
      <c r="AJ70" s="1">
        <v>11.217499999999999</v>
      </c>
      <c r="AK70" s="1">
        <v>55.740001999999997</v>
      </c>
      <c r="AL70" s="1">
        <f>0.83*AL72</f>
        <v>1895.7265790783069</v>
      </c>
      <c r="AM70" s="1">
        <v>49</v>
      </c>
      <c r="AN70" s="1">
        <v>66.269997000000004</v>
      </c>
      <c r="AO70" s="1">
        <v>62.810001</v>
      </c>
      <c r="AP70" s="1">
        <f t="shared" si="41"/>
        <v>1.1545975654264939E-2</v>
      </c>
      <c r="AQ70" s="1">
        <f t="shared" si="42"/>
        <v>6.1339884859373996E-3</v>
      </c>
      <c r="AR70" s="1">
        <f t="shared" si="43"/>
        <v>1.9229457444594273E-2</v>
      </c>
      <c r="AS70" s="1">
        <f t="shared" si="44"/>
        <v>2.8924232322293655E-2</v>
      </c>
      <c r="AT70" s="1">
        <f t="shared" si="45"/>
        <v>3.6607487048791182E-4</v>
      </c>
      <c r="AU70" s="1">
        <f t="shared" si="46"/>
        <v>-5.0358402302831857E-4</v>
      </c>
      <c r="AV70" s="1">
        <f t="shared" si="47"/>
        <v>1.2171524067169714E-2</v>
      </c>
      <c r="AW70" s="1">
        <f t="shared" si="48"/>
        <v>1.1992307996475849E-2</v>
      </c>
      <c r="AX70" s="1">
        <f t="shared" si="49"/>
        <v>5.5203766845266485E-3</v>
      </c>
      <c r="AY70" s="1">
        <f t="shared" si="50"/>
        <v>2.8417611214346342E-2</v>
      </c>
      <c r="AZ70" s="1">
        <f t="shared" si="51"/>
        <v>-2.3867054619236654E-3</v>
      </c>
      <c r="BA70" s="1">
        <f t="shared" si="52"/>
        <v>-6.7453701379139343E-3</v>
      </c>
      <c r="BB70" s="1">
        <f t="shared" si="53"/>
        <v>1.3429153178589114E-3</v>
      </c>
      <c r="BC70" s="1">
        <f t="shared" si="54"/>
        <v>6.4102564102564E-2</v>
      </c>
      <c r="BD70" s="1">
        <f t="shared" si="55"/>
        <v>-7.4809237426430922E-4</v>
      </c>
      <c r="BE70" s="1">
        <f t="shared" si="56"/>
        <v>-2.814938684503902E-2</v>
      </c>
      <c r="BF70" s="1">
        <f t="shared" si="57"/>
        <v>4.8004479180535452E-4</v>
      </c>
      <c r="BG70" s="1">
        <f t="shared" si="58"/>
        <v>6.6458170445661347E-3</v>
      </c>
      <c r="BH70" s="1">
        <f t="shared" si="59"/>
        <v>6.7495559502664757E-3</v>
      </c>
      <c r="BI70" s="1">
        <f t="shared" si="60"/>
        <v>1.2255801905177992E-2</v>
      </c>
      <c r="BJ70" s="1">
        <f t="shared" si="61"/>
        <v>6.4102564102563889E-2</v>
      </c>
      <c r="BK70" s="1">
        <f t="shared" si="62"/>
        <v>6.4102564102564083E-2</v>
      </c>
      <c r="BL70" s="1">
        <f t="shared" si="63"/>
        <v>-5.9645118182175157E-4</v>
      </c>
      <c r="BM70" s="1">
        <f t="shared" si="64"/>
        <v>-1.8200191919486024E-3</v>
      </c>
      <c r="BN70" s="1">
        <f t="shared" si="65"/>
        <v>1.5736413688587954E-4</v>
      </c>
      <c r="BO70" s="1">
        <f t="shared" si="66"/>
        <v>-6.1677980362611414E-4</v>
      </c>
      <c r="BP70" s="1">
        <f t="shared" si="67"/>
        <v>-2.7220301548959065E-2</v>
      </c>
      <c r="BQ70" s="1">
        <f t="shared" si="68"/>
        <v>2.4295790505817039E-2</v>
      </c>
      <c r="BR70" s="1">
        <f t="shared" si="69"/>
        <v>-7.2868531965673078E-3</v>
      </c>
      <c r="BS70" s="1">
        <f t="shared" si="70"/>
        <v>-3.0562179264862644E-2</v>
      </c>
      <c r="BT70" s="1">
        <f t="shared" si="71"/>
        <v>1.9810179232610675E-4</v>
      </c>
      <c r="BU70" s="1">
        <f t="shared" si="72"/>
        <v>-9.5612607287014166E-5</v>
      </c>
      <c r="BV70" s="1">
        <f t="shared" si="73"/>
        <v>1.3040880991091193E-2</v>
      </c>
      <c r="BW70" s="1">
        <f t="shared" si="74"/>
        <v>1.3040880991091193E-2</v>
      </c>
      <c r="BX70" s="1">
        <f t="shared" si="75"/>
        <v>9.1461931403551397E-2</v>
      </c>
      <c r="BY70" s="1">
        <f t="shared" si="76"/>
        <v>1.2166370074450638E-2</v>
      </c>
      <c r="BZ70" s="1">
        <f t="shared" si="77"/>
        <v>6.4102564102563986E-2</v>
      </c>
      <c r="CA70" s="1">
        <f t="shared" si="78"/>
        <v>2.1046008708230583E-2</v>
      </c>
      <c r="CB70" s="1">
        <f t="shared" si="79"/>
        <v>1.6878917197450223E-2</v>
      </c>
      <c r="CC70" s="1">
        <f t="shared" si="80"/>
        <v>3.1852205257972726E-4</v>
      </c>
    </row>
    <row r="71" spans="1:81" x14ac:dyDescent="0.3">
      <c r="A71" s="1" t="s">
        <v>567</v>
      </c>
      <c r="B71" s="18">
        <v>2388.77</v>
      </c>
      <c r="C71" s="21">
        <v>20981.33</v>
      </c>
      <c r="D71" s="18">
        <v>6048.9399409999996</v>
      </c>
      <c r="E71" s="18">
        <v>1417.130005</v>
      </c>
      <c r="F71" s="1">
        <v>109.05999799999999</v>
      </c>
      <c r="G71" s="18">
        <v>118.849998</v>
      </c>
      <c r="H71" s="19">
        <v>238.60000600000001</v>
      </c>
      <c r="I71" s="1">
        <v>219.020004</v>
      </c>
      <c r="J71" s="1">
        <v>63.869999</v>
      </c>
      <c r="K71" s="1">
        <v>140.949997</v>
      </c>
      <c r="L71" s="1">
        <v>3563.290039</v>
      </c>
      <c r="M71" s="1">
        <v>12443.790039</v>
      </c>
      <c r="N71" s="1">
        <v>5271.7001950000003</v>
      </c>
      <c r="O71" s="1">
        <f>0.96*O72</f>
        <v>16408.791319647073</v>
      </c>
      <c r="P71" s="1">
        <v>106.489998</v>
      </c>
      <c r="Q71" s="1">
        <v>3505</v>
      </c>
      <c r="R71" s="1">
        <v>64.870002999999997</v>
      </c>
      <c r="S71" s="1">
        <v>53.68</v>
      </c>
      <c r="T71" s="1">
        <v>29.67</v>
      </c>
      <c r="U71" s="1">
        <v>28.02</v>
      </c>
      <c r="V71" s="1">
        <f>0.96*V72</f>
        <v>5850.4540355353338</v>
      </c>
      <c r="W71" s="1">
        <f>0.96*W72</f>
        <v>14787.651242179776</v>
      </c>
      <c r="X71" s="1">
        <v>134.20500200000001</v>
      </c>
      <c r="Y71" s="1">
        <v>23.200001</v>
      </c>
      <c r="Z71" s="1">
        <v>127.195372109708</v>
      </c>
      <c r="AA71" s="1">
        <v>33.209999000000003</v>
      </c>
      <c r="AB71" s="1">
        <v>719.40002400000003</v>
      </c>
      <c r="AC71" s="1">
        <v>138</v>
      </c>
      <c r="AD71" s="1">
        <v>19883</v>
      </c>
      <c r="AE71" s="1">
        <v>380.70001200000002</v>
      </c>
      <c r="AF71" s="1">
        <v>19251.869140999999</v>
      </c>
      <c r="AG71" s="1">
        <v>10992.8503787057</v>
      </c>
      <c r="AH71" s="1">
        <v>52.110000999999997</v>
      </c>
      <c r="AI71" s="1">
        <v>52.110000999999997</v>
      </c>
      <c r="AJ71" s="1">
        <v>11.81</v>
      </c>
      <c r="AK71" s="1">
        <v>56.639999000000003</v>
      </c>
      <c r="AL71" s="1">
        <f>0.96*AL72</f>
        <v>2192.647609536355</v>
      </c>
      <c r="AM71" s="1">
        <v>51.220001000000003</v>
      </c>
      <c r="AN71" s="1">
        <v>67.330001999999993</v>
      </c>
      <c r="AO71" s="1">
        <v>64.239998</v>
      </c>
      <c r="AP71" s="1">
        <f t="shared" si="41"/>
        <v>1.3978029068187922E-2</v>
      </c>
      <c r="AQ71" s="1">
        <f t="shared" si="42"/>
        <v>1.9564880403096337E-2</v>
      </c>
      <c r="AR71" s="1">
        <f t="shared" si="43"/>
        <v>2.2336500732213733E-2</v>
      </c>
      <c r="AS71" s="1">
        <f t="shared" si="44"/>
        <v>2.3826883233865372E-2</v>
      </c>
      <c r="AT71" s="1">
        <f t="shared" si="45"/>
        <v>-2.2870735026452021E-3</v>
      </c>
      <c r="AU71" s="1">
        <f t="shared" si="46"/>
        <v>-1.9315081973209397E-3</v>
      </c>
      <c r="AV71" s="1">
        <f t="shared" si="47"/>
        <v>1.3852341528891646E-2</v>
      </c>
      <c r="AW71" s="1">
        <f t="shared" si="48"/>
        <v>1.3840693486278248E-2</v>
      </c>
      <c r="AX71" s="1">
        <f t="shared" si="49"/>
        <v>3.1325674148231876E-2</v>
      </c>
      <c r="AY71" s="1">
        <f t="shared" si="50"/>
        <v>2.4941775016236883E-2</v>
      </c>
      <c r="AZ71" s="1">
        <f t="shared" si="51"/>
        <v>3.5831085473352987E-2</v>
      </c>
      <c r="BA71" s="1">
        <f t="shared" si="52"/>
        <v>3.4626975515888496E-2</v>
      </c>
      <c r="BB71" s="1">
        <f t="shared" si="53"/>
        <v>3.8163345361874976E-2</v>
      </c>
      <c r="BC71" s="1">
        <f t="shared" si="54"/>
        <v>0.15662650602409656</v>
      </c>
      <c r="BD71" s="1">
        <f t="shared" si="55"/>
        <v>-3.4625023071073804E-3</v>
      </c>
      <c r="BE71" s="1">
        <f t="shared" si="56"/>
        <v>5.1620303986234586E-3</v>
      </c>
      <c r="BF71" s="1">
        <f t="shared" si="57"/>
        <v>3.7588019833653133E-2</v>
      </c>
      <c r="BG71" s="1">
        <f t="shared" si="58"/>
        <v>4.2330097087378636E-2</v>
      </c>
      <c r="BH71" s="1">
        <f t="shared" si="59"/>
        <v>4.6930134086097454E-2</v>
      </c>
      <c r="BI71" s="1">
        <f t="shared" si="60"/>
        <v>6.0158910329171394E-2</v>
      </c>
      <c r="BJ71" s="1">
        <f t="shared" si="61"/>
        <v>0.15662650602409639</v>
      </c>
      <c r="BK71" s="1">
        <f t="shared" si="62"/>
        <v>0.15662650602409642</v>
      </c>
      <c r="BL71" s="1">
        <f t="shared" si="63"/>
        <v>1.1562774825152645E-3</v>
      </c>
      <c r="BM71" s="1">
        <f t="shared" si="64"/>
        <v>-4.7189191213607914E-3</v>
      </c>
      <c r="BN71" s="1">
        <f t="shared" si="65"/>
        <v>1.5733937731068266E-4</v>
      </c>
      <c r="BO71" s="1">
        <f t="shared" si="66"/>
        <v>2.4999905864203427E-2</v>
      </c>
      <c r="BP71" s="1">
        <f t="shared" si="67"/>
        <v>1.6676156585963567E-2</v>
      </c>
      <c r="BQ71" s="1">
        <f t="shared" si="68"/>
        <v>4.0744906275540314E-3</v>
      </c>
      <c r="BR71" s="1">
        <f t="shared" si="69"/>
        <v>1.7059259827617076E-2</v>
      </c>
      <c r="BS71" s="1">
        <f t="shared" si="70"/>
        <v>-1.2195075436352959E-2</v>
      </c>
      <c r="BT71" s="1">
        <f t="shared" si="71"/>
        <v>4.4566308143271408E-2</v>
      </c>
      <c r="BU71" s="1">
        <f t="shared" si="72"/>
        <v>-9.562174994093849E-5</v>
      </c>
      <c r="BV71" s="1">
        <f t="shared" si="73"/>
        <v>1.6383869709381584E-2</v>
      </c>
      <c r="BW71" s="1">
        <f t="shared" si="74"/>
        <v>1.6383869709381584E-2</v>
      </c>
      <c r="BX71" s="1">
        <f t="shared" si="75"/>
        <v>5.2819255627368056E-2</v>
      </c>
      <c r="BY71" s="1">
        <f t="shared" si="76"/>
        <v>1.614633957135499E-2</v>
      </c>
      <c r="BZ71" s="1">
        <f t="shared" si="77"/>
        <v>0.15662650602409639</v>
      </c>
      <c r="CA71" s="1">
        <f t="shared" si="78"/>
        <v>4.5306142857142927E-2</v>
      </c>
      <c r="CB71" s="1">
        <f t="shared" si="79"/>
        <v>1.5995247442066273E-2</v>
      </c>
      <c r="CC71" s="1">
        <f t="shared" si="80"/>
        <v>2.2767027180910254E-2</v>
      </c>
    </row>
    <row r="72" spans="1:81" x14ac:dyDescent="0.3">
      <c r="A72" s="1" t="s">
        <v>566</v>
      </c>
      <c r="B72" s="18">
        <v>2389.52</v>
      </c>
      <c r="C72" s="21">
        <v>20951.47</v>
      </c>
      <c r="D72" s="18">
        <v>6075.3398440000001</v>
      </c>
      <c r="E72" s="18">
        <v>1388.849976</v>
      </c>
      <c r="F72" s="1">
        <v>108.68</v>
      </c>
      <c r="G72" s="18">
        <v>118.360001</v>
      </c>
      <c r="H72" s="19">
        <v>238.759995</v>
      </c>
      <c r="I72" s="1">
        <v>219.179993</v>
      </c>
      <c r="J72" s="1">
        <v>64.870002999999997</v>
      </c>
      <c r="K72" s="1">
        <v>138.10000600000001</v>
      </c>
      <c r="L72" s="1">
        <v>3627.8798830000001</v>
      </c>
      <c r="M72" s="1">
        <v>12647.780273</v>
      </c>
      <c r="N72" s="1">
        <v>5372.419922</v>
      </c>
      <c r="O72" s="1">
        <f>'final data'!O17</f>
        <v>17092.4909579657</v>
      </c>
      <c r="P72" s="1">
        <v>105.970001</v>
      </c>
      <c r="Q72" s="1">
        <v>3501</v>
      </c>
      <c r="R72" s="1">
        <v>66.279999000000004</v>
      </c>
      <c r="S72" s="1">
        <v>54.880001</v>
      </c>
      <c r="T72" s="1">
        <v>30.42</v>
      </c>
      <c r="U72" s="1">
        <v>28.959999</v>
      </c>
      <c r="V72" s="1">
        <f>'final data'!V17</f>
        <v>6094.2229536826399</v>
      </c>
      <c r="W72" s="1">
        <f>'final data'!W17</f>
        <v>15403.8033772706</v>
      </c>
      <c r="X72" s="1">
        <v>134.11999499999999</v>
      </c>
      <c r="Y72" s="1">
        <v>23.055</v>
      </c>
      <c r="Z72" s="1">
        <v>127.21538180204</v>
      </c>
      <c r="AA72" s="1">
        <v>33.279998999999997</v>
      </c>
      <c r="AB72" s="1">
        <v>720.20001200000002</v>
      </c>
      <c r="AC72" s="1">
        <v>139.38999899999999</v>
      </c>
      <c r="AD72" s="1">
        <v>19925.5</v>
      </c>
      <c r="AE72" s="1">
        <v>387.5</v>
      </c>
      <c r="AF72" s="1">
        <v>19445.699218999998</v>
      </c>
      <c r="AG72" s="1">
        <v>10991.7991225927</v>
      </c>
      <c r="AH72" s="1">
        <v>52.48</v>
      </c>
      <c r="AI72" s="1">
        <v>52.48</v>
      </c>
      <c r="AJ72" s="1">
        <v>11.6</v>
      </c>
      <c r="AK72" s="1">
        <v>56.959999000000003</v>
      </c>
      <c r="AL72" s="1">
        <f>'final data'!AL17</f>
        <v>2284.00792660037</v>
      </c>
      <c r="AM72" s="1">
        <v>52.150002000000001</v>
      </c>
      <c r="AN72" s="1">
        <v>68.160004000000001</v>
      </c>
      <c r="AO72" s="1">
        <v>64.150002000000001</v>
      </c>
      <c r="AP72" s="1">
        <f t="shared" si="41"/>
        <v>3.1396911381171064E-4</v>
      </c>
      <c r="AQ72" s="1">
        <f t="shared" si="42"/>
        <v>-1.4231700278295313E-3</v>
      </c>
      <c r="AR72" s="1">
        <f t="shared" si="43"/>
        <v>4.3643850422551995E-3</v>
      </c>
      <c r="AS72" s="1">
        <f t="shared" si="44"/>
        <v>-1.995584660561895E-2</v>
      </c>
      <c r="AT72" s="1">
        <f t="shared" si="45"/>
        <v>-3.4843022828588933E-3</v>
      </c>
      <c r="AU72" s="1">
        <f t="shared" si="46"/>
        <v>-4.1228187483856957E-3</v>
      </c>
      <c r="AV72" s="1">
        <f t="shared" si="47"/>
        <v>6.7053225472255831E-4</v>
      </c>
      <c r="AW72" s="1">
        <f t="shared" si="48"/>
        <v>7.304766554565305E-4</v>
      </c>
      <c r="AX72" s="1">
        <f t="shared" si="49"/>
        <v>1.5656865753199668E-2</v>
      </c>
      <c r="AY72" s="1">
        <f t="shared" si="50"/>
        <v>-2.021987272550271E-2</v>
      </c>
      <c r="AZ72" s="1">
        <f t="shared" si="51"/>
        <v>1.8126462705271823E-2</v>
      </c>
      <c r="BA72" s="1">
        <f t="shared" si="52"/>
        <v>1.6392934416337494E-2</v>
      </c>
      <c r="BB72" s="1">
        <f t="shared" si="53"/>
        <v>1.9105738808046859E-2</v>
      </c>
      <c r="BC72" s="1">
        <f t="shared" si="54"/>
        <v>4.1666666666666602E-2</v>
      </c>
      <c r="BD72" s="1">
        <f t="shared" si="55"/>
        <v>-4.8830595339104388E-3</v>
      </c>
      <c r="BE72" s="1">
        <f t="shared" si="56"/>
        <v>-1.1412268188302425E-3</v>
      </c>
      <c r="BF72" s="1">
        <f t="shared" si="57"/>
        <v>2.1735716583826992E-2</v>
      </c>
      <c r="BG72" s="1">
        <f t="shared" si="58"/>
        <v>2.2354713114754104E-2</v>
      </c>
      <c r="BH72" s="1">
        <f t="shared" si="59"/>
        <v>2.5278058645096056E-2</v>
      </c>
      <c r="BI72" s="1">
        <f t="shared" si="60"/>
        <v>3.3547430406852256E-2</v>
      </c>
      <c r="BJ72" s="1">
        <f t="shared" si="61"/>
        <v>4.1666666666666748E-2</v>
      </c>
      <c r="BK72" s="1">
        <f t="shared" si="62"/>
        <v>4.1666666666666685E-2</v>
      </c>
      <c r="BL72" s="1">
        <f t="shared" si="63"/>
        <v>-6.3341156240971338E-4</v>
      </c>
      <c r="BM72" s="1">
        <f t="shared" si="64"/>
        <v>-6.2500428340499037E-3</v>
      </c>
      <c r="BN72" s="1">
        <f t="shared" si="65"/>
        <v>1.5731462552534889E-4</v>
      </c>
      <c r="BO72" s="1">
        <f t="shared" si="66"/>
        <v>2.1077989192349318E-3</v>
      </c>
      <c r="BP72" s="1">
        <f t="shared" si="67"/>
        <v>1.1120210916200704E-3</v>
      </c>
      <c r="BQ72" s="1">
        <f t="shared" si="68"/>
        <v>1.007245652173905E-2</v>
      </c>
      <c r="BR72" s="1">
        <f t="shared" si="69"/>
        <v>2.1375044007443545E-3</v>
      </c>
      <c r="BS72" s="1">
        <f t="shared" si="70"/>
        <v>1.7861801380767976E-2</v>
      </c>
      <c r="BT72" s="1">
        <f t="shared" si="71"/>
        <v>1.0068117364625456E-2</v>
      </c>
      <c r="BU72" s="1">
        <f t="shared" si="72"/>
        <v>-9.5630894334403156E-5</v>
      </c>
      <c r="BV72" s="1">
        <f t="shared" si="73"/>
        <v>7.1003452868864843E-3</v>
      </c>
      <c r="BW72" s="1">
        <f t="shared" si="74"/>
        <v>7.1003452868864843E-3</v>
      </c>
      <c r="BX72" s="1">
        <f t="shared" si="75"/>
        <v>-1.7781541066892535E-2</v>
      </c>
      <c r="BY72" s="1">
        <f t="shared" si="76"/>
        <v>5.6497176138721374E-3</v>
      </c>
      <c r="BZ72" s="1">
        <f t="shared" si="77"/>
        <v>4.166666666666672E-2</v>
      </c>
      <c r="CA72" s="1">
        <f t="shared" si="78"/>
        <v>1.8156989102752989E-2</v>
      </c>
      <c r="CB72" s="1">
        <f t="shared" si="79"/>
        <v>1.2327372276032422E-2</v>
      </c>
      <c r="CC72" s="1">
        <f t="shared" si="80"/>
        <v>-1.4009340411249593E-3</v>
      </c>
    </row>
    <row r="73" spans="1:81" x14ac:dyDescent="0.3">
      <c r="A73" s="1" t="s">
        <v>565</v>
      </c>
      <c r="B73" s="18">
        <v>2394.44</v>
      </c>
      <c r="C73" s="21">
        <v>20919.419999999998</v>
      </c>
      <c r="D73" s="18">
        <v>6115.9599609999996</v>
      </c>
      <c r="E73" s="18">
        <v>1390.1999510000001</v>
      </c>
      <c r="F73" s="1">
        <v>108.519997</v>
      </c>
      <c r="G73" s="18">
        <v>118.43</v>
      </c>
      <c r="H73" s="19">
        <v>239.38000500000001</v>
      </c>
      <c r="I73" s="1">
        <v>219.75</v>
      </c>
      <c r="J73" s="1">
        <v>64.879997000000003</v>
      </c>
      <c r="K73" s="1">
        <v>138.240005</v>
      </c>
      <c r="L73" s="1">
        <v>3623.5500489999999</v>
      </c>
      <c r="M73" s="1">
        <v>12711.059569999999</v>
      </c>
      <c r="N73" s="1">
        <v>5383.419922</v>
      </c>
      <c r="O73" s="4">
        <f>0.78*O76</f>
        <v>14474.950112999999</v>
      </c>
      <c r="P73" s="1">
        <v>105.650002</v>
      </c>
      <c r="Q73" s="1">
        <v>3510</v>
      </c>
      <c r="R73" s="1">
        <v>66.319999999999993</v>
      </c>
      <c r="S73" s="1">
        <v>54.91</v>
      </c>
      <c r="T73" s="1">
        <v>30.26</v>
      </c>
      <c r="U73" s="1">
        <v>28.68</v>
      </c>
      <c r="V73" s="4">
        <f>0.78*V76</f>
        <v>4579.2740838</v>
      </c>
      <c r="W73" s="4">
        <f>0.78*W76</f>
        <v>12161.991262200001</v>
      </c>
      <c r="X73" s="1">
        <v>134.050003</v>
      </c>
      <c r="Y73" s="1">
        <v>22.997499000000001</v>
      </c>
      <c r="Z73" s="1">
        <v>127.235391494372</v>
      </c>
      <c r="AA73" s="1">
        <v>33.909999999999997</v>
      </c>
      <c r="AB73" s="1">
        <v>734.79998799999998</v>
      </c>
      <c r="AC73" s="1">
        <v>134.38999899999999</v>
      </c>
      <c r="AD73" s="1">
        <v>19981.5</v>
      </c>
      <c r="AE73" s="1">
        <v>384.5</v>
      </c>
      <c r="AF73" s="1">
        <v>19961.550781000002</v>
      </c>
      <c r="AG73" s="1">
        <v>10990.7478664797</v>
      </c>
      <c r="AH73" s="1">
        <v>52.240001999999997</v>
      </c>
      <c r="AI73" s="1">
        <v>52.240001999999997</v>
      </c>
      <c r="AJ73" s="1">
        <v>12.32</v>
      </c>
      <c r="AK73" s="1">
        <v>56.82</v>
      </c>
      <c r="AL73" s="4">
        <f>0.78*AL76</f>
        <v>1763.2146963923547</v>
      </c>
      <c r="AM73" s="1">
        <v>52.349997999999999</v>
      </c>
      <c r="AN73" s="1">
        <v>67.989998</v>
      </c>
      <c r="AO73" s="1">
        <v>65.769997000000004</v>
      </c>
      <c r="AP73" s="1">
        <f t="shared" si="41"/>
        <v>2.0589909270481406E-3</v>
      </c>
      <c r="AQ73" s="1">
        <f t="shared" si="42"/>
        <v>-1.5297255992063044E-3</v>
      </c>
      <c r="AR73" s="1">
        <f t="shared" si="43"/>
        <v>6.6860649845153714E-3</v>
      </c>
      <c r="AS73" s="1">
        <f t="shared" si="44"/>
        <v>9.7200923305490689E-4</v>
      </c>
      <c r="AT73" s="1">
        <f t="shared" si="45"/>
        <v>-1.47223960250279E-3</v>
      </c>
      <c r="AU73" s="1">
        <f t="shared" si="46"/>
        <v>5.9140756512844161E-4</v>
      </c>
      <c r="AV73" s="1">
        <f t="shared" si="47"/>
        <v>2.5967918117941313E-3</v>
      </c>
      <c r="AW73" s="1">
        <f t="shared" si="48"/>
        <v>2.6006342650079558E-3</v>
      </c>
      <c r="AX73" s="1">
        <f t="shared" si="49"/>
        <v>1.5406196296932579E-4</v>
      </c>
      <c r="AY73" s="1">
        <f t="shared" si="50"/>
        <v>1.0137508610969131E-3</v>
      </c>
      <c r="AZ73" s="1">
        <f t="shared" si="51"/>
        <v>-1.1934887977657221E-3</v>
      </c>
      <c r="BA73" s="1">
        <f t="shared" si="52"/>
        <v>5.0031938912700252E-3</v>
      </c>
      <c r="BB73" s="1">
        <f t="shared" si="53"/>
        <v>2.047494454957834E-3</v>
      </c>
      <c r="BC73" s="1">
        <f t="shared" si="54"/>
        <v>-0.15313981159345502</v>
      </c>
      <c r="BD73" s="1">
        <f t="shared" si="55"/>
        <v>-3.0197130978605511E-3</v>
      </c>
      <c r="BE73" s="1">
        <f t="shared" si="56"/>
        <v>2.5706940874035988E-3</v>
      </c>
      <c r="BF73" s="1">
        <f t="shared" si="57"/>
        <v>6.0351539836307961E-4</v>
      </c>
      <c r="BG73" s="1">
        <f t="shared" si="58"/>
        <v>5.4662899878585194E-4</v>
      </c>
      <c r="BH73" s="1">
        <f t="shared" si="59"/>
        <v>-5.2596975673898797E-3</v>
      </c>
      <c r="BI73" s="1">
        <f t="shared" si="60"/>
        <v>-9.6684740907622309E-3</v>
      </c>
      <c r="BJ73" s="1">
        <f t="shared" si="61"/>
        <v>-0.24858770041670053</v>
      </c>
      <c r="BK73" s="1">
        <f t="shared" si="62"/>
        <v>-0.2104553035164109</v>
      </c>
      <c r="BL73" s="1">
        <f t="shared" si="63"/>
        <v>-5.2186103943699792E-4</v>
      </c>
      <c r="BM73" s="1">
        <f t="shared" si="64"/>
        <v>-2.4940793754065702E-3</v>
      </c>
      <c r="BN73" s="1">
        <f t="shared" si="65"/>
        <v>1.572898815265376E-4</v>
      </c>
      <c r="BO73" s="1">
        <f t="shared" si="66"/>
        <v>1.8930319078435072E-2</v>
      </c>
      <c r="BP73" s="1">
        <f t="shared" si="67"/>
        <v>2.0272112964085827E-2</v>
      </c>
      <c r="BQ73" s="1">
        <f t="shared" si="68"/>
        <v>-3.5870579208483966E-2</v>
      </c>
      <c r="BR73" s="1">
        <f t="shared" si="69"/>
        <v>2.8104689970138768E-3</v>
      </c>
      <c r="BS73" s="1">
        <f t="shared" si="70"/>
        <v>-7.7419354838709677E-3</v>
      </c>
      <c r="BT73" s="1">
        <f t="shared" si="71"/>
        <v>2.6527797030614121E-2</v>
      </c>
      <c r="BU73" s="1">
        <f t="shared" si="72"/>
        <v>-9.5640040477008151E-5</v>
      </c>
      <c r="BV73" s="1">
        <f t="shared" si="73"/>
        <v>-4.5731326219512185E-3</v>
      </c>
      <c r="BW73" s="1">
        <f t="shared" si="74"/>
        <v>-4.5731326219512185E-3</v>
      </c>
      <c r="BX73" s="1">
        <f t="shared" si="75"/>
        <v>6.2068965517241434E-2</v>
      </c>
      <c r="BY73" s="1">
        <f t="shared" si="76"/>
        <v>-2.4578476555100199E-3</v>
      </c>
      <c r="BZ73" s="1">
        <f t="shared" si="77"/>
        <v>-0.2280172604230799</v>
      </c>
      <c r="CA73" s="1">
        <f t="shared" si="78"/>
        <v>3.8350142345152495E-3</v>
      </c>
      <c r="CB73" s="1">
        <f t="shared" si="79"/>
        <v>-2.494219337193712E-3</v>
      </c>
      <c r="CC73" s="1">
        <f t="shared" si="80"/>
        <v>2.5253233819073035E-2</v>
      </c>
    </row>
    <row r="74" spans="1:81" x14ac:dyDescent="0.3">
      <c r="A74" s="1" t="s">
        <v>564</v>
      </c>
      <c r="B74" s="18">
        <v>2365.7199999999998</v>
      </c>
      <c r="C74" s="21">
        <v>20663.02</v>
      </c>
      <c r="D74" s="18">
        <v>6055.1298829999996</v>
      </c>
      <c r="E74" s="18">
        <v>1361.079956</v>
      </c>
      <c r="F74" s="1">
        <v>109.519997</v>
      </c>
      <c r="G74" s="18">
        <v>119.900002</v>
      </c>
      <c r="H74" s="19">
        <v>236.770004</v>
      </c>
      <c r="I74" s="1">
        <v>217.36000100000001</v>
      </c>
      <c r="J74" s="1">
        <v>65.349997999999999</v>
      </c>
      <c r="K74" s="1">
        <v>135.38000500000001</v>
      </c>
      <c r="L74" s="1">
        <v>3562.219971</v>
      </c>
      <c r="M74" s="1">
        <v>12590.059569999999</v>
      </c>
      <c r="N74" s="1">
        <v>5289.7299800000001</v>
      </c>
      <c r="O74" s="1">
        <f>0.83*O76</f>
        <v>15402.831530499998</v>
      </c>
      <c r="P74" s="1">
        <v>107.08000199999999</v>
      </c>
      <c r="Q74" s="1">
        <v>3468.5</v>
      </c>
      <c r="R74" s="1">
        <v>64.949996999999996</v>
      </c>
      <c r="S74" s="1">
        <v>55.41</v>
      </c>
      <c r="T74" s="1">
        <v>30.629999000000002</v>
      </c>
      <c r="U74" s="1">
        <v>28.98</v>
      </c>
      <c r="V74" s="1">
        <f>0.83*V76</f>
        <v>4872.8172943</v>
      </c>
      <c r="W74" s="1">
        <f>0.83*W76</f>
        <v>12941.6060867</v>
      </c>
      <c r="X74" s="1">
        <v>134.154999</v>
      </c>
      <c r="Y74" s="1">
        <v>23.254999000000002</v>
      </c>
      <c r="Z74" s="1">
        <v>127.25540118670401</v>
      </c>
      <c r="AA74" s="1">
        <v>34.479999999999997</v>
      </c>
      <c r="AB74" s="1">
        <v>742.20001200000002</v>
      </c>
      <c r="AC74" s="1">
        <v>128.470001</v>
      </c>
      <c r="AD74" s="1">
        <v>19844</v>
      </c>
      <c r="AE74" s="1">
        <v>375.60000600000001</v>
      </c>
      <c r="AF74" s="1">
        <v>19553.859375</v>
      </c>
      <c r="AG74" s="1">
        <v>10989.6966103668</v>
      </c>
      <c r="AH74" s="1">
        <v>52.619999</v>
      </c>
      <c r="AI74" s="1">
        <v>52.619999</v>
      </c>
      <c r="AJ74" s="1">
        <v>11.4575</v>
      </c>
      <c r="AK74" s="1">
        <v>57.25</v>
      </c>
      <c r="AL74" s="1">
        <f>0.83*AL76</f>
        <v>1876.2412794944285</v>
      </c>
      <c r="AM74" s="1">
        <v>51.02</v>
      </c>
      <c r="AN74" s="1">
        <v>68.919998000000007</v>
      </c>
      <c r="AO74" s="1">
        <v>65.5</v>
      </c>
      <c r="AP74" s="1">
        <f t="shared" si="41"/>
        <v>-1.1994453818011834E-2</v>
      </c>
      <c r="AQ74" s="1">
        <f t="shared" si="42"/>
        <v>-1.2256553957996821E-2</v>
      </c>
      <c r="AR74" s="1">
        <f t="shared" si="43"/>
        <v>-9.9461210321680794E-3</v>
      </c>
      <c r="AS74" s="1">
        <f t="shared" si="44"/>
        <v>-2.0946623526387979E-2</v>
      </c>
      <c r="AT74" s="1">
        <f t="shared" si="45"/>
        <v>9.2148915190257506E-3</v>
      </c>
      <c r="AU74" s="1">
        <f t="shared" si="46"/>
        <v>1.2412412395507841E-2</v>
      </c>
      <c r="AV74" s="1">
        <f t="shared" si="47"/>
        <v>-1.0903170463213964E-2</v>
      </c>
      <c r="AW74" s="1">
        <f t="shared" si="48"/>
        <v>-1.0875990898748527E-2</v>
      </c>
      <c r="AX74" s="1">
        <f t="shared" si="49"/>
        <v>7.2441587813266437E-3</v>
      </c>
      <c r="AY74" s="1">
        <f t="shared" si="50"/>
        <v>-2.0688656659119661E-2</v>
      </c>
      <c r="AZ74" s="1">
        <f t="shared" si="51"/>
        <v>-1.6925412142968846E-2</v>
      </c>
      <c r="BA74" s="1">
        <f t="shared" si="52"/>
        <v>-9.519269368037429E-3</v>
      </c>
      <c r="BB74" s="1">
        <f t="shared" si="53"/>
        <v>-1.7403424469476111E-2</v>
      </c>
      <c r="BC74" s="1">
        <f t="shared" si="54"/>
        <v>6.4102564102564027E-2</v>
      </c>
      <c r="BD74" s="1">
        <f t="shared" si="55"/>
        <v>1.3535257670889514E-2</v>
      </c>
      <c r="BE74" s="1">
        <f t="shared" si="56"/>
        <v>-1.1823361823361824E-2</v>
      </c>
      <c r="BF74" s="1">
        <f t="shared" si="57"/>
        <v>-2.0657463811821427E-2</v>
      </c>
      <c r="BG74" s="1">
        <f t="shared" si="58"/>
        <v>9.1058095064651245E-3</v>
      </c>
      <c r="BH74" s="1">
        <f t="shared" si="59"/>
        <v>1.2227329808327823E-2</v>
      </c>
      <c r="BI74" s="1">
        <f t="shared" si="60"/>
        <v>1.046025104602513E-2</v>
      </c>
      <c r="BJ74" s="1">
        <f t="shared" si="61"/>
        <v>6.4102564102564097E-2</v>
      </c>
      <c r="BK74" s="1">
        <f t="shared" si="62"/>
        <v>6.4102564102563986E-2</v>
      </c>
      <c r="BL74" s="1">
        <f t="shared" si="63"/>
        <v>7.8325996009115991E-4</v>
      </c>
      <c r="BM74" s="1">
        <f t="shared" si="64"/>
        <v>1.1196869711789107E-2</v>
      </c>
      <c r="BN74" s="1">
        <f t="shared" si="65"/>
        <v>1.5726514531057517E-4</v>
      </c>
      <c r="BO74" s="1">
        <f t="shared" si="66"/>
        <v>1.6809200825715138E-2</v>
      </c>
      <c r="BP74" s="1">
        <f t="shared" si="67"/>
        <v>1.007080038221235E-2</v>
      </c>
      <c r="BQ74" s="1">
        <f t="shared" si="68"/>
        <v>-4.4050882089819741E-2</v>
      </c>
      <c r="BR74" s="1">
        <f t="shared" si="69"/>
        <v>-6.881365262868153E-3</v>
      </c>
      <c r="BS74" s="1">
        <f t="shared" si="70"/>
        <v>-2.3146928478543542E-2</v>
      </c>
      <c r="BT74" s="1">
        <f t="shared" si="71"/>
        <v>-2.0423834323937122E-2</v>
      </c>
      <c r="BU74" s="1">
        <f t="shared" si="72"/>
        <v>-9.5649188360152784E-5</v>
      </c>
      <c r="BV74" s="1">
        <f t="shared" si="73"/>
        <v>7.274061742953284E-3</v>
      </c>
      <c r="BW74" s="1">
        <f t="shared" si="74"/>
        <v>7.274061742953284E-3</v>
      </c>
      <c r="BX74" s="1">
        <f t="shared" si="75"/>
        <v>-7.0008116883116936E-2</v>
      </c>
      <c r="BY74" s="1">
        <f t="shared" si="76"/>
        <v>7.567757831749379E-3</v>
      </c>
      <c r="BZ74" s="1">
        <f t="shared" si="77"/>
        <v>6.4102564102563986E-2</v>
      </c>
      <c r="CA74" s="1">
        <f t="shared" si="78"/>
        <v>-2.5405884447216143E-2</v>
      </c>
      <c r="CB74" s="1">
        <f t="shared" si="79"/>
        <v>1.3678482532092541E-2</v>
      </c>
      <c r="CC74" s="1">
        <f t="shared" si="80"/>
        <v>-4.1051697174321533E-3</v>
      </c>
    </row>
    <row r="75" spans="1:81" x14ac:dyDescent="0.3">
      <c r="A75" s="1" t="s">
        <v>563</v>
      </c>
      <c r="B75" s="18">
        <v>2415.0700000000002</v>
      </c>
      <c r="C75" s="21">
        <v>21082.95</v>
      </c>
      <c r="D75" s="18">
        <v>6205.2597660000001</v>
      </c>
      <c r="E75" s="18">
        <v>1383.3900149999999</v>
      </c>
      <c r="F75" s="1">
        <v>109.480003</v>
      </c>
      <c r="G75" s="18">
        <v>119.739998</v>
      </c>
      <c r="H75" s="19">
        <v>241.759995</v>
      </c>
      <c r="I75" s="1">
        <v>221.91999799999999</v>
      </c>
      <c r="J75" s="1">
        <v>66.239998</v>
      </c>
      <c r="K75" s="1">
        <v>137.58000200000001</v>
      </c>
      <c r="L75" s="1">
        <v>3584.5500489999999</v>
      </c>
      <c r="M75" s="1">
        <v>12621.719727</v>
      </c>
      <c r="N75" s="1">
        <v>5337.1601559999999</v>
      </c>
      <c r="O75" s="1">
        <f>0.96*O76</f>
        <v>17815.323215999997</v>
      </c>
      <c r="P75" s="1">
        <v>106.93</v>
      </c>
      <c r="Q75" s="1">
        <v>3554</v>
      </c>
      <c r="R75" s="1">
        <v>65.610000999999997</v>
      </c>
      <c r="S75" s="1">
        <v>56.369999</v>
      </c>
      <c r="T75" s="1">
        <v>30.959999</v>
      </c>
      <c r="U75" s="1">
        <v>29.42</v>
      </c>
      <c r="V75" s="1">
        <f>0.96*V76</f>
        <v>5636.0296415999992</v>
      </c>
      <c r="W75" s="1">
        <f>0.96*W76</f>
        <v>14968.604630399999</v>
      </c>
      <c r="X75" s="1">
        <v>134.21000699999999</v>
      </c>
      <c r="Y75" s="1">
        <v>23.325001</v>
      </c>
      <c r="Z75" s="1">
        <v>127.275410879036</v>
      </c>
      <c r="AA75" s="1">
        <v>34.740001999999997</v>
      </c>
      <c r="AB75" s="1">
        <v>751.29998799999998</v>
      </c>
      <c r="AC75" s="1">
        <v>128.470001</v>
      </c>
      <c r="AD75" s="1">
        <v>20174.5</v>
      </c>
      <c r="AE75" s="1">
        <v>387.95001200000002</v>
      </c>
      <c r="AF75" s="1">
        <v>19813.130859000001</v>
      </c>
      <c r="AG75" s="1">
        <v>10988.6453542538</v>
      </c>
      <c r="AH75" s="1">
        <v>53.150002000000001</v>
      </c>
      <c r="AI75" s="1">
        <v>53.150002000000001</v>
      </c>
      <c r="AJ75" s="1">
        <v>11.515000000000001</v>
      </c>
      <c r="AK75" s="1">
        <v>57.740001999999997</v>
      </c>
      <c r="AL75" s="1">
        <f>0.96*AL76</f>
        <v>2170.110395559821</v>
      </c>
      <c r="AM75" s="1">
        <v>51.48</v>
      </c>
      <c r="AN75" s="1">
        <v>69.360000999999997</v>
      </c>
      <c r="AO75" s="1">
        <v>67.099997999999999</v>
      </c>
      <c r="AP75" s="1">
        <f t="shared" si="41"/>
        <v>2.0860456858800013E-2</v>
      </c>
      <c r="AQ75" s="1">
        <f t="shared" si="42"/>
        <v>2.0322779535614847E-2</v>
      </c>
      <c r="AR75" s="1">
        <f t="shared" si="43"/>
        <v>2.4793833642032304E-2</v>
      </c>
      <c r="AS75" s="1">
        <f t="shared" si="44"/>
        <v>1.6391438946441961E-2</v>
      </c>
      <c r="AT75" s="1">
        <f t="shared" si="45"/>
        <v>-3.6517532044862263E-4</v>
      </c>
      <c r="AU75" s="1">
        <f t="shared" si="46"/>
        <v>-1.3344787100170415E-3</v>
      </c>
      <c r="AV75" s="1">
        <f t="shared" si="47"/>
        <v>2.1075266780837675E-2</v>
      </c>
      <c r="AW75" s="1">
        <f t="shared" si="48"/>
        <v>2.0979007080516074E-2</v>
      </c>
      <c r="AX75" s="1">
        <f t="shared" si="49"/>
        <v>1.361897516814003E-2</v>
      </c>
      <c r="AY75" s="1">
        <f t="shared" si="50"/>
        <v>1.6250531236130447E-2</v>
      </c>
      <c r="AZ75" s="1">
        <f t="shared" si="51"/>
        <v>6.2685848099749359E-3</v>
      </c>
      <c r="BA75" s="1">
        <f t="shared" si="52"/>
        <v>2.5146947736006823E-3</v>
      </c>
      <c r="BB75" s="1">
        <f t="shared" si="53"/>
        <v>8.9664644848279854E-3</v>
      </c>
      <c r="BC75" s="1">
        <f t="shared" si="54"/>
        <v>0.15662650602409636</v>
      </c>
      <c r="BD75" s="1">
        <f t="shared" si="55"/>
        <v>-1.4008404669247805E-3</v>
      </c>
      <c r="BE75" s="1">
        <f t="shared" si="56"/>
        <v>2.4650425255874298E-2</v>
      </c>
      <c r="BF75" s="1">
        <f t="shared" si="57"/>
        <v>1.0161724872750967E-2</v>
      </c>
      <c r="BG75" s="1">
        <f t="shared" si="58"/>
        <v>1.7325374481140649E-2</v>
      </c>
      <c r="BH75" s="1">
        <f t="shared" si="59"/>
        <v>1.0773751576028398E-2</v>
      </c>
      <c r="BI75" s="1">
        <f t="shared" si="60"/>
        <v>1.5182884748102183E-2</v>
      </c>
      <c r="BJ75" s="1">
        <f t="shared" si="61"/>
        <v>0.15662650602409622</v>
      </c>
      <c r="BK75" s="1">
        <f t="shared" si="62"/>
        <v>0.15662650602409636</v>
      </c>
      <c r="BL75" s="1">
        <f t="shared" si="63"/>
        <v>4.1003317364257609E-4</v>
      </c>
      <c r="BM75" s="1">
        <f t="shared" si="64"/>
        <v>3.0101914861401964E-3</v>
      </c>
      <c r="BN75" s="1">
        <f t="shared" si="65"/>
        <v>1.5724041687345517E-4</v>
      </c>
      <c r="BO75" s="1">
        <f t="shared" si="66"/>
        <v>7.5406612529002343E-3</v>
      </c>
      <c r="BP75" s="1">
        <f t="shared" si="67"/>
        <v>1.2260813598585565E-2</v>
      </c>
      <c r="BQ75" s="1">
        <f t="shared" si="68"/>
        <v>0</v>
      </c>
      <c r="BR75" s="1">
        <f t="shared" si="69"/>
        <v>1.6654908284620035E-2</v>
      </c>
      <c r="BS75" s="1">
        <f t="shared" si="70"/>
        <v>3.2880739623843372E-2</v>
      </c>
      <c r="BT75" s="1">
        <f t="shared" si="71"/>
        <v>1.3259350956133221E-2</v>
      </c>
      <c r="BU75" s="1">
        <f t="shared" si="72"/>
        <v>-9.5658338011646082E-5</v>
      </c>
      <c r="BV75" s="1">
        <f t="shared" si="73"/>
        <v>1.0072273091453322E-2</v>
      </c>
      <c r="BW75" s="1">
        <f t="shared" si="74"/>
        <v>1.0072273091453322E-2</v>
      </c>
      <c r="BX75" s="1">
        <f t="shared" si="75"/>
        <v>5.0185468034039706E-3</v>
      </c>
      <c r="BY75" s="1">
        <f t="shared" si="76"/>
        <v>8.5589868995632652E-3</v>
      </c>
      <c r="BZ75" s="1">
        <f t="shared" si="77"/>
        <v>0.15662650602409645</v>
      </c>
      <c r="CA75" s="1">
        <f t="shared" si="78"/>
        <v>9.016072128576906E-3</v>
      </c>
      <c r="CB75" s="1">
        <f t="shared" si="79"/>
        <v>6.3842572949579903E-3</v>
      </c>
      <c r="CC75" s="1">
        <f t="shared" si="80"/>
        <v>2.4427450381679379E-2</v>
      </c>
    </row>
    <row r="76" spans="1:81" x14ac:dyDescent="0.3">
      <c r="A76" s="1" t="s">
        <v>562</v>
      </c>
      <c r="B76" s="18">
        <v>2430.06</v>
      </c>
      <c r="C76" s="21">
        <v>21144.18</v>
      </c>
      <c r="D76" s="18">
        <v>6246.830078</v>
      </c>
      <c r="E76" s="18">
        <v>1396.0600589999999</v>
      </c>
      <c r="F76" s="1">
        <v>109.480003</v>
      </c>
      <c r="G76" s="18">
        <v>119.959999</v>
      </c>
      <c r="H76" s="19">
        <v>243.36000100000001</v>
      </c>
      <c r="I76" s="1">
        <v>223.39999399999999</v>
      </c>
      <c r="J76" s="1">
        <v>66.489998</v>
      </c>
      <c r="K76" s="1">
        <v>138.949997</v>
      </c>
      <c r="L76" s="1">
        <v>3567.0200199999999</v>
      </c>
      <c r="M76" s="1">
        <v>12664.919921999999</v>
      </c>
      <c r="N76" s="1">
        <v>5318.669922</v>
      </c>
      <c r="O76" s="1">
        <f>'final data'!O18</f>
        <v>18557.628349999999</v>
      </c>
      <c r="P76" s="1">
        <v>107.099998</v>
      </c>
      <c r="Q76" s="1">
        <v>3570</v>
      </c>
      <c r="R76" s="1">
        <v>65.900002000000001</v>
      </c>
      <c r="S76" s="1">
        <v>56.599997999999999</v>
      </c>
      <c r="T76" s="1">
        <v>31.15</v>
      </c>
      <c r="U76" s="1">
        <v>29.639999</v>
      </c>
      <c r="V76" s="1">
        <f>'final data'!V18</f>
        <v>5870.8642099999997</v>
      </c>
      <c r="W76" s="1">
        <f>'final data'!W18</f>
        <v>15592.296490000001</v>
      </c>
      <c r="X76" s="1">
        <v>134.10000600000001</v>
      </c>
      <c r="Y76" s="1">
        <v>23.2075</v>
      </c>
      <c r="Z76" s="1">
        <v>127.295420571368</v>
      </c>
      <c r="AA76" s="1">
        <v>34.849997999999999</v>
      </c>
      <c r="AB76" s="1">
        <v>753.79998799999998</v>
      </c>
      <c r="AC76" s="1">
        <v>130.759995</v>
      </c>
      <c r="AD76" s="1">
        <v>20288</v>
      </c>
      <c r="AE76" s="1">
        <v>388.10000600000001</v>
      </c>
      <c r="AF76" s="1">
        <v>19860.029297000001</v>
      </c>
      <c r="AG76" s="1">
        <v>10987.5940981408</v>
      </c>
      <c r="AH76" s="1">
        <v>53.77</v>
      </c>
      <c r="AI76" s="1">
        <v>53.77</v>
      </c>
      <c r="AJ76" s="1">
        <v>11.93</v>
      </c>
      <c r="AK76" s="1">
        <v>58.369999</v>
      </c>
      <c r="AL76" s="1">
        <f>'final data'!AL18</f>
        <v>2260.5316620414801</v>
      </c>
      <c r="AM76" s="1">
        <v>51.709999000000003</v>
      </c>
      <c r="AN76" s="1">
        <v>70.410004000000001</v>
      </c>
      <c r="AO76" s="1">
        <v>67.379997000000003</v>
      </c>
      <c r="AP76" s="1">
        <f t="shared" si="41"/>
        <v>6.2068594285050868E-3</v>
      </c>
      <c r="AQ76" s="1">
        <f t="shared" si="42"/>
        <v>2.9042425277297323E-3</v>
      </c>
      <c r="AR76" s="1">
        <f t="shared" si="43"/>
        <v>6.6992057653690543E-3</v>
      </c>
      <c r="AS76" s="1">
        <f t="shared" si="44"/>
        <v>9.1586926771333992E-3</v>
      </c>
      <c r="AT76" s="1">
        <f t="shared" si="45"/>
        <v>0</v>
      </c>
      <c r="AU76" s="1">
        <f t="shared" si="46"/>
        <v>1.8373225628415021E-3</v>
      </c>
      <c r="AV76" s="1">
        <f t="shared" si="47"/>
        <v>6.6181586411763766E-3</v>
      </c>
      <c r="AW76" s="1">
        <f t="shared" si="48"/>
        <v>6.6690519707016211E-3</v>
      </c>
      <c r="AX76" s="1">
        <f t="shared" si="49"/>
        <v>3.7741547033259271E-3</v>
      </c>
      <c r="AY76" s="1">
        <f t="shared" si="50"/>
        <v>9.9578062224478566E-3</v>
      </c>
      <c r="AZ76" s="1">
        <f t="shared" si="51"/>
        <v>-4.8904405742334258E-3</v>
      </c>
      <c r="BA76" s="1">
        <f t="shared" si="52"/>
        <v>3.4226869186127539E-3</v>
      </c>
      <c r="BB76" s="1">
        <f t="shared" si="53"/>
        <v>-3.4644330429569881E-3</v>
      </c>
      <c r="BC76" s="1">
        <f t="shared" si="54"/>
        <v>4.1666666666666789E-2</v>
      </c>
      <c r="BD76" s="1">
        <f t="shared" si="55"/>
        <v>1.589806415411882E-3</v>
      </c>
      <c r="BE76" s="1">
        <f t="shared" si="56"/>
        <v>4.5019696117051212E-3</v>
      </c>
      <c r="BF76" s="1">
        <f t="shared" si="57"/>
        <v>4.4200730922104962E-3</v>
      </c>
      <c r="BG76" s="1">
        <f t="shared" si="58"/>
        <v>4.0801668277482038E-3</v>
      </c>
      <c r="BH76" s="1">
        <f t="shared" si="59"/>
        <v>6.136983402357305E-3</v>
      </c>
      <c r="BI76" s="1">
        <f t="shared" si="60"/>
        <v>7.477872195785106E-3</v>
      </c>
      <c r="BJ76" s="1">
        <f t="shared" si="61"/>
        <v>4.1666666666666768E-2</v>
      </c>
      <c r="BK76" s="1">
        <f t="shared" si="62"/>
        <v>4.1666666666666761E-2</v>
      </c>
      <c r="BL76" s="1">
        <f t="shared" si="63"/>
        <v>-8.1961846555885138E-4</v>
      </c>
      <c r="BM76" s="1">
        <f t="shared" si="64"/>
        <v>-5.0375560541241022E-3</v>
      </c>
      <c r="BN76" s="1">
        <f t="shared" si="65"/>
        <v>1.5721569621184378E-4</v>
      </c>
      <c r="BO76" s="1">
        <f t="shared" si="66"/>
        <v>3.1662634907160462E-3</v>
      </c>
      <c r="BP76" s="1">
        <f t="shared" si="67"/>
        <v>3.3275656061903199E-3</v>
      </c>
      <c r="BQ76" s="1">
        <f t="shared" si="68"/>
        <v>1.7825126349925127E-2</v>
      </c>
      <c r="BR76" s="1">
        <f t="shared" si="69"/>
        <v>5.625913901211926E-3</v>
      </c>
      <c r="BS76" s="1">
        <f t="shared" si="70"/>
        <v>3.8663228601728308E-4</v>
      </c>
      <c r="BT76" s="1">
        <f t="shared" si="71"/>
        <v>2.3670382199437612E-3</v>
      </c>
      <c r="BU76" s="1">
        <f t="shared" si="72"/>
        <v>-9.5667489404684277E-5</v>
      </c>
      <c r="BV76" s="1">
        <f t="shared" si="73"/>
        <v>1.1665060708746587E-2</v>
      </c>
      <c r="BW76" s="1">
        <f t="shared" si="74"/>
        <v>1.1665060708746587E-2</v>
      </c>
      <c r="BX76" s="1">
        <f t="shared" si="75"/>
        <v>3.6039947894051162E-2</v>
      </c>
      <c r="BY76" s="1">
        <f t="shared" si="76"/>
        <v>1.0910927921339578E-2</v>
      </c>
      <c r="BZ76" s="1">
        <f t="shared" si="77"/>
        <v>4.166666666666663E-2</v>
      </c>
      <c r="CA76" s="1">
        <f t="shared" si="78"/>
        <v>4.4677350427351692E-3</v>
      </c>
      <c r="CB76" s="1">
        <f t="shared" si="79"/>
        <v>1.5138451338834378E-2</v>
      </c>
      <c r="CC76" s="1">
        <f t="shared" si="80"/>
        <v>4.1728615252716351E-3</v>
      </c>
    </row>
    <row r="77" spans="1:81" x14ac:dyDescent="0.3">
      <c r="A77" s="1" t="s">
        <v>561</v>
      </c>
      <c r="B77" s="18">
        <v>2433.79</v>
      </c>
      <c r="C77" s="21">
        <v>21182.53</v>
      </c>
      <c r="D77" s="18">
        <v>6321.7597660000001</v>
      </c>
      <c r="E77" s="18">
        <v>1415.6099850000001</v>
      </c>
      <c r="F77" s="1">
        <v>109.650002</v>
      </c>
      <c r="G77" s="18">
        <v>120.16999800000001</v>
      </c>
      <c r="H77" s="19">
        <v>243.779999</v>
      </c>
      <c r="I77" s="1">
        <v>223.759995</v>
      </c>
      <c r="J77" s="1">
        <v>66.559997999999993</v>
      </c>
      <c r="K77" s="1">
        <v>140.88000500000001</v>
      </c>
      <c r="L77" s="1">
        <v>3563.8798830000001</v>
      </c>
      <c r="M77" s="1">
        <v>12713.580078000001</v>
      </c>
      <c r="N77" s="1">
        <v>5264.2402339999999</v>
      </c>
      <c r="O77" s="4">
        <f>0.78*O80</f>
        <v>13471.223702976</v>
      </c>
      <c r="P77" s="1">
        <v>107.360001</v>
      </c>
      <c r="Q77" s="1">
        <v>3567</v>
      </c>
      <c r="R77" s="1">
        <v>65.620002999999997</v>
      </c>
      <c r="S77" s="1">
        <v>56.200001</v>
      </c>
      <c r="T77" s="1">
        <v>31.200001</v>
      </c>
      <c r="U77" s="1">
        <v>29.379999000000002</v>
      </c>
      <c r="V77" s="4">
        <f>0.78*V80</f>
        <v>4208.4971375615996</v>
      </c>
      <c r="W77" s="4">
        <f>0.78*W80</f>
        <v>11130.385616063999</v>
      </c>
      <c r="X77" s="1">
        <v>134.115005</v>
      </c>
      <c r="Y77" s="1">
        <v>23.254999000000002</v>
      </c>
      <c r="Z77" s="1">
        <v>127.31543026369999</v>
      </c>
      <c r="AA77" s="1">
        <v>34.540000999999997</v>
      </c>
      <c r="AB77" s="1">
        <v>744.40002400000003</v>
      </c>
      <c r="AC77" s="1">
        <v>131.509995</v>
      </c>
      <c r="AD77" s="1">
        <v>20028.5</v>
      </c>
      <c r="AE77" s="1">
        <v>381.10000600000001</v>
      </c>
      <c r="AF77" s="1">
        <v>19909.259765999999</v>
      </c>
      <c r="AG77" s="1">
        <v>10986.5428420279</v>
      </c>
      <c r="AH77" s="1">
        <v>54.580002</v>
      </c>
      <c r="AI77" s="1">
        <v>54.580002</v>
      </c>
      <c r="AJ77" s="1">
        <v>12.6975</v>
      </c>
      <c r="AK77" s="1">
        <v>59.279998999999997</v>
      </c>
      <c r="AL77" s="4">
        <f>0.78*AL80</f>
        <v>1675.1070816349632</v>
      </c>
      <c r="AM77" s="1">
        <v>52.09</v>
      </c>
      <c r="AN77" s="1">
        <v>71.419998000000007</v>
      </c>
      <c r="AO77" s="1">
        <v>68.410004000000001</v>
      </c>
      <c r="AP77" s="1">
        <f t="shared" si="41"/>
        <v>1.5349415240776022E-3</v>
      </c>
      <c r="AQ77" s="1">
        <f t="shared" si="42"/>
        <v>1.8137378701845398E-3</v>
      </c>
      <c r="AR77" s="1">
        <f t="shared" si="43"/>
        <v>1.1994833709962195E-2</v>
      </c>
      <c r="AS77" s="1">
        <f t="shared" si="44"/>
        <v>1.4003642518076039E-2</v>
      </c>
      <c r="AT77" s="1">
        <f t="shared" si="45"/>
        <v>1.5527858544176715E-3</v>
      </c>
      <c r="AU77" s="1">
        <f t="shared" si="46"/>
        <v>1.7505752063236553E-3</v>
      </c>
      <c r="AV77" s="1">
        <f t="shared" si="47"/>
        <v>1.725830038930648E-3</v>
      </c>
      <c r="AW77" s="1">
        <f t="shared" si="48"/>
        <v>1.6114637854467047E-3</v>
      </c>
      <c r="AX77" s="1">
        <f t="shared" si="49"/>
        <v>1.0527899248845396E-3</v>
      </c>
      <c r="AY77" s="1">
        <f t="shared" si="50"/>
        <v>1.3889946323640547E-2</v>
      </c>
      <c r="AZ77" s="1">
        <f t="shared" si="51"/>
        <v>-8.8032502828505794E-4</v>
      </c>
      <c r="BA77" s="1">
        <f t="shared" si="52"/>
        <v>3.8421210950947329E-3</v>
      </c>
      <c r="BB77" s="1">
        <f t="shared" si="53"/>
        <v>-1.0233702936679471E-2</v>
      </c>
      <c r="BC77" s="1">
        <f t="shared" si="54"/>
        <v>-0.27408699813863874</v>
      </c>
      <c r="BD77" s="1">
        <f t="shared" si="55"/>
        <v>2.4276657782943893E-3</v>
      </c>
      <c r="BE77" s="1">
        <f t="shared" si="56"/>
        <v>-8.4033613445378156E-4</v>
      </c>
      <c r="BF77" s="1">
        <f t="shared" si="57"/>
        <v>-4.2488466085327838E-3</v>
      </c>
      <c r="BG77" s="1">
        <f t="shared" si="58"/>
        <v>-7.0670850553740134E-3</v>
      </c>
      <c r="BH77" s="1">
        <f t="shared" si="59"/>
        <v>1.6051685393258985E-3</v>
      </c>
      <c r="BI77" s="1">
        <f t="shared" si="60"/>
        <v>-8.7719301205103958E-3</v>
      </c>
      <c r="BJ77" s="1">
        <f t="shared" si="61"/>
        <v>-0.28315542873685373</v>
      </c>
      <c r="BK77" s="1">
        <f t="shared" si="62"/>
        <v>-0.28616123845500335</v>
      </c>
      <c r="BL77" s="1">
        <f t="shared" si="63"/>
        <v>1.1184936114013955E-4</v>
      </c>
      <c r="BM77" s="1">
        <f t="shared" si="64"/>
        <v>2.0467090380265843E-3</v>
      </c>
      <c r="BN77" s="1">
        <f t="shared" si="65"/>
        <v>1.571909833219626E-4</v>
      </c>
      <c r="BO77" s="1">
        <f t="shared" si="66"/>
        <v>-8.8951798505125523E-3</v>
      </c>
      <c r="BP77" s="1">
        <f t="shared" si="67"/>
        <v>-1.2470103674238788E-2</v>
      </c>
      <c r="BQ77" s="1">
        <f t="shared" si="68"/>
        <v>5.7356992098386052E-3</v>
      </c>
      <c r="BR77" s="1">
        <f t="shared" si="69"/>
        <v>-1.2790812302839117E-2</v>
      </c>
      <c r="BS77" s="1">
        <f t="shared" si="70"/>
        <v>-1.8036588229272017E-2</v>
      </c>
      <c r="BT77" s="1">
        <f t="shared" si="71"/>
        <v>2.4788719222803403E-3</v>
      </c>
      <c r="BU77" s="1">
        <f t="shared" si="72"/>
        <v>-9.5676642539766385E-5</v>
      </c>
      <c r="BV77" s="1">
        <f t="shared" si="73"/>
        <v>1.5064199367677091E-2</v>
      </c>
      <c r="BW77" s="1">
        <f t="shared" si="74"/>
        <v>1.5064199367677091E-2</v>
      </c>
      <c r="BX77" s="1">
        <f t="shared" si="75"/>
        <v>6.4333612740989116E-2</v>
      </c>
      <c r="BY77" s="1">
        <f t="shared" si="76"/>
        <v>1.5590200712526937E-2</v>
      </c>
      <c r="BZ77" s="1">
        <f t="shared" si="77"/>
        <v>-0.25897650107577858</v>
      </c>
      <c r="CA77" s="1">
        <f t="shared" si="78"/>
        <v>7.3486947853160858E-3</v>
      </c>
      <c r="CB77" s="1">
        <f t="shared" si="79"/>
        <v>1.4344467300413817E-2</v>
      </c>
      <c r="CC77" s="1">
        <f t="shared" si="80"/>
        <v>1.528653971296552E-2</v>
      </c>
    </row>
    <row r="78" spans="1:81" x14ac:dyDescent="0.3">
      <c r="A78" s="1" t="s">
        <v>560</v>
      </c>
      <c r="B78" s="18">
        <v>2432.46</v>
      </c>
      <c r="C78" s="21">
        <v>21359.9</v>
      </c>
      <c r="D78" s="18">
        <v>6165.5</v>
      </c>
      <c r="E78" s="18">
        <v>1410.079956</v>
      </c>
      <c r="F78" s="1">
        <v>109.870003</v>
      </c>
      <c r="G78" s="18">
        <v>120.739998</v>
      </c>
      <c r="H78" s="19">
        <v>243.770004</v>
      </c>
      <c r="I78" s="1">
        <v>223.80999800000001</v>
      </c>
      <c r="J78" s="1">
        <v>65.830001999999993</v>
      </c>
      <c r="K78" s="1">
        <v>140.53999300000001</v>
      </c>
      <c r="L78" s="1">
        <v>3525.459961</v>
      </c>
      <c r="M78" s="1">
        <v>12691.809569999999</v>
      </c>
      <c r="N78" s="1">
        <v>5216.8798829999996</v>
      </c>
      <c r="O78" s="4">
        <f>0.78*O81</f>
        <v>14032.524690600001</v>
      </c>
      <c r="P78" s="1">
        <v>107.650002</v>
      </c>
      <c r="Q78" s="1">
        <v>3642</v>
      </c>
      <c r="R78" s="1">
        <v>65.040001000000004</v>
      </c>
      <c r="S78" s="1">
        <v>55.330002</v>
      </c>
      <c r="T78" s="1">
        <v>30.93</v>
      </c>
      <c r="U78" s="1">
        <v>28.99</v>
      </c>
      <c r="V78" s="4">
        <f>0.78*V81</f>
        <v>4383.85118496</v>
      </c>
      <c r="W78" s="4">
        <f>0.78*W81</f>
        <v>11594.151683399999</v>
      </c>
      <c r="X78" s="1">
        <v>134.04499799999999</v>
      </c>
      <c r="Y78" s="1">
        <v>23.15</v>
      </c>
      <c r="Z78" s="1">
        <v>127.335439956032</v>
      </c>
      <c r="AA78" s="1">
        <v>33.860000999999997</v>
      </c>
      <c r="AB78" s="1">
        <v>733.5</v>
      </c>
      <c r="AC78" s="1">
        <v>131.91000399999999</v>
      </c>
      <c r="AD78" s="1">
        <v>19771.5</v>
      </c>
      <c r="AE78" s="1">
        <v>381.70001200000002</v>
      </c>
      <c r="AF78" s="1">
        <v>19831.820313</v>
      </c>
      <c r="AG78" s="1">
        <v>10985.4915859149</v>
      </c>
      <c r="AH78" s="1">
        <v>54</v>
      </c>
      <c r="AI78" s="1">
        <v>54</v>
      </c>
      <c r="AJ78" s="1">
        <v>12.15</v>
      </c>
      <c r="AK78" s="1">
        <v>58.66</v>
      </c>
      <c r="AL78" s="4">
        <f>0.78*AL81</f>
        <v>1744.9032100364202</v>
      </c>
      <c r="AM78" s="1">
        <v>51.610000999999997</v>
      </c>
      <c r="AN78" s="1">
        <v>70.760002</v>
      </c>
      <c r="AO78" s="1">
        <v>67.099997999999999</v>
      </c>
      <c r="AP78" s="1">
        <f t="shared" si="41"/>
        <v>-5.4647278524438318E-4</v>
      </c>
      <c r="AQ78" s="1">
        <f t="shared" si="42"/>
        <v>8.3734095974372577E-3</v>
      </c>
      <c r="AR78" s="1">
        <f t="shared" si="43"/>
        <v>-2.4717764006219296E-2</v>
      </c>
      <c r="AS78" s="1">
        <f t="shared" si="44"/>
        <v>-3.9064636860413312E-3</v>
      </c>
      <c r="AT78" s="1">
        <f t="shared" si="45"/>
        <v>2.0063930322590995E-3</v>
      </c>
      <c r="AU78" s="1">
        <f t="shared" si="46"/>
        <v>4.7432804317762674E-3</v>
      </c>
      <c r="AV78" s="1">
        <f t="shared" si="47"/>
        <v>-4.1000082209383913E-5</v>
      </c>
      <c r="AW78" s="1">
        <f t="shared" si="48"/>
        <v>2.2346711260877439E-4</v>
      </c>
      <c r="AX78" s="1">
        <f t="shared" si="49"/>
        <v>-1.0967488310321162E-2</v>
      </c>
      <c r="AY78" s="1">
        <f t="shared" si="50"/>
        <v>-2.4134865696519639E-3</v>
      </c>
      <c r="AZ78" s="1">
        <f t="shared" si="51"/>
        <v>-1.0780363890283235E-2</v>
      </c>
      <c r="BA78" s="1">
        <f t="shared" si="52"/>
        <v>-1.7123821823935993E-3</v>
      </c>
      <c r="BB78" s="1">
        <f t="shared" si="53"/>
        <v>-8.9966165856404691E-3</v>
      </c>
      <c r="BC78" s="1">
        <f t="shared" si="54"/>
        <v>4.1666666666666755E-2</v>
      </c>
      <c r="BD78" s="1">
        <f t="shared" si="55"/>
        <v>2.7012015396684257E-3</v>
      </c>
      <c r="BE78" s="1">
        <f t="shared" si="56"/>
        <v>2.1026072329688814E-2</v>
      </c>
      <c r="BF78" s="1">
        <f t="shared" si="57"/>
        <v>-8.8387987425113841E-3</v>
      </c>
      <c r="BG78" s="1">
        <f t="shared" si="58"/>
        <v>-1.5480408977216921E-2</v>
      </c>
      <c r="BH78" s="1">
        <f t="shared" si="59"/>
        <v>-8.6538779277603416E-3</v>
      </c>
      <c r="BI78" s="1">
        <f t="shared" si="60"/>
        <v>-1.3274302698240497E-2</v>
      </c>
      <c r="BJ78" s="1">
        <f t="shared" si="61"/>
        <v>4.1666666666666748E-2</v>
      </c>
      <c r="BK78" s="1">
        <f t="shared" si="62"/>
        <v>4.166666666666672E-2</v>
      </c>
      <c r="BL78" s="1">
        <f t="shared" si="63"/>
        <v>-5.219923005632661E-4</v>
      </c>
      <c r="BM78" s="1">
        <f t="shared" si="64"/>
        <v>-4.5151152231828924E-3</v>
      </c>
      <c r="BN78" s="1">
        <f t="shared" si="65"/>
        <v>1.5716627820025887E-4</v>
      </c>
      <c r="BO78" s="1">
        <f t="shared" si="66"/>
        <v>-1.968731848039031E-2</v>
      </c>
      <c r="BP78" s="1">
        <f t="shared" si="67"/>
        <v>-1.4642697002384877E-2</v>
      </c>
      <c r="BQ78" s="1">
        <f t="shared" si="68"/>
        <v>3.0416623466526858E-3</v>
      </c>
      <c r="BR78" s="1">
        <f t="shared" si="69"/>
        <v>-1.2831714806400879E-2</v>
      </c>
      <c r="BS78" s="1">
        <f t="shared" si="70"/>
        <v>1.5744056430164622E-3</v>
      </c>
      <c r="BT78" s="1">
        <f t="shared" si="71"/>
        <v>-3.8896199009993393E-3</v>
      </c>
      <c r="BU78" s="1">
        <f t="shared" si="72"/>
        <v>-9.5685797444709851E-5</v>
      </c>
      <c r="BV78" s="1">
        <f t="shared" si="73"/>
        <v>-1.0626639405399808E-2</v>
      </c>
      <c r="BW78" s="1">
        <f t="shared" si="74"/>
        <v>-1.0626639405399808E-2</v>
      </c>
      <c r="BX78" s="1">
        <f t="shared" si="75"/>
        <v>-4.3118724158298836E-2</v>
      </c>
      <c r="BY78" s="1">
        <f t="shared" si="76"/>
        <v>-1.0458822713542893E-2</v>
      </c>
      <c r="BZ78" s="1">
        <f t="shared" si="77"/>
        <v>4.1666666666666817E-2</v>
      </c>
      <c r="CA78" s="1">
        <f t="shared" si="78"/>
        <v>-9.2148013054330295E-3</v>
      </c>
      <c r="CB78" s="1">
        <f t="shared" si="79"/>
        <v>-9.2410531851317979E-3</v>
      </c>
      <c r="CC78" s="1">
        <f t="shared" si="80"/>
        <v>-1.9149333772879203E-2</v>
      </c>
    </row>
    <row r="79" spans="1:81" x14ac:dyDescent="0.3">
      <c r="A79" s="1" t="s">
        <v>559</v>
      </c>
      <c r="B79" s="18">
        <v>2434.5</v>
      </c>
      <c r="C79" s="21">
        <v>21397.29</v>
      </c>
      <c r="D79" s="18">
        <v>6236.6899409999996</v>
      </c>
      <c r="E79" s="18">
        <v>1404.540039</v>
      </c>
      <c r="F79" s="1">
        <v>110.029999</v>
      </c>
      <c r="G79" s="18">
        <v>121.120003</v>
      </c>
      <c r="H79" s="19">
        <v>242.83999600000001</v>
      </c>
      <c r="I79" s="1">
        <v>224</v>
      </c>
      <c r="J79" s="1">
        <v>64.980002999999996</v>
      </c>
      <c r="K79" s="1">
        <v>139.979996</v>
      </c>
      <c r="L79" s="1">
        <v>3555.76001</v>
      </c>
      <c r="M79" s="1">
        <v>12794</v>
      </c>
      <c r="N79" s="1">
        <v>5281.9301759999998</v>
      </c>
      <c r="O79" s="1">
        <f>0.83*O81</f>
        <v>14932.0455041</v>
      </c>
      <c r="P79" s="1">
        <v>107.769997</v>
      </c>
      <c r="Q79" s="1">
        <v>3634.5</v>
      </c>
      <c r="R79" s="1">
        <v>65.449996999999996</v>
      </c>
      <c r="S79" s="1">
        <v>54.810001</v>
      </c>
      <c r="T79" s="1">
        <v>30.530000999999999</v>
      </c>
      <c r="U79" s="1">
        <v>28.77</v>
      </c>
      <c r="V79" s="1">
        <f>0.83*V81</f>
        <v>4664.8672865600001</v>
      </c>
      <c r="W79" s="1">
        <f>0.83*W81</f>
        <v>12337.366534899998</v>
      </c>
      <c r="X79" s="1">
        <v>133.990005</v>
      </c>
      <c r="Y79" s="1">
        <v>23.315000999999999</v>
      </c>
      <c r="Z79" s="1">
        <v>127.355449648364</v>
      </c>
      <c r="AA79" s="1">
        <v>32.939999</v>
      </c>
      <c r="AB79" s="1">
        <v>734.90002400000003</v>
      </c>
      <c r="AC79" s="1">
        <v>122.029999</v>
      </c>
      <c r="AD79" s="1">
        <v>19994</v>
      </c>
      <c r="AE79" s="1">
        <v>391.64999399999999</v>
      </c>
      <c r="AF79" s="1">
        <v>20110.509765999999</v>
      </c>
      <c r="AG79" s="1">
        <v>10984.440329801901</v>
      </c>
      <c r="AH79" s="1">
        <v>54.09</v>
      </c>
      <c r="AI79" s="1">
        <v>54.09</v>
      </c>
      <c r="AJ79" s="1">
        <v>12.494999999999999</v>
      </c>
      <c r="AK79" s="1">
        <v>58.650002000000001</v>
      </c>
      <c r="AL79" s="1">
        <f>0.83*AL81</f>
        <v>1856.7559799105495</v>
      </c>
      <c r="AM79" s="1">
        <v>52.099997999999999</v>
      </c>
      <c r="AN79" s="1">
        <v>70.669998000000007</v>
      </c>
      <c r="AO79" s="1">
        <v>67.669998000000007</v>
      </c>
      <c r="AP79" s="1">
        <f t="shared" si="41"/>
        <v>8.3865716188548367E-4</v>
      </c>
      <c r="AQ79" s="1">
        <f t="shared" si="42"/>
        <v>1.7504763599080245E-3</v>
      </c>
      <c r="AR79" s="1">
        <f t="shared" si="43"/>
        <v>1.1546499229583916E-2</v>
      </c>
      <c r="AS79" s="1">
        <f t="shared" si="44"/>
        <v>-3.9287963611051137E-3</v>
      </c>
      <c r="AT79" s="1">
        <f t="shared" si="45"/>
        <v>1.4562300503441934E-3</v>
      </c>
      <c r="AU79" s="1">
        <f t="shared" si="46"/>
        <v>3.1473000355689675E-3</v>
      </c>
      <c r="AV79" s="1">
        <f t="shared" si="47"/>
        <v>-3.8151043390883591E-3</v>
      </c>
      <c r="AW79" s="1">
        <f t="shared" si="48"/>
        <v>8.4894330770689101E-4</v>
      </c>
      <c r="AX79" s="1">
        <f t="shared" si="49"/>
        <v>-1.2912030596626701E-2</v>
      </c>
      <c r="AY79" s="1">
        <f t="shared" si="50"/>
        <v>-3.9846095623472088E-3</v>
      </c>
      <c r="AZ79" s="1">
        <f t="shared" si="51"/>
        <v>8.5946371069848451E-3</v>
      </c>
      <c r="BA79" s="1">
        <f t="shared" si="52"/>
        <v>8.0516832084804573E-3</v>
      </c>
      <c r="BB79" s="1">
        <f t="shared" si="53"/>
        <v>1.2469195085740148E-2</v>
      </c>
      <c r="BC79" s="1">
        <f t="shared" si="54"/>
        <v>6.4102564102564055E-2</v>
      </c>
      <c r="BD79" s="1">
        <f t="shared" si="55"/>
        <v>1.1146771739029132E-3</v>
      </c>
      <c r="BE79" s="1">
        <f t="shared" si="56"/>
        <v>-2.0593080724876441E-3</v>
      </c>
      <c r="BF79" s="1">
        <f t="shared" si="57"/>
        <v>6.3037514405941113E-3</v>
      </c>
      <c r="BG79" s="1">
        <f t="shared" si="58"/>
        <v>-9.3981742491171527E-3</v>
      </c>
      <c r="BH79" s="1">
        <f t="shared" si="59"/>
        <v>-1.2932395732298775E-2</v>
      </c>
      <c r="BI79" s="1">
        <f t="shared" si="60"/>
        <v>-7.5888237323214515E-3</v>
      </c>
      <c r="BJ79" s="1">
        <f t="shared" si="61"/>
        <v>6.4102564102564139E-2</v>
      </c>
      <c r="BK79" s="1">
        <f t="shared" si="62"/>
        <v>6.4102564102564014E-2</v>
      </c>
      <c r="BL79" s="1">
        <f t="shared" si="63"/>
        <v>-4.1025775538447228E-4</v>
      </c>
      <c r="BM79" s="1">
        <f t="shared" si="64"/>
        <v>7.1274730021598353E-3</v>
      </c>
      <c r="BN79" s="1">
        <f t="shared" si="65"/>
        <v>1.5714158084273569E-4</v>
      </c>
      <c r="BO79" s="1">
        <f t="shared" si="66"/>
        <v>-2.7170761158571637E-2</v>
      </c>
      <c r="BP79" s="1">
        <f t="shared" si="67"/>
        <v>1.908689843217492E-3</v>
      </c>
      <c r="BQ79" s="1">
        <f t="shared" si="68"/>
        <v>-7.4899588358741803E-2</v>
      </c>
      <c r="BR79" s="1">
        <f t="shared" si="69"/>
        <v>1.1253572060794578E-2</v>
      </c>
      <c r="BS79" s="1">
        <f t="shared" si="70"/>
        <v>2.6067544373040201E-2</v>
      </c>
      <c r="BT79" s="1">
        <f t="shared" si="71"/>
        <v>1.4052641088993465E-2</v>
      </c>
      <c r="BU79" s="1">
        <f t="shared" si="72"/>
        <v>-9.5694954092703641E-5</v>
      </c>
      <c r="BV79" s="1">
        <f t="shared" si="73"/>
        <v>1.6666666666667299E-3</v>
      </c>
      <c r="BW79" s="1">
        <f t="shared" si="74"/>
        <v>1.6666666666667299E-3</v>
      </c>
      <c r="BX79" s="1">
        <f t="shared" si="75"/>
        <v>2.8395061728394969E-2</v>
      </c>
      <c r="BY79" s="1">
        <f t="shared" si="76"/>
        <v>-1.7043982270705684E-4</v>
      </c>
      <c r="BZ79" s="1">
        <f t="shared" si="77"/>
        <v>6.4102564102563986E-2</v>
      </c>
      <c r="CA79" s="1">
        <f t="shared" si="78"/>
        <v>9.4942257412473693E-3</v>
      </c>
      <c r="CB79" s="1">
        <f t="shared" si="79"/>
        <v>-1.2719615242519822E-3</v>
      </c>
      <c r="CC79" s="1">
        <f t="shared" si="80"/>
        <v>8.4947841578178196E-3</v>
      </c>
    </row>
    <row r="80" spans="1:81" x14ac:dyDescent="0.3">
      <c r="A80" s="1" t="s">
        <v>558</v>
      </c>
      <c r="B80" s="18">
        <v>2419.6999999999998</v>
      </c>
      <c r="C80" s="21">
        <v>21287.03</v>
      </c>
      <c r="D80" s="18">
        <v>6144.3500979999999</v>
      </c>
      <c r="E80" s="18">
        <v>1416.1999510000001</v>
      </c>
      <c r="F80" s="1">
        <v>109.650002</v>
      </c>
      <c r="G80" s="18">
        <v>120.610001</v>
      </c>
      <c r="H80" s="19">
        <v>241.35000600000001</v>
      </c>
      <c r="I80" s="1">
        <v>221.69000199999999</v>
      </c>
      <c r="J80" s="1">
        <v>65.160004000000001</v>
      </c>
      <c r="K80" s="1">
        <v>141.13999899999999</v>
      </c>
      <c r="L80" s="1">
        <v>3471.330078</v>
      </c>
      <c r="M80" s="1">
        <v>12416.190430000001</v>
      </c>
      <c r="N80" s="1">
        <v>5154.3500979999999</v>
      </c>
      <c r="O80" s="1">
        <f>0.96*O81</f>
        <v>17270.799619199999</v>
      </c>
      <c r="P80" s="1">
        <v>106.860001</v>
      </c>
      <c r="Q80" s="1">
        <v>3567.5</v>
      </c>
      <c r="R80" s="1">
        <v>62.34</v>
      </c>
      <c r="S80" s="1">
        <v>55.07</v>
      </c>
      <c r="T80" s="1">
        <v>30.379999000000002</v>
      </c>
      <c r="U80" s="1">
        <v>28.790001</v>
      </c>
      <c r="V80" s="1">
        <f>0.96*V81</f>
        <v>5395.5091507199995</v>
      </c>
      <c r="W80" s="1">
        <f>0.96*W81</f>
        <v>14269.725148799998</v>
      </c>
      <c r="X80" s="1">
        <v>133.41999799999999</v>
      </c>
      <c r="Y80" s="1">
        <v>22.74</v>
      </c>
      <c r="Z80" s="1">
        <v>127.375459340696</v>
      </c>
      <c r="AA80" s="1">
        <v>33.310001</v>
      </c>
      <c r="AB80" s="1">
        <v>726.59997599999997</v>
      </c>
      <c r="AC80" s="1">
        <v>120.040001</v>
      </c>
      <c r="AD80" s="1">
        <v>19627.5</v>
      </c>
      <c r="AE80" s="1">
        <v>382.5</v>
      </c>
      <c r="AF80" s="1">
        <v>20220.300781000002</v>
      </c>
      <c r="AG80" s="1">
        <v>10983.389073688901</v>
      </c>
      <c r="AH80" s="1">
        <v>53.470001000000003</v>
      </c>
      <c r="AI80" s="1">
        <v>53.470001000000003</v>
      </c>
      <c r="AJ80" s="1">
        <v>13.2575</v>
      </c>
      <c r="AK80" s="1">
        <v>58.130001</v>
      </c>
      <c r="AL80" s="1">
        <f>0.96*AL81</f>
        <v>2147.573181583286</v>
      </c>
      <c r="AM80" s="1">
        <v>51.48</v>
      </c>
      <c r="AN80" s="1">
        <v>69.629997000000003</v>
      </c>
      <c r="AO80" s="1">
        <v>67.160004000000001</v>
      </c>
      <c r="AP80" s="1">
        <f t="shared" si="41"/>
        <v>-6.0792770589444163E-3</v>
      </c>
      <c r="AQ80" s="1">
        <f t="shared" si="42"/>
        <v>-5.1529890000089748E-3</v>
      </c>
      <c r="AR80" s="1">
        <f t="shared" si="43"/>
        <v>-1.4805905676496376E-2</v>
      </c>
      <c r="AS80" s="1">
        <f t="shared" si="44"/>
        <v>8.301587477920291E-3</v>
      </c>
      <c r="AT80" s="1">
        <f t="shared" si="45"/>
        <v>-3.453576328761059E-3</v>
      </c>
      <c r="AU80" s="1">
        <f t="shared" si="46"/>
        <v>-4.2107165403554364E-3</v>
      </c>
      <c r="AV80" s="1">
        <f t="shared" si="47"/>
        <v>-6.1356861494924657E-3</v>
      </c>
      <c r="AW80" s="1">
        <f t="shared" si="48"/>
        <v>-1.0312491071428604E-2</v>
      </c>
      <c r="AX80" s="1">
        <f t="shared" si="49"/>
        <v>2.7700983639536662E-3</v>
      </c>
      <c r="AY80" s="1">
        <f t="shared" si="50"/>
        <v>8.2869197967400214E-3</v>
      </c>
      <c r="AZ80" s="1">
        <f t="shared" si="51"/>
        <v>-2.3744552996421153E-2</v>
      </c>
      <c r="BA80" s="1">
        <f t="shared" si="52"/>
        <v>-2.9530214944505192E-2</v>
      </c>
      <c r="BB80" s="1">
        <f t="shared" si="53"/>
        <v>-2.415406371324208E-2</v>
      </c>
      <c r="BC80" s="1">
        <f t="shared" si="54"/>
        <v>0.15662650602409628</v>
      </c>
      <c r="BD80" s="1">
        <f t="shared" si="55"/>
        <v>-8.4438714422531407E-3</v>
      </c>
      <c r="BE80" s="1">
        <f t="shared" si="56"/>
        <v>-1.8434447654422891E-2</v>
      </c>
      <c r="BF80" s="1">
        <f t="shared" si="57"/>
        <v>-4.7517145035163147E-2</v>
      </c>
      <c r="BG80" s="1">
        <f t="shared" si="58"/>
        <v>4.7436415846808782E-3</v>
      </c>
      <c r="BH80" s="1">
        <f t="shared" si="59"/>
        <v>-4.9132654794212778E-3</v>
      </c>
      <c r="BI80" s="1">
        <f t="shared" si="60"/>
        <v>6.952033368091971E-4</v>
      </c>
      <c r="BJ80" s="1">
        <f t="shared" si="61"/>
        <v>0.15662650602409625</v>
      </c>
      <c r="BK80" s="1">
        <f t="shared" si="62"/>
        <v>0.15662650602409639</v>
      </c>
      <c r="BL80" s="1">
        <f t="shared" si="63"/>
        <v>-4.2541008935704115E-3</v>
      </c>
      <c r="BM80" s="1">
        <f t="shared" si="64"/>
        <v>-2.4662276445967142E-2</v>
      </c>
      <c r="BN80" s="1">
        <f t="shared" si="65"/>
        <v>1.5711689124606819E-4</v>
      </c>
      <c r="BO80" s="1">
        <f t="shared" si="66"/>
        <v>1.1232605076885385E-2</v>
      </c>
      <c r="BP80" s="1">
        <f t="shared" si="67"/>
        <v>-1.1294118558907627E-2</v>
      </c>
      <c r="BQ80" s="1">
        <f t="shared" si="68"/>
        <v>-1.6307449121588536E-2</v>
      </c>
      <c r="BR80" s="1">
        <f t="shared" si="69"/>
        <v>-1.8330499149744925E-2</v>
      </c>
      <c r="BS80" s="1">
        <f t="shared" si="70"/>
        <v>-2.3362681323059058E-2</v>
      </c>
      <c r="BT80" s="1">
        <f t="shared" si="71"/>
        <v>5.4593849821560269E-3</v>
      </c>
      <c r="BU80" s="1">
        <f t="shared" si="72"/>
        <v>-9.570411249335517E-5</v>
      </c>
      <c r="BV80" s="1">
        <f t="shared" si="73"/>
        <v>-1.1462359031244221E-2</v>
      </c>
      <c r="BW80" s="1">
        <f t="shared" si="74"/>
        <v>-1.1462359031244221E-2</v>
      </c>
      <c r="BX80" s="1">
        <f t="shared" si="75"/>
        <v>6.1024409763905649E-2</v>
      </c>
      <c r="BY80" s="1">
        <f t="shared" si="76"/>
        <v>-8.8661719056718977E-3</v>
      </c>
      <c r="BZ80" s="1">
        <f t="shared" si="77"/>
        <v>0.15662650602409628</v>
      </c>
      <c r="CA80" s="1">
        <f t="shared" si="78"/>
        <v>-1.1900154007683503E-2</v>
      </c>
      <c r="CB80" s="1">
        <f t="shared" si="79"/>
        <v>-1.4716301534351304E-2</v>
      </c>
      <c r="CC80" s="1">
        <f t="shared" si="80"/>
        <v>-7.5364861101371097E-3</v>
      </c>
    </row>
    <row r="81" spans="1:81" x14ac:dyDescent="0.3">
      <c r="A81" s="1" t="s">
        <v>557</v>
      </c>
      <c r="B81" s="18">
        <v>2409.75</v>
      </c>
      <c r="C81" s="21">
        <v>21320.04</v>
      </c>
      <c r="D81" s="18">
        <v>6089.4599609999996</v>
      </c>
      <c r="E81" s="18">
        <v>1400.8100589999999</v>
      </c>
      <c r="F81" s="1">
        <v>108.94000200000001</v>
      </c>
      <c r="G81" s="18">
        <v>119.82</v>
      </c>
      <c r="H81" s="19">
        <v>240.550003</v>
      </c>
      <c r="I81" s="1">
        <v>220.94000199999999</v>
      </c>
      <c r="J81" s="1">
        <v>64.830001999999993</v>
      </c>
      <c r="K81" s="1">
        <v>139.13999899999999</v>
      </c>
      <c r="L81" s="1">
        <v>3462.0600589999999</v>
      </c>
      <c r="M81" s="1">
        <v>12381.25</v>
      </c>
      <c r="N81" s="1">
        <v>5152.3999020000001</v>
      </c>
      <c r="O81" s="1">
        <f>'final data'!O19</f>
        <v>17990.416270000002</v>
      </c>
      <c r="P81" s="1">
        <v>105.94000200000001</v>
      </c>
      <c r="Q81" s="1">
        <v>3561.5</v>
      </c>
      <c r="R81" s="1">
        <v>62.16</v>
      </c>
      <c r="S81" s="1">
        <v>54.93</v>
      </c>
      <c r="T81" s="1">
        <v>30.18</v>
      </c>
      <c r="U81" s="1">
        <v>28.690000999999999</v>
      </c>
      <c r="V81" s="1">
        <f>'final data'!V19</f>
        <v>5620.322032</v>
      </c>
      <c r="W81" s="1">
        <f>'final data'!W19</f>
        <v>14864.29703</v>
      </c>
      <c r="X81" s="1">
        <v>133.36000100000001</v>
      </c>
      <c r="Y81" s="1">
        <v>22.5425</v>
      </c>
      <c r="Z81" s="1">
        <v>127.39546903302799</v>
      </c>
      <c r="AA81" s="1">
        <v>33.189999</v>
      </c>
      <c r="AB81" s="1">
        <v>726.09997599999997</v>
      </c>
      <c r="AC81" s="1">
        <v>121.93</v>
      </c>
      <c r="AD81" s="1">
        <v>19676.5</v>
      </c>
      <c r="AE81" s="1">
        <v>384.70001200000002</v>
      </c>
      <c r="AF81" s="1">
        <v>19994.060547000001</v>
      </c>
      <c r="AG81" s="1">
        <v>10982.337817576001</v>
      </c>
      <c r="AH81" s="1">
        <v>53.009998000000003</v>
      </c>
      <c r="AI81" s="1">
        <v>53.009998000000003</v>
      </c>
      <c r="AJ81" s="1">
        <v>12.547499999999999</v>
      </c>
      <c r="AK81" s="1">
        <v>57.689999</v>
      </c>
      <c r="AL81" s="1">
        <f>'final data'!AL19</f>
        <v>2237.0553974825898</v>
      </c>
      <c r="AM81" s="1">
        <v>51.91</v>
      </c>
      <c r="AN81" s="1">
        <v>68.940002000000007</v>
      </c>
      <c r="AO81" s="1">
        <v>66.769997000000004</v>
      </c>
      <c r="AP81" s="1">
        <f t="shared" si="41"/>
        <v>-4.1120800099185102E-3</v>
      </c>
      <c r="AQ81" s="1">
        <f t="shared" si="42"/>
        <v>1.5507095165460864E-3</v>
      </c>
      <c r="AR81" s="1">
        <f t="shared" si="43"/>
        <v>-8.9334325232976533E-3</v>
      </c>
      <c r="AS81" s="1">
        <f t="shared" si="44"/>
        <v>-1.086703328095239E-2</v>
      </c>
      <c r="AT81" s="1">
        <f t="shared" si="45"/>
        <v>-6.4751480807085961E-3</v>
      </c>
      <c r="AU81" s="1">
        <f t="shared" si="46"/>
        <v>-6.5500455472179602E-3</v>
      </c>
      <c r="AV81" s="1">
        <f t="shared" si="47"/>
        <v>-3.314700559816865E-3</v>
      </c>
      <c r="AW81" s="1">
        <f t="shared" si="48"/>
        <v>-3.3831025000396727E-3</v>
      </c>
      <c r="AX81" s="1">
        <f t="shared" si="49"/>
        <v>-5.0644871046970387E-3</v>
      </c>
      <c r="AY81" s="1">
        <f t="shared" si="50"/>
        <v>-1.4170327434960519E-2</v>
      </c>
      <c r="AZ81" s="1">
        <f t="shared" si="51"/>
        <v>-2.6704516112570171E-3</v>
      </c>
      <c r="BA81" s="1">
        <f t="shared" si="52"/>
        <v>-2.8141022962709632E-3</v>
      </c>
      <c r="BB81" s="1">
        <f t="shared" si="53"/>
        <v>-3.7835924276010985E-4</v>
      </c>
      <c r="BC81" s="1">
        <f t="shared" si="54"/>
        <v>4.166666666666681E-2</v>
      </c>
      <c r="BD81" s="1">
        <f t="shared" si="55"/>
        <v>-8.6093860321037243E-3</v>
      </c>
      <c r="BE81" s="1">
        <f t="shared" si="56"/>
        <v>-1.6818500350385423E-3</v>
      </c>
      <c r="BF81" s="1">
        <f t="shared" si="57"/>
        <v>-2.8873917228105037E-3</v>
      </c>
      <c r="BG81" s="1">
        <f t="shared" si="58"/>
        <v>-2.5422189940076368E-3</v>
      </c>
      <c r="BH81" s="1">
        <f t="shared" si="59"/>
        <v>-6.5832457729837913E-3</v>
      </c>
      <c r="BI81" s="1">
        <f t="shared" si="60"/>
        <v>-3.4734281530591619E-3</v>
      </c>
      <c r="BJ81" s="1">
        <f t="shared" si="61"/>
        <v>4.1666666666666768E-2</v>
      </c>
      <c r="BK81" s="1">
        <f t="shared" si="62"/>
        <v>4.1666666666666768E-2</v>
      </c>
      <c r="BL81" s="1">
        <f t="shared" si="63"/>
        <v>-4.4968521135775634E-4</v>
      </c>
      <c r="BM81" s="1">
        <f t="shared" si="64"/>
        <v>-8.6851363236586637E-3</v>
      </c>
      <c r="BN81" s="1">
        <f t="shared" si="65"/>
        <v>1.5709220940648727E-4</v>
      </c>
      <c r="BO81" s="1">
        <f t="shared" si="66"/>
        <v>-3.6025816991119121E-3</v>
      </c>
      <c r="BP81" s="1">
        <f t="shared" si="67"/>
        <v>-6.8813654901634627E-4</v>
      </c>
      <c r="BQ81" s="1">
        <f t="shared" si="68"/>
        <v>1.5744743287697933E-2</v>
      </c>
      <c r="BR81" s="1">
        <f t="shared" si="69"/>
        <v>2.4964972614953508E-3</v>
      </c>
      <c r="BS81" s="1">
        <f t="shared" si="70"/>
        <v>5.7516653594771637E-3</v>
      </c>
      <c r="BT81" s="1">
        <f t="shared" si="71"/>
        <v>-1.1188766994632806E-2</v>
      </c>
      <c r="BU81" s="1">
        <f t="shared" si="72"/>
        <v>-9.5713272638059003E-5</v>
      </c>
      <c r="BV81" s="1">
        <f t="shared" si="73"/>
        <v>-8.6030108733306434E-3</v>
      </c>
      <c r="BW81" s="1">
        <f t="shared" si="74"/>
        <v>-8.6030108733306434E-3</v>
      </c>
      <c r="BX81" s="1">
        <f t="shared" si="75"/>
        <v>-5.3554591740524293E-2</v>
      </c>
      <c r="BY81" s="1">
        <f t="shared" si="76"/>
        <v>-7.5692756310119409E-3</v>
      </c>
      <c r="BZ81" s="1">
        <f t="shared" si="77"/>
        <v>4.1666666666666775E-2</v>
      </c>
      <c r="CA81" s="1">
        <f t="shared" si="78"/>
        <v>8.3527583527583469E-3</v>
      </c>
      <c r="CB81" s="1">
        <f t="shared" si="79"/>
        <v>-9.9094503766817069E-3</v>
      </c>
      <c r="CC81" s="1">
        <f t="shared" si="80"/>
        <v>-5.8071318756919236E-3</v>
      </c>
    </row>
    <row r="82" spans="1:81" x14ac:dyDescent="0.3">
      <c r="A82" s="1" t="s">
        <v>556</v>
      </c>
      <c r="B82" s="18">
        <v>2447.83</v>
      </c>
      <c r="C82" s="21">
        <v>21553.09</v>
      </c>
      <c r="D82" s="18">
        <v>6274.4399409999996</v>
      </c>
      <c r="E82" s="18">
        <v>1425.660034</v>
      </c>
      <c r="F82" s="1">
        <v>109.260002</v>
      </c>
      <c r="G82" s="18">
        <v>120.290001</v>
      </c>
      <c r="H82" s="19">
        <v>244.41999799999999</v>
      </c>
      <c r="I82" s="1">
        <v>224.449997</v>
      </c>
      <c r="J82" s="1">
        <v>65.860000999999997</v>
      </c>
      <c r="K82" s="1">
        <v>141.490005</v>
      </c>
      <c r="L82" s="1">
        <v>3527.830078</v>
      </c>
      <c r="M82" s="1">
        <v>12641.330078000001</v>
      </c>
      <c r="N82" s="1">
        <v>5235.3999020000001</v>
      </c>
      <c r="O82" s="4">
        <f>0.78*O85</f>
        <v>14266.9985328</v>
      </c>
      <c r="P82" s="1">
        <v>106.25</v>
      </c>
      <c r="Q82" s="1">
        <v>3637.5</v>
      </c>
      <c r="R82" s="1">
        <v>63.560001</v>
      </c>
      <c r="S82" s="1">
        <v>55.939999</v>
      </c>
      <c r="T82" s="1">
        <v>30.889999</v>
      </c>
      <c r="U82" s="1">
        <v>29.23</v>
      </c>
      <c r="V82" s="4">
        <f>0.78*V85</f>
        <v>4374.4341950400003</v>
      </c>
      <c r="W82" s="4">
        <f>0.78*W85</f>
        <v>11737.8077232</v>
      </c>
      <c r="X82" s="1">
        <v>133.18499800000001</v>
      </c>
      <c r="Y82" s="1">
        <v>22.625</v>
      </c>
      <c r="Z82" s="1">
        <v>127.41547872536</v>
      </c>
      <c r="AA82" s="1">
        <v>33.599997999999999</v>
      </c>
      <c r="AB82" s="1">
        <v>733.20001200000002</v>
      </c>
      <c r="AC82" s="1">
        <v>122.300003</v>
      </c>
      <c r="AD82" s="1">
        <v>19663.5</v>
      </c>
      <c r="AE82" s="1">
        <v>392.04998799999998</v>
      </c>
      <c r="AF82" s="1">
        <v>20099.810547000001</v>
      </c>
      <c r="AG82" s="1">
        <v>10981.286561463001</v>
      </c>
      <c r="AH82" s="1">
        <v>53.5</v>
      </c>
      <c r="AI82" s="1">
        <v>53.5</v>
      </c>
      <c r="AJ82" s="1">
        <v>13.352499999999999</v>
      </c>
      <c r="AK82" s="1">
        <v>58.209999000000003</v>
      </c>
      <c r="AL82" s="4">
        <f>0.78*AL85</f>
        <v>1726.591723680486</v>
      </c>
      <c r="AM82" s="1">
        <v>52.599997999999999</v>
      </c>
      <c r="AN82" s="1">
        <v>69.489998</v>
      </c>
      <c r="AO82" s="1">
        <v>69.529999000000004</v>
      </c>
      <c r="AP82" s="1">
        <f t="shared" si="41"/>
        <v>1.5802469135802438E-2</v>
      </c>
      <c r="AQ82" s="1">
        <f t="shared" si="42"/>
        <v>1.0931030148161039E-2</v>
      </c>
      <c r="AR82" s="1">
        <f t="shared" si="43"/>
        <v>3.037707468062948E-2</v>
      </c>
      <c r="AS82" s="1">
        <f t="shared" si="44"/>
        <v>1.7739717701441841E-2</v>
      </c>
      <c r="AT82" s="1">
        <f t="shared" si="45"/>
        <v>2.9373966782192014E-3</v>
      </c>
      <c r="AU82" s="1">
        <f t="shared" si="46"/>
        <v>3.9225588382574743E-3</v>
      </c>
      <c r="AV82" s="1">
        <f t="shared" si="47"/>
        <v>1.6088110379279392E-2</v>
      </c>
      <c r="AW82" s="1">
        <f t="shared" si="48"/>
        <v>1.5886643288796583E-2</v>
      </c>
      <c r="AX82" s="1">
        <f t="shared" si="49"/>
        <v>1.5887690393716226E-2</v>
      </c>
      <c r="AY82" s="1">
        <f t="shared" si="50"/>
        <v>1.688950709278076E-2</v>
      </c>
      <c r="AZ82" s="1">
        <f t="shared" si="51"/>
        <v>1.8997365117633867E-2</v>
      </c>
      <c r="BA82" s="1">
        <f t="shared" si="52"/>
        <v>2.100596288743066E-2</v>
      </c>
      <c r="BB82" s="1">
        <f t="shared" si="53"/>
        <v>1.610899805501937E-2</v>
      </c>
      <c r="BC82" s="1">
        <f t="shared" si="54"/>
        <v>-0.20696673613989705</v>
      </c>
      <c r="BD82" s="1">
        <f t="shared" si="55"/>
        <v>2.9261656989584832E-3</v>
      </c>
      <c r="BE82" s="1">
        <f t="shared" si="56"/>
        <v>2.1339323318826337E-2</v>
      </c>
      <c r="BF82" s="1">
        <f t="shared" si="57"/>
        <v>2.2522538610038664E-2</v>
      </c>
      <c r="BG82" s="1">
        <f t="shared" si="58"/>
        <v>1.8387019843437113E-2</v>
      </c>
      <c r="BH82" s="1">
        <f t="shared" si="59"/>
        <v>2.3525480450629549E-2</v>
      </c>
      <c r="BI82" s="1">
        <f t="shared" si="60"/>
        <v>1.8821853648593519E-2</v>
      </c>
      <c r="BJ82" s="1">
        <f t="shared" si="61"/>
        <v>-0.2216755249728366</v>
      </c>
      <c r="BK82" s="1">
        <f t="shared" si="62"/>
        <v>-0.2103354972313817</v>
      </c>
      <c r="BL82" s="1">
        <f t="shared" si="63"/>
        <v>-1.3122600381504481E-3</v>
      </c>
      <c r="BM82" s="1">
        <f t="shared" si="64"/>
        <v>3.6597537983808172E-3</v>
      </c>
      <c r="BN82" s="1">
        <f t="shared" si="65"/>
        <v>1.5706753532044931E-4</v>
      </c>
      <c r="BO82" s="1">
        <f t="shared" si="66"/>
        <v>1.2353088651795354E-2</v>
      </c>
      <c r="BP82" s="1">
        <f t="shared" si="67"/>
        <v>9.7783173594266116E-3</v>
      </c>
      <c r="BQ82" s="1">
        <f t="shared" si="68"/>
        <v>3.0345526121544897E-3</v>
      </c>
      <c r="BR82" s="1">
        <f t="shared" si="69"/>
        <v>-6.6068660584961761E-4</v>
      </c>
      <c r="BS82" s="1">
        <f t="shared" si="70"/>
        <v>1.9105733742477683E-2</v>
      </c>
      <c r="BT82" s="1">
        <f t="shared" si="71"/>
        <v>5.2890707093445908E-3</v>
      </c>
      <c r="BU82" s="1">
        <f t="shared" si="72"/>
        <v>-9.5722434554643818E-5</v>
      </c>
      <c r="BV82" s="1">
        <f t="shared" si="73"/>
        <v>9.2435770323929627E-3</v>
      </c>
      <c r="BW82" s="1">
        <f t="shared" si="74"/>
        <v>9.2435770323929627E-3</v>
      </c>
      <c r="BX82" s="1">
        <f t="shared" si="75"/>
        <v>6.4156206415620629E-2</v>
      </c>
      <c r="BY82" s="1">
        <f t="shared" si="76"/>
        <v>9.0136940373322441E-3</v>
      </c>
      <c r="BZ82" s="1">
        <f t="shared" si="77"/>
        <v>-0.2281855310228528</v>
      </c>
      <c r="CA82" s="1">
        <f t="shared" si="78"/>
        <v>1.3292198035060737E-2</v>
      </c>
      <c r="CB82" s="1">
        <f t="shared" si="79"/>
        <v>7.9778935892690136E-3</v>
      </c>
      <c r="CC82" s="1">
        <f t="shared" si="80"/>
        <v>4.133596112038166E-2</v>
      </c>
    </row>
    <row r="83" spans="1:81" x14ac:dyDescent="0.3">
      <c r="A83" s="1" t="s">
        <v>555</v>
      </c>
      <c r="B83" s="18">
        <v>2473.4499999999998</v>
      </c>
      <c r="C83" s="21">
        <v>21611.78</v>
      </c>
      <c r="D83" s="18">
        <v>6390</v>
      </c>
      <c r="E83" s="18">
        <v>1442.349976</v>
      </c>
      <c r="F83" s="1">
        <v>109.730003</v>
      </c>
      <c r="G83" s="18">
        <v>121.269997</v>
      </c>
      <c r="H83" s="19">
        <v>247.10000600000001</v>
      </c>
      <c r="I83" s="1">
        <v>226.929993</v>
      </c>
      <c r="J83" s="1">
        <v>66.809997999999993</v>
      </c>
      <c r="K83" s="1">
        <v>143.199997</v>
      </c>
      <c r="L83" s="1">
        <v>3499.48999</v>
      </c>
      <c r="M83" s="1">
        <v>12447.25</v>
      </c>
      <c r="N83" s="1">
        <v>5199.2202150000003</v>
      </c>
      <c r="O83" s="1">
        <f>0.83*O85</f>
        <v>15181.5497208</v>
      </c>
      <c r="P83" s="1">
        <v>106.949997</v>
      </c>
      <c r="Q83" s="1">
        <v>3684.5</v>
      </c>
      <c r="R83" s="1">
        <v>63.25</v>
      </c>
      <c r="S83" s="1">
        <v>56.669998</v>
      </c>
      <c r="T83" s="1">
        <v>31.01</v>
      </c>
      <c r="U83" s="1">
        <v>29.6</v>
      </c>
      <c r="V83" s="1">
        <f>0.83*V85</f>
        <v>4654.8466434399998</v>
      </c>
      <c r="W83" s="1">
        <f>0.83*W85</f>
        <v>12490.231295199999</v>
      </c>
      <c r="X83" s="1">
        <v>133.41000399999999</v>
      </c>
      <c r="Y83" s="1">
        <v>22.815000999999999</v>
      </c>
      <c r="Z83" s="1">
        <v>127.435488417692</v>
      </c>
      <c r="AA83" s="1">
        <v>34.040000999999997</v>
      </c>
      <c r="AB83" s="1">
        <v>740.90002400000003</v>
      </c>
      <c r="AC83" s="1">
        <v>129.699997</v>
      </c>
      <c r="AD83" s="1">
        <v>20037.5</v>
      </c>
      <c r="AE83" s="1">
        <v>404.79998799999998</v>
      </c>
      <c r="AF83" s="1">
        <v>20144.589843999998</v>
      </c>
      <c r="AG83" s="1">
        <v>10980.235305349999</v>
      </c>
      <c r="AH83" s="1">
        <v>54.259998000000003</v>
      </c>
      <c r="AI83" s="1">
        <v>54.259998000000003</v>
      </c>
      <c r="AJ83" s="1">
        <v>13.9025</v>
      </c>
      <c r="AK83" s="1">
        <v>59.049999</v>
      </c>
      <c r="AL83" s="1">
        <f>0.83*AL85</f>
        <v>1837.2706803266708</v>
      </c>
      <c r="AM83" s="1">
        <v>52.639999000000003</v>
      </c>
      <c r="AN83" s="1">
        <v>71.019997000000004</v>
      </c>
      <c r="AO83" s="1">
        <v>70.510002</v>
      </c>
      <c r="AP83" s="1">
        <f t="shared" si="41"/>
        <v>1.0466413108753424E-2</v>
      </c>
      <c r="AQ83" s="1">
        <f t="shared" si="42"/>
        <v>2.7230434243998743E-3</v>
      </c>
      <c r="AR83" s="1">
        <f t="shared" si="43"/>
        <v>1.841758947199083E-2</v>
      </c>
      <c r="AS83" s="1">
        <f t="shared" si="44"/>
        <v>1.1706817615678475E-2</v>
      </c>
      <c r="AT83" s="1">
        <f t="shared" si="45"/>
        <v>4.3016748251569351E-3</v>
      </c>
      <c r="AU83" s="1">
        <f t="shared" si="46"/>
        <v>8.1469448154714019E-3</v>
      </c>
      <c r="AV83" s="1">
        <f t="shared" si="47"/>
        <v>1.0964765657186591E-2</v>
      </c>
      <c r="AW83" s="1">
        <f t="shared" si="48"/>
        <v>1.1049213781009763E-2</v>
      </c>
      <c r="AX83" s="1">
        <f t="shared" si="49"/>
        <v>1.4424491126260326E-2</v>
      </c>
      <c r="AY83" s="1">
        <f t="shared" si="50"/>
        <v>1.2085602795759317E-2</v>
      </c>
      <c r="AZ83" s="1">
        <f t="shared" si="51"/>
        <v>-8.0332916760170337E-3</v>
      </c>
      <c r="BA83" s="1">
        <f t="shared" si="52"/>
        <v>-1.5352821008745189E-2</v>
      </c>
      <c r="BB83" s="1">
        <f t="shared" si="53"/>
        <v>-6.9105870950142041E-3</v>
      </c>
      <c r="BC83" s="1">
        <f t="shared" si="54"/>
        <v>6.4102564102564069E-2</v>
      </c>
      <c r="BD83" s="1">
        <f t="shared" si="55"/>
        <v>6.5882070588234934E-3</v>
      </c>
      <c r="BE83" s="1">
        <f t="shared" si="56"/>
        <v>1.2920962199312715E-2</v>
      </c>
      <c r="BF83" s="1">
        <f t="shared" si="57"/>
        <v>-4.8772969654295589E-3</v>
      </c>
      <c r="BG83" s="1">
        <f t="shared" si="58"/>
        <v>1.3049678459951338E-2</v>
      </c>
      <c r="BH83" s="1">
        <f t="shared" si="59"/>
        <v>3.8847848457360594E-3</v>
      </c>
      <c r="BI83" s="1">
        <f t="shared" si="60"/>
        <v>1.26582278481013E-2</v>
      </c>
      <c r="BJ83" s="1">
        <f t="shared" si="61"/>
        <v>6.4102564102563972E-2</v>
      </c>
      <c r="BK83" s="1">
        <f t="shared" si="62"/>
        <v>6.4102564102564083E-2</v>
      </c>
      <c r="BL83" s="1">
        <f t="shared" si="63"/>
        <v>1.6894245101087071E-3</v>
      </c>
      <c r="BM83" s="1">
        <f t="shared" si="64"/>
        <v>8.3978342541435914E-3</v>
      </c>
      <c r="BN83" s="1">
        <f t="shared" si="65"/>
        <v>1.5704286898396679E-4</v>
      </c>
      <c r="BO83" s="1">
        <f t="shared" si="66"/>
        <v>1.3095328160436119E-2</v>
      </c>
      <c r="BP83" s="1">
        <f t="shared" si="67"/>
        <v>1.0501925632810839E-2</v>
      </c>
      <c r="BQ83" s="1">
        <f t="shared" si="68"/>
        <v>6.0506899578735021E-2</v>
      </c>
      <c r="BR83" s="1">
        <f t="shared" si="69"/>
        <v>1.9020011696798636E-2</v>
      </c>
      <c r="BS83" s="1">
        <f t="shared" si="70"/>
        <v>3.2521363066589357E-2</v>
      </c>
      <c r="BT83" s="1">
        <f t="shared" si="71"/>
        <v>2.2278467200120377E-3</v>
      </c>
      <c r="BU83" s="1">
        <f t="shared" si="72"/>
        <v>-9.5731598216454531E-5</v>
      </c>
      <c r="BV83" s="1">
        <f t="shared" si="73"/>
        <v>1.4205570093458001E-2</v>
      </c>
      <c r="BW83" s="1">
        <f t="shared" si="74"/>
        <v>1.4205570093458001E-2</v>
      </c>
      <c r="BX83" s="1">
        <f t="shared" si="75"/>
        <v>4.1190788241902324E-2</v>
      </c>
      <c r="BY83" s="1">
        <f t="shared" si="76"/>
        <v>1.4430510469515663E-2</v>
      </c>
      <c r="BZ83" s="1">
        <f t="shared" si="77"/>
        <v>6.4102564102564E-2</v>
      </c>
      <c r="CA83" s="1">
        <f t="shared" si="78"/>
        <v>7.6047531408658469E-4</v>
      </c>
      <c r="CB83" s="1">
        <f t="shared" si="79"/>
        <v>2.2017542726076977E-2</v>
      </c>
      <c r="CC83" s="1">
        <f t="shared" si="80"/>
        <v>1.4094678758732562E-2</v>
      </c>
    </row>
    <row r="84" spans="1:81" x14ac:dyDescent="0.3">
      <c r="A84" s="1" t="s">
        <v>554</v>
      </c>
      <c r="B84" s="18">
        <v>2475.42</v>
      </c>
      <c r="C84" s="21">
        <v>21796.55</v>
      </c>
      <c r="D84" s="18">
        <v>6382.1899409999996</v>
      </c>
      <c r="E84" s="18">
        <v>1433.619995</v>
      </c>
      <c r="F84" s="1">
        <v>109.480003</v>
      </c>
      <c r="G84" s="18">
        <v>120.790001</v>
      </c>
      <c r="H84" s="19">
        <v>247.199997</v>
      </c>
      <c r="I84" s="1">
        <v>227.029999</v>
      </c>
      <c r="J84" s="1">
        <v>66.720000999999996</v>
      </c>
      <c r="K84" s="1">
        <v>142.33999600000001</v>
      </c>
      <c r="L84" s="1">
        <v>3493.139893</v>
      </c>
      <c r="M84" s="1">
        <v>12212.040039</v>
      </c>
      <c r="N84" s="1">
        <v>5186.9501950000003</v>
      </c>
      <c r="O84" s="1">
        <f>0.96*O85</f>
        <v>17559.3828096</v>
      </c>
      <c r="P84" s="1">
        <v>106.639999</v>
      </c>
      <c r="Q84" s="1">
        <v>3671.5</v>
      </c>
      <c r="R84" s="1">
        <v>62.889999000000003</v>
      </c>
      <c r="S84" s="1">
        <v>56.48</v>
      </c>
      <c r="T84" s="1">
        <v>30.559999000000001</v>
      </c>
      <c r="U84" s="1">
        <v>29.530000999999999</v>
      </c>
      <c r="V84" s="1">
        <f>0.96*V85</f>
        <v>5383.91900928</v>
      </c>
      <c r="W84" s="1">
        <f>0.96*W85</f>
        <v>14446.532582399999</v>
      </c>
      <c r="X84" s="1">
        <v>133.554993</v>
      </c>
      <c r="Y84" s="1">
        <v>22.8325</v>
      </c>
      <c r="Z84" s="1">
        <v>127.455498110024</v>
      </c>
      <c r="AA84" s="1">
        <v>34</v>
      </c>
      <c r="AB84" s="1">
        <v>736.29998799999998</v>
      </c>
      <c r="AC84" s="1">
        <v>130.240005</v>
      </c>
      <c r="AD84" s="1">
        <v>20277</v>
      </c>
      <c r="AE84" s="1">
        <v>399.79998799999998</v>
      </c>
      <c r="AF84" s="1">
        <v>20079.640625</v>
      </c>
      <c r="AG84" s="1">
        <v>10979.184049236999</v>
      </c>
      <c r="AH84" s="1">
        <v>54.419998</v>
      </c>
      <c r="AI84" s="1">
        <v>54.419998</v>
      </c>
      <c r="AJ84" s="1">
        <v>15.35</v>
      </c>
      <c r="AK84" s="1">
        <v>59.23</v>
      </c>
      <c r="AL84" s="1">
        <f>0.96*AL85</f>
        <v>2125.0359676067519</v>
      </c>
      <c r="AM84" s="1">
        <v>52.419998</v>
      </c>
      <c r="AN84" s="1">
        <v>71.309997999999993</v>
      </c>
      <c r="AO84" s="1">
        <v>70.75</v>
      </c>
      <c r="AP84" s="1">
        <f t="shared" si="41"/>
        <v>7.9645838808152774E-4</v>
      </c>
      <c r="AQ84" s="1">
        <f t="shared" si="42"/>
        <v>8.5495040204925481E-3</v>
      </c>
      <c r="AR84" s="1">
        <f t="shared" si="43"/>
        <v>-1.2222314553991182E-3</v>
      </c>
      <c r="AS84" s="1">
        <f t="shared" si="44"/>
        <v>-6.0526093841734513E-3</v>
      </c>
      <c r="AT84" s="1">
        <f t="shared" si="45"/>
        <v>-2.2783194492394208E-3</v>
      </c>
      <c r="AU84" s="1">
        <f t="shared" si="46"/>
        <v>-3.9580771161394504E-3</v>
      </c>
      <c r="AV84" s="1">
        <f t="shared" si="47"/>
        <v>4.046580233591278E-4</v>
      </c>
      <c r="AW84" s="1">
        <f t="shared" si="48"/>
        <v>4.4069097556446665E-4</v>
      </c>
      <c r="AX84" s="1">
        <f t="shared" si="49"/>
        <v>-1.3470588638544306E-3</v>
      </c>
      <c r="AY84" s="1">
        <f t="shared" si="50"/>
        <v>-6.005593701234384E-3</v>
      </c>
      <c r="AZ84" s="1">
        <f t="shared" si="51"/>
        <v>-1.8145778436703015E-3</v>
      </c>
      <c r="BA84" s="1">
        <f t="shared" si="52"/>
        <v>-1.8896540279981559E-2</v>
      </c>
      <c r="BB84" s="1">
        <f t="shared" si="53"/>
        <v>-2.3599731291627799E-3</v>
      </c>
      <c r="BC84" s="1">
        <f t="shared" si="54"/>
        <v>0.15662650602409639</v>
      </c>
      <c r="BD84" s="1">
        <f t="shared" si="55"/>
        <v>-2.8985321056156097E-3</v>
      </c>
      <c r="BE84" s="1">
        <f t="shared" si="56"/>
        <v>-3.5282942054552856E-3</v>
      </c>
      <c r="BF84" s="1">
        <f t="shared" si="57"/>
        <v>-5.6917154150197139E-3</v>
      </c>
      <c r="BG84" s="1">
        <f t="shared" si="58"/>
        <v>-3.3527087825202108E-3</v>
      </c>
      <c r="BH84" s="1">
        <f t="shared" si="59"/>
        <v>-1.4511480167687852E-2</v>
      </c>
      <c r="BI84" s="1">
        <f t="shared" si="60"/>
        <v>-2.364831081081176E-3</v>
      </c>
      <c r="BJ84" s="1">
        <f t="shared" si="61"/>
        <v>0.15662650602409645</v>
      </c>
      <c r="BK84" s="1">
        <f t="shared" si="62"/>
        <v>0.15662650602409639</v>
      </c>
      <c r="BL84" s="1">
        <f t="shared" si="63"/>
        <v>1.0867925616733329E-3</v>
      </c>
      <c r="BM84" s="1">
        <f t="shared" si="64"/>
        <v>7.669953641466341E-4</v>
      </c>
      <c r="BN84" s="1">
        <f t="shared" si="65"/>
        <v>1.5701821039372385E-4</v>
      </c>
      <c r="BO84" s="1">
        <f t="shared" si="66"/>
        <v>-1.175117474291397E-3</v>
      </c>
      <c r="BP84" s="1">
        <f t="shared" si="67"/>
        <v>-6.2087135254297755E-3</v>
      </c>
      <c r="BQ84" s="1">
        <f t="shared" si="68"/>
        <v>4.1635159020088509E-3</v>
      </c>
      <c r="BR84" s="1">
        <f t="shared" si="69"/>
        <v>1.1952588895820336E-2</v>
      </c>
      <c r="BS84" s="1">
        <f t="shared" si="70"/>
        <v>-1.2351779022285941E-2</v>
      </c>
      <c r="BT84" s="1">
        <f t="shared" si="71"/>
        <v>-3.2241519684920853E-3</v>
      </c>
      <c r="BU84" s="1">
        <f t="shared" si="72"/>
        <v>-9.5740763632605895E-5</v>
      </c>
      <c r="BV84" s="1">
        <f t="shared" si="73"/>
        <v>2.9487653132607297E-3</v>
      </c>
      <c r="BW84" s="1">
        <f t="shared" si="74"/>
        <v>2.9487653132607297E-3</v>
      </c>
      <c r="BX84" s="1">
        <f t="shared" si="75"/>
        <v>0.10411796439489299</v>
      </c>
      <c r="BY84" s="1">
        <f t="shared" si="76"/>
        <v>3.0482811693188544E-3</v>
      </c>
      <c r="BZ84" s="1">
        <f t="shared" si="77"/>
        <v>0.15662650602409647</v>
      </c>
      <c r="CA84" s="1">
        <f t="shared" si="78"/>
        <v>-4.1793503833463868E-3</v>
      </c>
      <c r="CB84" s="1">
        <f t="shared" si="79"/>
        <v>4.0833710539299167E-3</v>
      </c>
      <c r="CC84" s="1">
        <f t="shared" si="80"/>
        <v>3.4037440532195692E-3</v>
      </c>
    </row>
    <row r="85" spans="1:81" x14ac:dyDescent="0.3">
      <c r="A85" s="1" t="s">
        <v>553</v>
      </c>
      <c r="B85" s="18">
        <v>2472.16</v>
      </c>
      <c r="C85" s="21">
        <v>22026.1</v>
      </c>
      <c r="D85" s="18">
        <v>6340.3398440000001</v>
      </c>
      <c r="E85" s="18">
        <v>1405.2299800000001</v>
      </c>
      <c r="F85" s="1">
        <v>109.860001</v>
      </c>
      <c r="G85" s="18">
        <v>121.209999</v>
      </c>
      <c r="H85" s="19">
        <v>246.96000699999999</v>
      </c>
      <c r="I85" s="1">
        <v>226.88000500000001</v>
      </c>
      <c r="J85" s="1">
        <v>67.370002999999997</v>
      </c>
      <c r="K85" s="1">
        <v>139.529999</v>
      </c>
      <c r="L85" s="1">
        <v>3466.3701169999999</v>
      </c>
      <c r="M85" s="1">
        <v>12154.719727</v>
      </c>
      <c r="N85" s="1">
        <v>5130.4902339999999</v>
      </c>
      <c r="O85" s="1">
        <f>'final data'!O20</f>
        <v>18291.02376</v>
      </c>
      <c r="P85" s="1">
        <v>107.220001</v>
      </c>
      <c r="Q85" s="1">
        <v>3674.5</v>
      </c>
      <c r="R85" s="1">
        <v>62.220001000000003</v>
      </c>
      <c r="S85" s="1">
        <v>57.130001</v>
      </c>
      <c r="T85" s="1">
        <v>30.9</v>
      </c>
      <c r="U85" s="1">
        <v>29.780000999999999</v>
      </c>
      <c r="V85" s="1">
        <f>'final data'!V20</f>
        <v>5608.2489679999999</v>
      </c>
      <c r="W85" s="1">
        <f>'final data'!W20</f>
        <v>15048.471439999999</v>
      </c>
      <c r="X85" s="1">
        <v>133.63000500000001</v>
      </c>
      <c r="Y85" s="1">
        <v>22.9725</v>
      </c>
      <c r="Z85" s="1">
        <v>127.47550780235601</v>
      </c>
      <c r="AA85" s="1">
        <v>34.389999000000003</v>
      </c>
      <c r="AB85" s="1">
        <v>741.5</v>
      </c>
      <c r="AC85" s="1">
        <v>129.770004</v>
      </c>
      <c r="AD85" s="1">
        <v>20333</v>
      </c>
      <c r="AE85" s="1">
        <v>403.14999399999999</v>
      </c>
      <c r="AF85" s="1">
        <v>20029.259765999999</v>
      </c>
      <c r="AG85" s="1">
        <v>10978.132793124099</v>
      </c>
      <c r="AH85" s="1">
        <v>55.189999</v>
      </c>
      <c r="AI85" s="1">
        <v>55.189999</v>
      </c>
      <c r="AJ85" s="1">
        <v>14.595000000000001</v>
      </c>
      <c r="AK85" s="1">
        <v>60.049999</v>
      </c>
      <c r="AL85" s="1">
        <f>'final data'!AL20</f>
        <v>2213.5791329236999</v>
      </c>
      <c r="AM85" s="1">
        <v>52.5</v>
      </c>
      <c r="AN85" s="1">
        <v>72.150002000000001</v>
      </c>
      <c r="AO85" s="1">
        <v>70.860000999999997</v>
      </c>
      <c r="AP85" s="1">
        <f t="shared" si="41"/>
        <v>-1.31694823504707E-3</v>
      </c>
      <c r="AQ85" s="1">
        <f t="shared" si="42"/>
        <v>1.0531483193441131E-2</v>
      </c>
      <c r="AR85" s="1">
        <f t="shared" si="43"/>
        <v>-6.557325524135408E-3</v>
      </c>
      <c r="AS85" s="1">
        <f t="shared" si="44"/>
        <v>-1.9803026673048004E-2</v>
      </c>
      <c r="AT85" s="1">
        <f t="shared" si="45"/>
        <v>3.4709352355425174E-3</v>
      </c>
      <c r="AU85" s="1">
        <f t="shared" si="46"/>
        <v>3.4770924457562719E-3</v>
      </c>
      <c r="AV85" s="1">
        <f t="shared" si="47"/>
        <v>-9.7083334511531539E-4</v>
      </c>
      <c r="AW85" s="1">
        <f t="shared" si="48"/>
        <v>-6.6067920830142099E-4</v>
      </c>
      <c r="AX85" s="1">
        <f t="shared" si="49"/>
        <v>9.742236065014457E-3</v>
      </c>
      <c r="AY85" s="1">
        <f t="shared" si="50"/>
        <v>-1.9741443578514709E-2</v>
      </c>
      <c r="AZ85" s="1">
        <f t="shared" si="51"/>
        <v>-7.6635281780855066E-3</v>
      </c>
      <c r="BA85" s="1">
        <f t="shared" si="52"/>
        <v>-4.6937540179153876E-3</v>
      </c>
      <c r="BB85" s="1">
        <f t="shared" si="53"/>
        <v>-1.0885001566898691E-2</v>
      </c>
      <c r="BC85" s="1">
        <f t="shared" si="54"/>
        <v>4.1666666666666685E-2</v>
      </c>
      <c r="BD85" s="1">
        <f t="shared" si="55"/>
        <v>5.4388785206195773E-3</v>
      </c>
      <c r="BE85" s="1">
        <f t="shared" si="56"/>
        <v>8.1710472558899636E-4</v>
      </c>
      <c r="BF85" s="1">
        <f t="shared" si="57"/>
        <v>-1.0653490390419622E-2</v>
      </c>
      <c r="BG85" s="1">
        <f t="shared" si="58"/>
        <v>1.1508516288951899E-2</v>
      </c>
      <c r="BH85" s="1">
        <f t="shared" si="59"/>
        <v>1.1125687536835238E-2</v>
      </c>
      <c r="BI85" s="1">
        <f t="shared" si="60"/>
        <v>8.4659665267197252E-3</v>
      </c>
      <c r="BJ85" s="1">
        <f t="shared" si="61"/>
        <v>4.166666666666665E-2</v>
      </c>
      <c r="BK85" s="1">
        <f t="shared" si="62"/>
        <v>4.1666666666666678E-2</v>
      </c>
      <c r="BL85" s="1">
        <f t="shared" si="63"/>
        <v>5.6165627592833747E-4</v>
      </c>
      <c r="BM85" s="1">
        <f t="shared" si="64"/>
        <v>6.1316106427242124E-3</v>
      </c>
      <c r="BN85" s="1">
        <f t="shared" si="65"/>
        <v>1.5699355954607209E-4</v>
      </c>
      <c r="BO85" s="1">
        <f t="shared" si="66"/>
        <v>1.1470558823529502E-2</v>
      </c>
      <c r="BP85" s="1">
        <f t="shared" si="67"/>
        <v>7.0623551334351173E-3</v>
      </c>
      <c r="BQ85" s="1">
        <f t="shared" si="68"/>
        <v>-3.6087298983134741E-3</v>
      </c>
      <c r="BR85" s="1">
        <f t="shared" si="69"/>
        <v>2.7617497657444396E-3</v>
      </c>
      <c r="BS85" s="1">
        <f t="shared" si="70"/>
        <v>8.3792048538030659E-3</v>
      </c>
      <c r="BT85" s="1">
        <f t="shared" si="71"/>
        <v>-2.5090518272161948E-3</v>
      </c>
      <c r="BU85" s="1">
        <f t="shared" si="72"/>
        <v>-9.5749930794986654E-5</v>
      </c>
      <c r="BV85" s="1">
        <f t="shared" si="73"/>
        <v>1.4149228744918377E-2</v>
      </c>
      <c r="BW85" s="1">
        <f t="shared" si="74"/>
        <v>1.4149228744918377E-2</v>
      </c>
      <c r="BX85" s="1">
        <f t="shared" si="75"/>
        <v>-4.918566775244293E-2</v>
      </c>
      <c r="BY85" s="1">
        <f t="shared" si="76"/>
        <v>1.3844318757386507E-2</v>
      </c>
      <c r="BZ85" s="1">
        <f t="shared" si="77"/>
        <v>4.1666666666666685E-2</v>
      </c>
      <c r="CA85" s="1">
        <f t="shared" si="78"/>
        <v>1.5261732745583156E-3</v>
      </c>
      <c r="CB85" s="1">
        <f t="shared" si="79"/>
        <v>1.1779610483231364E-2</v>
      </c>
      <c r="CC85" s="1">
        <f t="shared" si="80"/>
        <v>1.554784452296776E-3</v>
      </c>
    </row>
    <row r="86" spans="1:81" x14ac:dyDescent="0.3">
      <c r="A86" s="1" t="s">
        <v>552</v>
      </c>
      <c r="B86" s="18">
        <v>2438.21</v>
      </c>
      <c r="C86" s="21">
        <v>21844.01</v>
      </c>
      <c r="D86" s="18">
        <v>6216.8701170000004</v>
      </c>
      <c r="E86" s="18">
        <v>1372.540039</v>
      </c>
      <c r="F86" s="1">
        <v>109.779999</v>
      </c>
      <c r="G86" s="18">
        <v>120.269997</v>
      </c>
      <c r="H86" s="19">
        <v>243.759995</v>
      </c>
      <c r="I86" s="1">
        <v>223.929993</v>
      </c>
      <c r="J86" s="1">
        <v>66.069999999999993</v>
      </c>
      <c r="K86" s="1">
        <v>136.270004</v>
      </c>
      <c r="L86" s="1">
        <v>3433.540039</v>
      </c>
      <c r="M86" s="1">
        <v>12014.299805000001</v>
      </c>
      <c r="N86" s="1">
        <v>5115.2299800000001</v>
      </c>
      <c r="O86" s="4">
        <f>0.78*O89</f>
        <v>14211.705869400002</v>
      </c>
      <c r="P86" s="1">
        <v>107.43</v>
      </c>
      <c r="Q86" s="1">
        <v>3660.5</v>
      </c>
      <c r="R86" s="1">
        <v>61.439999</v>
      </c>
      <c r="S86" s="1">
        <v>55.990001999999997</v>
      </c>
      <c r="T86" s="1">
        <v>30.200001</v>
      </c>
      <c r="U86" s="1">
        <v>29.33</v>
      </c>
      <c r="V86" s="4">
        <f>0.78*V89</f>
        <v>4485.7700230199998</v>
      </c>
      <c r="W86" s="4">
        <f>0.78*W89</f>
        <v>11955.2111952</v>
      </c>
      <c r="X86" s="1">
        <v>133.720001</v>
      </c>
      <c r="Y86" s="1">
        <v>23.1875</v>
      </c>
      <c r="Z86" s="1">
        <v>127.49551749468699</v>
      </c>
      <c r="AA86" s="1">
        <v>33.619999</v>
      </c>
      <c r="AB86" s="1">
        <v>736.59997599999997</v>
      </c>
      <c r="AC86" s="1">
        <v>120.44000200000001</v>
      </c>
      <c r="AD86" s="1">
        <v>20177.5</v>
      </c>
      <c r="AE86" s="1">
        <v>402.75</v>
      </c>
      <c r="AF86" s="1">
        <v>19729.740234000001</v>
      </c>
      <c r="AG86" s="1">
        <v>10977.081537011099</v>
      </c>
      <c r="AH86" s="1">
        <v>54.150002000000001</v>
      </c>
      <c r="AI86" s="1">
        <v>54.150002000000001</v>
      </c>
      <c r="AJ86" s="1">
        <v>14.805</v>
      </c>
      <c r="AK86" s="1">
        <v>59.02</v>
      </c>
      <c r="AL86" s="4">
        <f>0.78*AL89</f>
        <v>1708.280237324552</v>
      </c>
      <c r="AM86" s="1">
        <v>51</v>
      </c>
      <c r="AN86" s="1">
        <v>71.800003000000004</v>
      </c>
      <c r="AO86" s="1">
        <v>69.160004000000001</v>
      </c>
      <c r="AP86" s="1">
        <f t="shared" si="41"/>
        <v>-1.3732929907449284E-2</v>
      </c>
      <c r="AQ86" s="1">
        <f t="shared" si="42"/>
        <v>-8.2670105011781545E-3</v>
      </c>
      <c r="AR86" s="1">
        <f t="shared" si="43"/>
        <v>-1.9473676496511737E-2</v>
      </c>
      <c r="AS86" s="1">
        <f t="shared" si="44"/>
        <v>-2.3263054066068309E-2</v>
      </c>
      <c r="AT86" s="1">
        <f t="shared" si="45"/>
        <v>-7.2821772502981545E-4</v>
      </c>
      <c r="AU86" s="1">
        <f t="shared" si="46"/>
        <v>-7.7551522791448309E-3</v>
      </c>
      <c r="AV86" s="1">
        <f t="shared" si="47"/>
        <v>-1.2957612201557748E-2</v>
      </c>
      <c r="AW86" s="1">
        <f t="shared" si="48"/>
        <v>-1.3002520870007981E-2</v>
      </c>
      <c r="AX86" s="1">
        <f t="shared" si="49"/>
        <v>-1.929646641102278E-2</v>
      </c>
      <c r="AY86" s="1">
        <f t="shared" si="50"/>
        <v>-2.3364115411482252E-2</v>
      </c>
      <c r="AZ86" s="1">
        <f t="shared" si="51"/>
        <v>-9.471024989222164E-3</v>
      </c>
      <c r="BA86" s="1">
        <f t="shared" si="52"/>
        <v>-1.1552707520526041E-2</v>
      </c>
      <c r="BB86" s="1">
        <f t="shared" si="53"/>
        <v>-2.9744241396015888E-3</v>
      </c>
      <c r="BC86" s="1">
        <f t="shared" si="54"/>
        <v>-0.22302293978322391</v>
      </c>
      <c r="BD86" s="1">
        <f t="shared" si="55"/>
        <v>1.9585804704479576E-3</v>
      </c>
      <c r="BE86" s="1">
        <f t="shared" si="56"/>
        <v>-3.8100421826098791E-3</v>
      </c>
      <c r="BF86" s="1">
        <f t="shared" si="57"/>
        <v>-1.2536193948309373E-2</v>
      </c>
      <c r="BG86" s="1">
        <f t="shared" si="58"/>
        <v>-1.9954471906975864E-2</v>
      </c>
      <c r="BH86" s="1">
        <f t="shared" si="59"/>
        <v>-2.2653689320388293E-2</v>
      </c>
      <c r="BI86" s="1">
        <f t="shared" si="60"/>
        <v>-1.5110845698091157E-2</v>
      </c>
      <c r="BJ86" s="1">
        <f t="shared" si="61"/>
        <v>-0.20014784496635779</v>
      </c>
      <c r="BK86" s="1">
        <f t="shared" si="62"/>
        <v>-0.20555311927415268</v>
      </c>
      <c r="BL86" s="1">
        <f t="shared" si="63"/>
        <v>6.7347150065574779E-4</v>
      </c>
      <c r="BM86" s="1">
        <f t="shared" si="64"/>
        <v>9.3590162150397147E-3</v>
      </c>
      <c r="BN86" s="1">
        <f t="shared" si="65"/>
        <v>1.5696891642911603E-4</v>
      </c>
      <c r="BO86" s="1">
        <f t="shared" si="66"/>
        <v>-2.2390230369009403E-2</v>
      </c>
      <c r="BP86" s="1">
        <f t="shared" si="67"/>
        <v>-6.6082589345920839E-3</v>
      </c>
      <c r="BQ86" s="1">
        <f t="shared" si="68"/>
        <v>-7.1896445344950391E-2</v>
      </c>
      <c r="BR86" s="1">
        <f t="shared" si="69"/>
        <v>-7.6476663551861505E-3</v>
      </c>
      <c r="BS86" s="1">
        <f t="shared" si="70"/>
        <v>-9.9217166303614641E-4</v>
      </c>
      <c r="BT86" s="1">
        <f t="shared" si="71"/>
        <v>-1.4954098928230878E-2</v>
      </c>
      <c r="BU86" s="1">
        <f t="shared" si="72"/>
        <v>-9.5759099731271109E-5</v>
      </c>
      <c r="BV86" s="1">
        <f t="shared" si="73"/>
        <v>-1.8843939460843253E-2</v>
      </c>
      <c r="BW86" s="1">
        <f t="shared" si="74"/>
        <v>-1.8843939460843253E-2</v>
      </c>
      <c r="BX86" s="1">
        <f t="shared" si="75"/>
        <v>1.438848920863303E-2</v>
      </c>
      <c r="BY86" s="1">
        <f t="shared" si="76"/>
        <v>-1.715235665532645E-2</v>
      </c>
      <c r="BZ86" s="1">
        <f t="shared" si="77"/>
        <v>-0.22827234323073334</v>
      </c>
      <c r="CA86" s="1">
        <f t="shared" si="78"/>
        <v>-2.8571428571428571E-2</v>
      </c>
      <c r="CB86" s="1">
        <f t="shared" si="79"/>
        <v>-4.8509908565213464E-3</v>
      </c>
      <c r="CC86" s="1">
        <f t="shared" si="80"/>
        <v>-2.3990925430554203E-2</v>
      </c>
    </row>
    <row r="87" spans="1:81" x14ac:dyDescent="0.3">
      <c r="A87" s="1" t="s">
        <v>551</v>
      </c>
      <c r="B87" s="18">
        <v>2430.0100000000002</v>
      </c>
      <c r="C87" s="21">
        <v>21750.73</v>
      </c>
      <c r="D87" s="18">
        <v>6221.9101559999999</v>
      </c>
      <c r="E87" s="18">
        <v>1358.9399410000001</v>
      </c>
      <c r="F87" s="1">
        <v>110.019997</v>
      </c>
      <c r="G87" s="18">
        <v>120.730003</v>
      </c>
      <c r="H87" s="19">
        <v>243.08999600000001</v>
      </c>
      <c r="I87" s="1">
        <v>223.279999</v>
      </c>
      <c r="J87" s="1">
        <v>66.010002</v>
      </c>
      <c r="K87" s="1">
        <v>134.929993</v>
      </c>
      <c r="L87" s="1">
        <v>3461.969971</v>
      </c>
      <c r="M87" s="1">
        <v>12203.459961</v>
      </c>
      <c r="N87" s="1">
        <v>5146.8500979999999</v>
      </c>
      <c r="O87" s="1">
        <f>0.83*O89</f>
        <v>15122.712655900001</v>
      </c>
      <c r="P87" s="1">
        <v>107.550003</v>
      </c>
      <c r="Q87" s="1">
        <v>3698</v>
      </c>
      <c r="R87" s="1">
        <v>61.84</v>
      </c>
      <c r="S87" s="1">
        <v>55.91</v>
      </c>
      <c r="T87" s="1">
        <v>30.469999000000001</v>
      </c>
      <c r="U87" s="1">
        <v>29.33</v>
      </c>
      <c r="V87" s="1">
        <f>0.83*V89</f>
        <v>4773.3193834699996</v>
      </c>
      <c r="W87" s="1">
        <f>0.83*W89</f>
        <v>12721.5708872</v>
      </c>
      <c r="X87" s="1">
        <v>133.68499800000001</v>
      </c>
      <c r="Y87" s="1">
        <v>23.110001</v>
      </c>
      <c r="Z87" s="1">
        <v>127.515527187019</v>
      </c>
      <c r="AA87" s="1">
        <v>33.279998999999997</v>
      </c>
      <c r="AB87" s="1">
        <v>738</v>
      </c>
      <c r="AC87" s="1">
        <v>117.19000200000001</v>
      </c>
      <c r="AD87" s="1">
        <v>20335</v>
      </c>
      <c r="AE87" s="1">
        <v>408.75</v>
      </c>
      <c r="AF87" s="1">
        <v>19702.630859000001</v>
      </c>
      <c r="AG87" s="1">
        <v>10976.0302808981</v>
      </c>
      <c r="AH87" s="1">
        <v>54.209999000000003</v>
      </c>
      <c r="AI87" s="1">
        <v>54.209999000000003</v>
      </c>
      <c r="AJ87" s="1">
        <v>15.265000000000001</v>
      </c>
      <c r="AK87" s="1">
        <v>59.080002</v>
      </c>
      <c r="AL87" s="1">
        <f>0.83*AL89</f>
        <v>1817.7853807427923</v>
      </c>
      <c r="AM87" s="1">
        <v>51.330002</v>
      </c>
      <c r="AN87" s="1">
        <v>71.720000999999996</v>
      </c>
      <c r="AO87" s="1">
        <v>69.809997999999993</v>
      </c>
      <c r="AP87" s="1">
        <f t="shared" si="41"/>
        <v>-3.3631229467518458E-3</v>
      </c>
      <c r="AQ87" s="1">
        <f t="shared" si="42"/>
        <v>-4.2702782135697085E-3</v>
      </c>
      <c r="AR87" s="1">
        <f t="shared" si="43"/>
        <v>8.1070360247957607E-4</v>
      </c>
      <c r="AS87" s="1">
        <f t="shared" si="44"/>
        <v>-9.9087076613871301E-3</v>
      </c>
      <c r="AT87" s="1">
        <f t="shared" si="45"/>
        <v>2.1861723646035007E-3</v>
      </c>
      <c r="AU87" s="1">
        <f t="shared" si="46"/>
        <v>3.8247776791745726E-3</v>
      </c>
      <c r="AV87" s="1">
        <f t="shared" si="47"/>
        <v>-2.748601139411699E-3</v>
      </c>
      <c r="AW87" s="1">
        <f t="shared" si="48"/>
        <v>-2.9026661024367218E-3</v>
      </c>
      <c r="AX87" s="1">
        <f t="shared" si="49"/>
        <v>-9.0809747237767698E-4</v>
      </c>
      <c r="AY87" s="1">
        <f t="shared" si="50"/>
        <v>-9.833499381125755E-3</v>
      </c>
      <c r="AZ87" s="1">
        <f t="shared" si="51"/>
        <v>8.2800642127592809E-3</v>
      </c>
      <c r="BA87" s="1">
        <f t="shared" si="52"/>
        <v>1.5744584292900446E-2</v>
      </c>
      <c r="BB87" s="1">
        <f t="shared" si="53"/>
        <v>6.1815633165333891E-3</v>
      </c>
      <c r="BC87" s="1">
        <f t="shared" si="54"/>
        <v>6.4102564102563972E-2</v>
      </c>
      <c r="BD87" s="1">
        <f t="shared" si="55"/>
        <v>1.1170343479474725E-3</v>
      </c>
      <c r="BE87" s="1">
        <f t="shared" si="56"/>
        <v>1.0244502117197104E-2</v>
      </c>
      <c r="BF87" s="1">
        <f t="shared" si="57"/>
        <v>6.510433048672464E-3</v>
      </c>
      <c r="BG87" s="1">
        <f t="shared" si="58"/>
        <v>-1.4288622457988187E-3</v>
      </c>
      <c r="BH87" s="1">
        <f t="shared" si="59"/>
        <v>8.9403308297904046E-3</v>
      </c>
      <c r="BI87" s="1">
        <f t="shared" si="60"/>
        <v>0</v>
      </c>
      <c r="BJ87" s="1">
        <f t="shared" si="61"/>
        <v>6.4102564102564055E-2</v>
      </c>
      <c r="BK87" s="1">
        <f t="shared" si="62"/>
        <v>6.4102564102564111E-2</v>
      </c>
      <c r="BL87" s="1">
        <f t="shared" si="63"/>
        <v>-2.6176338422244713E-4</v>
      </c>
      <c r="BM87" s="1">
        <f t="shared" si="64"/>
        <v>-3.3422749326145356E-3</v>
      </c>
      <c r="BN87" s="1">
        <f t="shared" si="65"/>
        <v>1.5694428106340427E-4</v>
      </c>
      <c r="BO87" s="1">
        <f t="shared" si="66"/>
        <v>-1.0113028260351924E-2</v>
      </c>
      <c r="BP87" s="1">
        <f t="shared" si="67"/>
        <v>1.900657134965791E-3</v>
      </c>
      <c r="BQ87" s="1">
        <f t="shared" si="68"/>
        <v>-2.698439011982082E-2</v>
      </c>
      <c r="BR87" s="1">
        <f t="shared" si="69"/>
        <v>7.8057241977450131E-3</v>
      </c>
      <c r="BS87" s="1">
        <f t="shared" si="70"/>
        <v>1.4897579143389199E-2</v>
      </c>
      <c r="BT87" s="1">
        <f t="shared" si="71"/>
        <v>-1.3740360835203889E-3</v>
      </c>
      <c r="BU87" s="1">
        <f t="shared" si="72"/>
        <v>-9.5768270414628835E-5</v>
      </c>
      <c r="BV87" s="1">
        <f t="shared" si="73"/>
        <v>1.1079777984126897E-3</v>
      </c>
      <c r="BW87" s="1">
        <f t="shared" si="74"/>
        <v>1.1079777984126897E-3</v>
      </c>
      <c r="BX87" s="1">
        <f t="shared" si="75"/>
        <v>3.1070584262073681E-2</v>
      </c>
      <c r="BY87" s="1">
        <f t="shared" si="76"/>
        <v>1.0166384276515965E-3</v>
      </c>
      <c r="BZ87" s="1">
        <f t="shared" si="77"/>
        <v>6.4102564102563986E-2</v>
      </c>
      <c r="CA87" s="1">
        <f t="shared" si="78"/>
        <v>6.4706274509803994E-3</v>
      </c>
      <c r="CB87" s="1">
        <f t="shared" si="79"/>
        <v>-1.1142339367312764E-3</v>
      </c>
      <c r="CC87" s="1">
        <f t="shared" si="80"/>
        <v>9.3984089416766434E-3</v>
      </c>
    </row>
    <row r="88" spans="1:81" x14ac:dyDescent="0.3">
      <c r="A88" s="1" t="s">
        <v>550</v>
      </c>
      <c r="B88" s="18">
        <v>2438.9699999999998</v>
      </c>
      <c r="C88" s="21">
        <v>21783.4</v>
      </c>
      <c r="D88" s="18">
        <v>6271.330078</v>
      </c>
      <c r="E88" s="18">
        <v>1373.880005</v>
      </c>
      <c r="F88" s="1">
        <v>110.040001</v>
      </c>
      <c r="G88" s="18">
        <v>120.93</v>
      </c>
      <c r="H88" s="19">
        <v>243.990005</v>
      </c>
      <c r="I88" s="1">
        <v>224.11000100000001</v>
      </c>
      <c r="J88" s="1">
        <v>66.349997999999999</v>
      </c>
      <c r="K88" s="1">
        <v>136.490005</v>
      </c>
      <c r="L88" s="1">
        <v>3444.7299800000001</v>
      </c>
      <c r="M88" s="1">
        <v>12180.830078000001</v>
      </c>
      <c r="N88" s="1">
        <v>5113.1298829999996</v>
      </c>
      <c r="O88" s="1">
        <f>0.96*O89</f>
        <v>17491.3303008</v>
      </c>
      <c r="P88" s="1">
        <v>107.629997</v>
      </c>
      <c r="Q88" s="1">
        <v>3745.5</v>
      </c>
      <c r="R88" s="1">
        <v>62</v>
      </c>
      <c r="S88" s="1">
        <v>56.200001</v>
      </c>
      <c r="T88" s="1">
        <v>30.790001</v>
      </c>
      <c r="U88" s="1">
        <v>29.540001</v>
      </c>
      <c r="V88" s="1">
        <f>0.96*V89</f>
        <v>5520.9477206399997</v>
      </c>
      <c r="W88" s="1">
        <f>0.96*W89</f>
        <v>14714.106086399999</v>
      </c>
      <c r="X88" s="1">
        <v>133.800003</v>
      </c>
      <c r="Y88" s="1">
        <v>23.192499000000002</v>
      </c>
      <c r="Z88" s="1">
        <v>127.535536879351</v>
      </c>
      <c r="AA88" s="1">
        <v>33.409999999999997</v>
      </c>
      <c r="AB88" s="1">
        <v>739.20001200000002</v>
      </c>
      <c r="AC88" s="1">
        <v>115.720001</v>
      </c>
      <c r="AD88" s="1">
        <v>20369.5</v>
      </c>
      <c r="AE88" s="1">
        <v>411.20001200000002</v>
      </c>
      <c r="AF88" s="1">
        <v>19353.769531000002</v>
      </c>
      <c r="AG88" s="1">
        <v>10974.9790247851</v>
      </c>
      <c r="AH88" s="1">
        <v>54.18</v>
      </c>
      <c r="AI88" s="1">
        <v>54.18</v>
      </c>
      <c r="AJ88" s="1">
        <v>15.225</v>
      </c>
      <c r="AK88" s="1">
        <v>58.950001</v>
      </c>
      <c r="AL88" s="1">
        <f>0.96*AL89</f>
        <v>2102.4987536302178</v>
      </c>
      <c r="AM88" s="1">
        <v>51.310001</v>
      </c>
      <c r="AN88" s="1">
        <v>72.339995999999999</v>
      </c>
      <c r="AO88" s="1">
        <v>71.800003000000004</v>
      </c>
      <c r="AP88" s="1">
        <f t="shared" si="41"/>
        <v>3.6872276245775043E-3</v>
      </c>
      <c r="AQ88" s="1">
        <f t="shared" si="42"/>
        <v>1.502018552940609E-3</v>
      </c>
      <c r="AR88" s="1">
        <f t="shared" si="43"/>
        <v>7.9428858278100863E-3</v>
      </c>
      <c r="AS88" s="1">
        <f t="shared" si="44"/>
        <v>1.0993910436546579E-2</v>
      </c>
      <c r="AT88" s="1">
        <f t="shared" si="45"/>
        <v>1.8182149196023094E-4</v>
      </c>
      <c r="AU88" s="1">
        <f t="shared" si="46"/>
        <v>1.6565641930780903E-3</v>
      </c>
      <c r="AV88" s="1">
        <f t="shared" si="47"/>
        <v>3.7023695537021727E-3</v>
      </c>
      <c r="AW88" s="1">
        <f t="shared" si="48"/>
        <v>3.7173145992355876E-3</v>
      </c>
      <c r="AX88" s="1">
        <f t="shared" si="49"/>
        <v>5.1506739842243805E-3</v>
      </c>
      <c r="AY88" s="1">
        <f t="shared" si="50"/>
        <v>1.1561639968364932E-2</v>
      </c>
      <c r="AZ88" s="1">
        <f t="shared" si="51"/>
        <v>-4.9798210684710523E-3</v>
      </c>
      <c r="BA88" s="1">
        <f t="shared" si="52"/>
        <v>-1.8543825335044755E-3</v>
      </c>
      <c r="BB88" s="1">
        <f t="shared" si="53"/>
        <v>-6.5516217410535281E-3</v>
      </c>
      <c r="BC88" s="1">
        <f t="shared" si="54"/>
        <v>0.15662650602409633</v>
      </c>
      <c r="BD88" s="1">
        <f t="shared" si="55"/>
        <v>7.4378426563130107E-4</v>
      </c>
      <c r="BE88" s="1">
        <f t="shared" si="56"/>
        <v>1.2844780962682531E-2</v>
      </c>
      <c r="BF88" s="1">
        <f t="shared" si="57"/>
        <v>2.5873221216040844E-3</v>
      </c>
      <c r="BG88" s="1">
        <f t="shared" si="58"/>
        <v>5.1869254158469639E-3</v>
      </c>
      <c r="BH88" s="1">
        <f t="shared" si="59"/>
        <v>1.0502199228821726E-2</v>
      </c>
      <c r="BI88" s="1">
        <f t="shared" si="60"/>
        <v>7.159938629389768E-3</v>
      </c>
      <c r="BJ88" s="1">
        <f t="shared" si="61"/>
        <v>0.15662650602409642</v>
      </c>
      <c r="BK88" s="1">
        <f t="shared" si="62"/>
        <v>0.15662650602409636</v>
      </c>
      <c r="BL88" s="1">
        <f t="shared" si="63"/>
        <v>8.602685545912673E-4</v>
      </c>
      <c r="BM88" s="1">
        <f t="shared" si="64"/>
        <v>3.569796470368005E-3</v>
      </c>
      <c r="BN88" s="1">
        <f t="shared" si="65"/>
        <v>1.5691965342110191E-4</v>
      </c>
      <c r="BO88" s="1">
        <f t="shared" si="66"/>
        <v>3.9062801654531311E-3</v>
      </c>
      <c r="BP88" s="1">
        <f t="shared" si="67"/>
        <v>1.6260325203252238E-3</v>
      </c>
      <c r="BQ88" s="1">
        <f t="shared" si="68"/>
        <v>-1.2543740719451565E-2</v>
      </c>
      <c r="BR88" s="1">
        <f t="shared" si="69"/>
        <v>1.696582247356774E-3</v>
      </c>
      <c r="BS88" s="1">
        <f t="shared" si="70"/>
        <v>5.9939131498471321E-3</v>
      </c>
      <c r="BT88" s="1">
        <f t="shared" si="71"/>
        <v>-1.7706332240429813E-2</v>
      </c>
      <c r="BU88" s="1">
        <f t="shared" si="72"/>
        <v>-9.577744285467577E-5</v>
      </c>
      <c r="BV88" s="1">
        <f t="shared" si="73"/>
        <v>-5.533849945284755E-4</v>
      </c>
      <c r="BW88" s="1">
        <f t="shared" si="74"/>
        <v>-5.533849945284755E-4</v>
      </c>
      <c r="BX88" s="1">
        <f t="shared" si="75"/>
        <v>-2.620373403210018E-3</v>
      </c>
      <c r="BY88" s="1">
        <f t="shared" si="76"/>
        <v>-2.2004230805543986E-3</v>
      </c>
      <c r="BZ88" s="1">
        <f t="shared" si="77"/>
        <v>0.1566265060240965</v>
      </c>
      <c r="CA88" s="1">
        <f t="shared" si="78"/>
        <v>-3.896551572314492E-4</v>
      </c>
      <c r="CB88" s="1">
        <f t="shared" si="79"/>
        <v>8.6446596675312792E-3</v>
      </c>
      <c r="CC88" s="1">
        <f t="shared" si="80"/>
        <v>2.8506017146713154E-2</v>
      </c>
    </row>
    <row r="89" spans="1:81" x14ac:dyDescent="0.3">
      <c r="A89" s="1" t="s">
        <v>549</v>
      </c>
      <c r="B89" s="18">
        <v>2471.65</v>
      </c>
      <c r="C89" s="21">
        <v>21948.1</v>
      </c>
      <c r="D89" s="18">
        <v>6428.6601559999999</v>
      </c>
      <c r="E89" s="18">
        <v>1405.280029</v>
      </c>
      <c r="F89" s="1">
        <v>110.449997</v>
      </c>
      <c r="G89" s="18">
        <v>121.610001</v>
      </c>
      <c r="H89" s="19">
        <v>247.490005</v>
      </c>
      <c r="I89" s="1">
        <v>227.300003</v>
      </c>
      <c r="J89" s="1">
        <v>66.900002000000001</v>
      </c>
      <c r="K89" s="1">
        <v>139.729996</v>
      </c>
      <c r="L89" s="1">
        <v>3421.469971</v>
      </c>
      <c r="M89" s="1">
        <v>12055.839844</v>
      </c>
      <c r="N89" s="1">
        <v>5085.5898440000001</v>
      </c>
      <c r="O89" s="1">
        <f>'final data'!O21</f>
        <v>18220.135730000002</v>
      </c>
      <c r="P89" s="1">
        <v>108.239998</v>
      </c>
      <c r="Q89" s="1">
        <v>3750.5</v>
      </c>
      <c r="R89" s="1">
        <v>61.73</v>
      </c>
      <c r="S89" s="1">
        <v>56.740001999999997</v>
      </c>
      <c r="T89" s="1">
        <v>30.76</v>
      </c>
      <c r="U89" s="1">
        <v>29.700001</v>
      </c>
      <c r="V89" s="1">
        <f>'final data'!V21</f>
        <v>5750.9872089999999</v>
      </c>
      <c r="W89" s="1">
        <f>'final data'!W21</f>
        <v>15327.19384</v>
      </c>
      <c r="X89" s="1">
        <v>133.854996</v>
      </c>
      <c r="Y89" s="1">
        <v>23.2425</v>
      </c>
      <c r="Z89" s="1">
        <v>127.555546571683</v>
      </c>
      <c r="AA89" s="1">
        <v>33.840000000000003</v>
      </c>
      <c r="AB89" s="1">
        <v>741.59997599999997</v>
      </c>
      <c r="AC89" s="1">
        <v>121.699997</v>
      </c>
      <c r="AD89" s="1">
        <v>20413.5</v>
      </c>
      <c r="AE89" s="1">
        <v>411.85000600000001</v>
      </c>
      <c r="AF89" s="1">
        <v>19646.240234000001</v>
      </c>
      <c r="AG89" s="1">
        <v>10973.9277686722</v>
      </c>
      <c r="AH89" s="1">
        <v>54.709999000000003</v>
      </c>
      <c r="AI89" s="1">
        <v>54.709999000000003</v>
      </c>
      <c r="AJ89" s="1">
        <v>15.475</v>
      </c>
      <c r="AK89" s="1">
        <v>59.43</v>
      </c>
      <c r="AL89" s="1">
        <f>'final data'!AL21</f>
        <v>2190.1028683648101</v>
      </c>
      <c r="AM89" s="1">
        <v>52.060001</v>
      </c>
      <c r="AN89" s="1">
        <v>73.080001999999993</v>
      </c>
      <c r="AO89" s="1">
        <v>72.069999999999993</v>
      </c>
      <c r="AP89" s="1">
        <f t="shared" si="41"/>
        <v>1.3399098799903359E-2</v>
      </c>
      <c r="AQ89" s="1">
        <f t="shared" si="42"/>
        <v>7.5608031804032926E-3</v>
      </c>
      <c r="AR89" s="1">
        <f t="shared" si="43"/>
        <v>2.5087194589217723E-2</v>
      </c>
      <c r="AS89" s="1">
        <f t="shared" si="44"/>
        <v>2.2854997442080124E-2</v>
      </c>
      <c r="AT89" s="1">
        <f t="shared" si="45"/>
        <v>3.7258814637778173E-3</v>
      </c>
      <c r="AU89" s="1">
        <f t="shared" si="46"/>
        <v>5.623096005953775E-3</v>
      </c>
      <c r="AV89" s="1">
        <f t="shared" si="47"/>
        <v>1.4344849904814749E-2</v>
      </c>
      <c r="AW89" s="1">
        <f t="shared" si="48"/>
        <v>1.4234090338520826E-2</v>
      </c>
      <c r="AX89" s="1">
        <f t="shared" si="49"/>
        <v>8.2894350652429755E-3</v>
      </c>
      <c r="AY89" s="1">
        <f t="shared" si="50"/>
        <v>2.373793597560498E-2</v>
      </c>
      <c r="AZ89" s="1">
        <f t="shared" si="51"/>
        <v>-6.7523460866445277E-3</v>
      </c>
      <c r="BA89" s="1">
        <f t="shared" si="52"/>
        <v>-1.0261224661999654E-2</v>
      </c>
      <c r="BB89" s="1">
        <f t="shared" si="53"/>
        <v>-5.3861410975621655E-3</v>
      </c>
      <c r="BC89" s="1">
        <f t="shared" si="54"/>
        <v>4.1666666666666755E-2</v>
      </c>
      <c r="BD89" s="1">
        <f t="shared" si="55"/>
        <v>5.6675742544153081E-3</v>
      </c>
      <c r="BE89" s="1">
        <f t="shared" si="56"/>
        <v>1.3349352556401015E-3</v>
      </c>
      <c r="BF89" s="1">
        <f t="shared" si="57"/>
        <v>-4.3548387096774702E-3</v>
      </c>
      <c r="BG89" s="1">
        <f t="shared" si="58"/>
        <v>9.6085585478903578E-3</v>
      </c>
      <c r="BH89" s="1">
        <f t="shared" si="59"/>
        <v>-9.7437476536615291E-4</v>
      </c>
      <c r="BI89" s="1">
        <f t="shared" si="60"/>
        <v>5.4163843799463693E-3</v>
      </c>
      <c r="BJ89" s="1">
        <f t="shared" si="61"/>
        <v>4.1666666666666699E-2</v>
      </c>
      <c r="BK89" s="1">
        <f t="shared" si="62"/>
        <v>4.166666666666672E-2</v>
      </c>
      <c r="BL89" s="1">
        <f t="shared" si="63"/>
        <v>4.1100895939438856E-4</v>
      </c>
      <c r="BM89" s="1">
        <f t="shared" si="64"/>
        <v>2.1559125646614529E-3</v>
      </c>
      <c r="BN89" s="1">
        <f t="shared" si="65"/>
        <v>1.5689503350682052E-4</v>
      </c>
      <c r="BO89" s="1">
        <f t="shared" si="66"/>
        <v>1.2870398084406072E-2</v>
      </c>
      <c r="BP89" s="1">
        <f t="shared" si="67"/>
        <v>3.2467044927482419E-3</v>
      </c>
      <c r="BQ89" s="1">
        <f t="shared" si="68"/>
        <v>5.167642540894897E-2</v>
      </c>
      <c r="BR89" s="1">
        <f t="shared" si="69"/>
        <v>2.1600922948525982E-3</v>
      </c>
      <c r="BS89" s="1">
        <f t="shared" si="70"/>
        <v>1.5807246620410905E-3</v>
      </c>
      <c r="BT89" s="1">
        <f t="shared" si="71"/>
        <v>1.5111821112240308E-2</v>
      </c>
      <c r="BU89" s="1">
        <f t="shared" si="72"/>
        <v>-9.5786617042801017E-5</v>
      </c>
      <c r="BV89" s="1">
        <f t="shared" si="73"/>
        <v>9.7821889996309273E-3</v>
      </c>
      <c r="BW89" s="1">
        <f t="shared" si="74"/>
        <v>9.7821889996309273E-3</v>
      </c>
      <c r="BX89" s="1">
        <f t="shared" si="75"/>
        <v>1.6420361247947456E-2</v>
      </c>
      <c r="BY89" s="1">
        <f t="shared" si="76"/>
        <v>8.1424765370232879E-3</v>
      </c>
      <c r="BZ89" s="1">
        <f t="shared" si="77"/>
        <v>4.1666666666666595E-2</v>
      </c>
      <c r="CA89" s="1">
        <f t="shared" si="78"/>
        <v>1.4617033431747545E-2</v>
      </c>
      <c r="CB89" s="1">
        <f t="shared" si="79"/>
        <v>1.0229555445372072E-2</v>
      </c>
      <c r="CC89" s="1">
        <f t="shared" si="80"/>
        <v>3.760403742601367E-3</v>
      </c>
    </row>
    <row r="90" spans="1:81" x14ac:dyDescent="0.3">
      <c r="A90" s="1" t="s">
        <v>548</v>
      </c>
      <c r="B90" s="18">
        <v>2465.1</v>
      </c>
      <c r="C90" s="21">
        <v>21784.78</v>
      </c>
      <c r="D90" s="18">
        <v>6397.8701170000004</v>
      </c>
      <c r="E90" s="18">
        <v>1398.670044</v>
      </c>
      <c r="F90" s="1">
        <v>110.57</v>
      </c>
      <c r="G90" s="18">
        <v>121.599998</v>
      </c>
      <c r="H90" s="19">
        <v>246.86999499999999</v>
      </c>
      <c r="I90" s="1">
        <v>226.75</v>
      </c>
      <c r="J90" s="1">
        <v>67.5</v>
      </c>
      <c r="K90" s="1">
        <v>139.11000100000001</v>
      </c>
      <c r="L90" s="1">
        <v>3447.6599120000001</v>
      </c>
      <c r="M90" s="1">
        <v>12296.629883</v>
      </c>
      <c r="N90" s="1">
        <v>5114.6201170000004</v>
      </c>
      <c r="O90" s="4">
        <f>0.78*O93</f>
        <v>13732.976304834807</v>
      </c>
      <c r="P90" s="1">
        <v>108.720001</v>
      </c>
      <c r="Q90" s="1">
        <v>3705.5</v>
      </c>
      <c r="R90" s="1">
        <v>62.279998999999997</v>
      </c>
      <c r="S90" s="1">
        <v>57.490001999999997</v>
      </c>
      <c r="T90" s="1">
        <v>31.629999000000002</v>
      </c>
      <c r="U90" s="1">
        <v>30.16</v>
      </c>
      <c r="V90" s="4">
        <f>0.78*V93</f>
        <v>4670.7601457298942</v>
      </c>
      <c r="W90" s="4">
        <f>0.78*W93</f>
        <v>12082.223077622455</v>
      </c>
      <c r="X90" s="1">
        <v>134.00500500000001</v>
      </c>
      <c r="Y90" s="1">
        <v>23.454999999999998</v>
      </c>
      <c r="Z90" s="1">
        <v>127.57555626401501</v>
      </c>
      <c r="AA90" s="1">
        <v>34.150002000000001</v>
      </c>
      <c r="AB90" s="1">
        <v>738.79998799999998</v>
      </c>
      <c r="AC90" s="1">
        <v>119.05999799999999</v>
      </c>
      <c r="AD90" s="1">
        <v>20392</v>
      </c>
      <c r="AE90" s="1">
        <v>406.39999399999999</v>
      </c>
      <c r="AF90" s="1">
        <v>19396.519531000002</v>
      </c>
      <c r="AG90" s="1">
        <v>10972.8765125592</v>
      </c>
      <c r="AH90" s="1">
        <v>54.799999</v>
      </c>
      <c r="AI90" s="1">
        <v>54.799999</v>
      </c>
      <c r="AJ90" s="1">
        <v>15.217499999999999</v>
      </c>
      <c r="AK90" s="1">
        <v>59.490001999999997</v>
      </c>
      <c r="AL90" s="4">
        <f>0.78*AL93</f>
        <v>1622.3700009298727</v>
      </c>
      <c r="AM90" s="1">
        <v>51.459999000000003</v>
      </c>
      <c r="AN90" s="1">
        <v>73.180000000000007</v>
      </c>
      <c r="AO90" s="1">
        <v>72.220000999999996</v>
      </c>
      <c r="AP90" s="1">
        <f t="shared" si="41"/>
        <v>-2.6500515849736742E-3</v>
      </c>
      <c r="AQ90" s="1">
        <f t="shared" si="42"/>
        <v>-7.4411908092272099E-3</v>
      </c>
      <c r="AR90" s="1">
        <f t="shared" si="43"/>
        <v>-4.7894955173921503E-3</v>
      </c>
      <c r="AS90" s="1">
        <f t="shared" si="44"/>
        <v>-4.7036781734553857E-3</v>
      </c>
      <c r="AT90" s="1">
        <f t="shared" si="45"/>
        <v>1.086491654680597E-3</v>
      </c>
      <c r="AU90" s="1">
        <f t="shared" si="46"/>
        <v>-8.2254748110704667E-5</v>
      </c>
      <c r="AV90" s="1">
        <f t="shared" si="47"/>
        <v>-2.5051920783629535E-3</v>
      </c>
      <c r="AW90" s="1">
        <f t="shared" si="48"/>
        <v>-2.4197228013235167E-3</v>
      </c>
      <c r="AX90" s="1">
        <f t="shared" si="49"/>
        <v>8.9685797019856493E-3</v>
      </c>
      <c r="AY90" s="1">
        <f t="shared" si="50"/>
        <v>-4.4370930920229097E-3</v>
      </c>
      <c r="AZ90" s="1">
        <f t="shared" si="51"/>
        <v>7.6545874206066762E-3</v>
      </c>
      <c r="BA90" s="1">
        <f t="shared" si="52"/>
        <v>1.9972896298870203E-2</v>
      </c>
      <c r="BB90" s="1">
        <f t="shared" si="53"/>
        <v>5.7083394238429085E-3</v>
      </c>
      <c r="BC90" s="1">
        <f t="shared" si="54"/>
        <v>-0.24627475292497147</v>
      </c>
      <c r="BD90" s="1">
        <f t="shared" si="55"/>
        <v>4.4346175985701371E-3</v>
      </c>
      <c r="BE90" s="1">
        <f t="shared" si="56"/>
        <v>-1.1998400213304892E-2</v>
      </c>
      <c r="BF90" s="1">
        <f t="shared" si="57"/>
        <v>8.9097521464441883E-3</v>
      </c>
      <c r="BG90" s="1">
        <f t="shared" si="58"/>
        <v>1.3218187761079036E-2</v>
      </c>
      <c r="BH90" s="1">
        <f t="shared" si="59"/>
        <v>2.8283452535760725E-2</v>
      </c>
      <c r="BI90" s="1">
        <f t="shared" si="60"/>
        <v>1.5488181296694227E-2</v>
      </c>
      <c r="BJ90" s="1">
        <f t="shared" si="61"/>
        <v>-0.18783332739457423</v>
      </c>
      <c r="BK90" s="1">
        <f t="shared" si="62"/>
        <v>-0.21171329835400221</v>
      </c>
      <c r="BL90" s="1">
        <f t="shared" si="63"/>
        <v>1.1206828619232964E-3</v>
      </c>
      <c r="BM90" s="1">
        <f t="shared" si="64"/>
        <v>9.1427342153382208E-3</v>
      </c>
      <c r="BN90" s="1">
        <f t="shared" si="65"/>
        <v>1.568704213169232E-4</v>
      </c>
      <c r="BO90" s="1">
        <f t="shared" si="66"/>
        <v>9.1608156028367971E-3</v>
      </c>
      <c r="BP90" s="1">
        <f t="shared" si="67"/>
        <v>-3.7756042214326943E-3</v>
      </c>
      <c r="BQ90" s="1">
        <f t="shared" si="68"/>
        <v>-2.1692679252900911E-2</v>
      </c>
      <c r="BR90" s="1">
        <f t="shared" si="69"/>
        <v>-1.0532245817718667E-3</v>
      </c>
      <c r="BS90" s="1">
        <f t="shared" si="70"/>
        <v>-1.3233002113881273E-2</v>
      </c>
      <c r="BT90" s="1">
        <f t="shared" si="71"/>
        <v>-1.2710864777466665E-2</v>
      </c>
      <c r="BU90" s="1">
        <f t="shared" si="72"/>
        <v>-9.5795793006855752E-5</v>
      </c>
      <c r="BV90" s="1">
        <f t="shared" si="73"/>
        <v>1.6450375003661817E-3</v>
      </c>
      <c r="BW90" s="1">
        <f t="shared" si="74"/>
        <v>1.6450375003661817E-3</v>
      </c>
      <c r="BX90" s="1">
        <f t="shared" si="75"/>
        <v>-1.6639741518578371E-2</v>
      </c>
      <c r="BY90" s="1">
        <f t="shared" si="76"/>
        <v>1.0096247686353227E-3</v>
      </c>
      <c r="BZ90" s="1">
        <f t="shared" si="77"/>
        <v>-0.25922657589998138</v>
      </c>
      <c r="CA90" s="1">
        <f t="shared" si="78"/>
        <v>-1.1525201468974162E-2</v>
      </c>
      <c r="CB90" s="1">
        <f t="shared" si="79"/>
        <v>1.368336032612774E-3</v>
      </c>
      <c r="CC90" s="1">
        <f t="shared" si="80"/>
        <v>2.0813237130567945E-3</v>
      </c>
    </row>
    <row r="91" spans="1:81" x14ac:dyDescent="0.3">
      <c r="A91" s="1" t="s">
        <v>547</v>
      </c>
      <c r="B91" s="18">
        <v>2495.62</v>
      </c>
      <c r="C91" s="21">
        <v>22203.48</v>
      </c>
      <c r="D91" s="18">
        <v>6429.080078</v>
      </c>
      <c r="E91" s="18">
        <v>1425.0200199999999</v>
      </c>
      <c r="F91" s="1">
        <v>109.93</v>
      </c>
      <c r="G91" s="18">
        <v>120.91999800000001</v>
      </c>
      <c r="H91" s="19">
        <v>250.08999600000001</v>
      </c>
      <c r="I91" s="1">
        <v>229.770004</v>
      </c>
      <c r="J91" s="1">
        <v>68</v>
      </c>
      <c r="K91" s="1">
        <v>141.83000200000001</v>
      </c>
      <c r="L91" s="1">
        <v>3526.4799800000001</v>
      </c>
      <c r="M91" s="1">
        <v>12540.450194999999</v>
      </c>
      <c r="N91" s="1">
        <v>5225.2001950000003</v>
      </c>
      <c r="O91" s="4">
        <f>0.78*O94</f>
        <v>14305.183650869592</v>
      </c>
      <c r="P91" s="1">
        <v>107.55999799999999</v>
      </c>
      <c r="Q91" s="1">
        <v>3653</v>
      </c>
      <c r="R91" s="1">
        <v>63.580002</v>
      </c>
      <c r="S91" s="1">
        <v>58</v>
      </c>
      <c r="T91" s="1">
        <v>31.950001</v>
      </c>
      <c r="U91" s="1">
        <v>30.52</v>
      </c>
      <c r="V91" s="4">
        <f>0.78*V94</f>
        <v>4865.3751518019735</v>
      </c>
      <c r="W91" s="4">
        <f>0.78*W94</f>
        <v>12585.649039190059</v>
      </c>
      <c r="X91" s="1">
        <v>133.11000100000001</v>
      </c>
      <c r="Y91" s="1">
        <v>22.799999</v>
      </c>
      <c r="Z91" s="1">
        <v>127.595565956347</v>
      </c>
      <c r="AA91" s="1">
        <v>34.509998000000003</v>
      </c>
      <c r="AB91" s="1">
        <v>718.90002400000003</v>
      </c>
      <c r="AC91" s="1">
        <v>120.599998</v>
      </c>
      <c r="AD91" s="1">
        <v>20201.5</v>
      </c>
      <c r="AE91" s="1">
        <v>400.70001200000002</v>
      </c>
      <c r="AF91" s="1">
        <v>19807.439452999999</v>
      </c>
      <c r="AG91" s="1">
        <v>10971.8252564462</v>
      </c>
      <c r="AH91" s="1">
        <v>55.16</v>
      </c>
      <c r="AI91" s="1">
        <v>55.16</v>
      </c>
      <c r="AJ91" s="1">
        <v>15.0975</v>
      </c>
      <c r="AK91" s="1">
        <v>59.900002000000001</v>
      </c>
      <c r="AL91" s="4">
        <f>0.78*AL94</f>
        <v>1689.9687509686175</v>
      </c>
      <c r="AM91" s="1">
        <v>53.009998000000003</v>
      </c>
      <c r="AN91" s="1">
        <v>73.290001000000004</v>
      </c>
      <c r="AO91" s="1">
        <v>72.599997999999999</v>
      </c>
      <c r="AP91" s="1">
        <f t="shared" si="41"/>
        <v>1.2380836477222013E-2</v>
      </c>
      <c r="AQ91" s="1">
        <f t="shared" si="42"/>
        <v>1.9219840641034738E-2</v>
      </c>
      <c r="AR91" s="1">
        <f t="shared" si="43"/>
        <v>4.8781798362974747E-3</v>
      </c>
      <c r="AS91" s="1">
        <f t="shared" si="44"/>
        <v>1.8839308179249153E-2</v>
      </c>
      <c r="AT91" s="1">
        <f t="shared" si="45"/>
        <v>-5.7881884778871878E-3</v>
      </c>
      <c r="AU91" s="1">
        <f t="shared" si="46"/>
        <v>-5.5921053551332509E-3</v>
      </c>
      <c r="AV91" s="1">
        <f t="shared" si="47"/>
        <v>1.3043306457716843E-2</v>
      </c>
      <c r="AW91" s="1">
        <f t="shared" si="48"/>
        <v>1.3318650496141126E-2</v>
      </c>
      <c r="AX91" s="1">
        <f t="shared" si="49"/>
        <v>7.4074074074074077E-3</v>
      </c>
      <c r="AY91" s="1">
        <f t="shared" si="50"/>
        <v>1.9552878876048573E-2</v>
      </c>
      <c r="AZ91" s="1">
        <f t="shared" si="51"/>
        <v>2.2861903439390048E-2</v>
      </c>
      <c r="BA91" s="1">
        <f t="shared" si="52"/>
        <v>1.9828222392631302E-2</v>
      </c>
      <c r="BB91" s="1">
        <f t="shared" si="53"/>
        <v>2.1620389289998945E-2</v>
      </c>
      <c r="BC91" s="1">
        <f t="shared" si="54"/>
        <v>4.166666666666681E-2</v>
      </c>
      <c r="BD91" s="1">
        <f t="shared" si="55"/>
        <v>-1.0669637503038685E-2</v>
      </c>
      <c r="BE91" s="1">
        <f t="shared" si="56"/>
        <v>-1.4168128457698017E-2</v>
      </c>
      <c r="BF91" s="1">
        <f t="shared" si="57"/>
        <v>2.0873523135413085E-2</v>
      </c>
      <c r="BG91" s="1">
        <f t="shared" si="58"/>
        <v>8.871072921514303E-3</v>
      </c>
      <c r="BH91" s="1">
        <f t="shared" si="59"/>
        <v>1.011704110392159E-2</v>
      </c>
      <c r="BI91" s="1">
        <f t="shared" si="60"/>
        <v>1.1936339522546401E-2</v>
      </c>
      <c r="BJ91" s="1">
        <f t="shared" si="61"/>
        <v>4.1666666666666741E-2</v>
      </c>
      <c r="BK91" s="1">
        <f t="shared" si="62"/>
        <v>4.1666666666666789E-2</v>
      </c>
      <c r="BL91" s="1">
        <f t="shared" si="63"/>
        <v>-6.6788848670241837E-3</v>
      </c>
      <c r="BM91" s="1">
        <f t="shared" si="64"/>
        <v>-2.7925858026007191E-2</v>
      </c>
      <c r="BN91" s="1">
        <f t="shared" si="65"/>
        <v>1.5684581684744113E-4</v>
      </c>
      <c r="BO91" s="1">
        <f t="shared" si="66"/>
        <v>1.0541609924356737E-2</v>
      </c>
      <c r="BP91" s="1">
        <f t="shared" si="67"/>
        <v>-2.69355229063701E-2</v>
      </c>
      <c r="BQ91" s="1">
        <f t="shared" si="68"/>
        <v>1.2934655013180887E-2</v>
      </c>
      <c r="BR91" s="1">
        <f t="shared" si="69"/>
        <v>-9.3418987838367988E-3</v>
      </c>
      <c r="BS91" s="1">
        <f t="shared" si="70"/>
        <v>-1.402554646691254E-2</v>
      </c>
      <c r="BT91" s="1">
        <f t="shared" si="71"/>
        <v>2.118524002944213E-2</v>
      </c>
      <c r="BU91" s="1">
        <f t="shared" si="72"/>
        <v>-9.5804970719999872E-5</v>
      </c>
      <c r="BV91" s="1">
        <f t="shared" si="73"/>
        <v>6.5693614337474148E-3</v>
      </c>
      <c r="BW91" s="1">
        <f t="shared" si="74"/>
        <v>6.5693614337474148E-3</v>
      </c>
      <c r="BX91" s="1">
        <f t="shared" si="75"/>
        <v>-7.8856579595859514E-3</v>
      </c>
      <c r="BY91" s="1">
        <f t="shared" si="76"/>
        <v>6.8919143757971918E-3</v>
      </c>
      <c r="BZ91" s="1">
        <f t="shared" si="77"/>
        <v>4.1666666666666734E-2</v>
      </c>
      <c r="CA91" s="1">
        <f t="shared" si="78"/>
        <v>3.0120463080459826E-2</v>
      </c>
      <c r="CB91" s="1">
        <f t="shared" si="79"/>
        <v>1.5031566001639368E-3</v>
      </c>
      <c r="CC91" s="1">
        <f t="shared" si="80"/>
        <v>5.2616587474154566E-3</v>
      </c>
    </row>
    <row r="92" spans="1:81" x14ac:dyDescent="0.3">
      <c r="A92" s="1" t="s">
        <v>546</v>
      </c>
      <c r="B92" s="18">
        <v>2500.6</v>
      </c>
      <c r="C92" s="21">
        <v>22359.23</v>
      </c>
      <c r="D92" s="18">
        <v>6422.6899409999996</v>
      </c>
      <c r="E92" s="18">
        <v>1444.1800539999999</v>
      </c>
      <c r="F92" s="1">
        <v>109.69000200000001</v>
      </c>
      <c r="G92" s="18">
        <v>120.82</v>
      </c>
      <c r="H92" s="19">
        <v>249.38999899999999</v>
      </c>
      <c r="I92" s="1">
        <v>229.070007</v>
      </c>
      <c r="J92" s="1">
        <v>68.180000000000007</v>
      </c>
      <c r="K92" s="1">
        <v>143.69000199999999</v>
      </c>
      <c r="L92" s="1">
        <v>3539.5900879999999</v>
      </c>
      <c r="M92" s="1">
        <v>12600.030273</v>
      </c>
      <c r="N92" s="1">
        <v>5267.2900390000004</v>
      </c>
      <c r="O92" s="1">
        <f>0.83*O94</f>
        <v>15222.18260284841</v>
      </c>
      <c r="P92" s="1">
        <v>106.800003</v>
      </c>
      <c r="Q92" s="1">
        <v>3611.5</v>
      </c>
      <c r="R92" s="1">
        <v>63.75</v>
      </c>
      <c r="S92" s="1">
        <v>58.029998999999997</v>
      </c>
      <c r="T92" s="1">
        <v>32.130001</v>
      </c>
      <c r="U92" s="1">
        <v>30.780000999999999</v>
      </c>
      <c r="V92" s="1">
        <f>0.83*V94</f>
        <v>5177.258174353381</v>
      </c>
      <c r="W92" s="1">
        <f>0.83*W94</f>
        <v>13392.421413497112</v>
      </c>
      <c r="X92" s="1">
        <v>132.72500600000001</v>
      </c>
      <c r="Y92" s="1">
        <v>22.52</v>
      </c>
      <c r="Z92" s="1">
        <v>127.615575648679</v>
      </c>
      <c r="AA92" s="1">
        <v>34.709999000000003</v>
      </c>
      <c r="AB92" s="1">
        <v>716</v>
      </c>
      <c r="AC92" s="1">
        <v>121.290001</v>
      </c>
      <c r="AD92" s="1">
        <v>20095</v>
      </c>
      <c r="AE92" s="1">
        <v>394.64999399999999</v>
      </c>
      <c r="AF92" s="1">
        <v>20347.480468999998</v>
      </c>
      <c r="AG92" s="1">
        <v>10970.7740003332</v>
      </c>
      <c r="AH92" s="1">
        <v>55.369999</v>
      </c>
      <c r="AI92" s="1">
        <v>55.369999</v>
      </c>
      <c r="AJ92" s="1">
        <v>15.717499999999999</v>
      </c>
      <c r="AK92" s="1">
        <v>59.970001000000003</v>
      </c>
      <c r="AL92" s="1">
        <f>0.83*AL94</f>
        <v>1798.3000811589134</v>
      </c>
      <c r="AM92" s="1">
        <v>54.41</v>
      </c>
      <c r="AN92" s="1">
        <v>72.879997000000003</v>
      </c>
      <c r="AO92" s="1">
        <v>73.470000999999996</v>
      </c>
      <c r="AP92" s="1">
        <f t="shared" si="41"/>
        <v>1.9954961091832963E-3</v>
      </c>
      <c r="AQ92" s="1">
        <f t="shared" si="42"/>
        <v>7.0146661694473122E-3</v>
      </c>
      <c r="AR92" s="1">
        <f t="shared" si="43"/>
        <v>-9.9394266714254525E-4</v>
      </c>
      <c r="AS92" s="1">
        <f t="shared" si="44"/>
        <v>1.3445448997972672E-2</v>
      </c>
      <c r="AT92" s="1">
        <f t="shared" si="45"/>
        <v>-2.1831893022832703E-3</v>
      </c>
      <c r="AU92" s="1">
        <f t="shared" si="46"/>
        <v>-8.2697652707547657E-4</v>
      </c>
      <c r="AV92" s="1">
        <f t="shared" si="47"/>
        <v>-2.798980411835524E-3</v>
      </c>
      <c r="AW92" s="1">
        <f t="shared" si="48"/>
        <v>-3.0465116760845607E-3</v>
      </c>
      <c r="AX92" s="1">
        <f t="shared" si="49"/>
        <v>2.6470588235295123E-3</v>
      </c>
      <c r="AY92" s="1">
        <f t="shared" si="50"/>
        <v>1.3114291572808306E-2</v>
      </c>
      <c r="AZ92" s="1">
        <f t="shared" si="51"/>
        <v>3.7176187230190528E-3</v>
      </c>
      <c r="BA92" s="1">
        <f t="shared" si="52"/>
        <v>4.7510318268921504E-3</v>
      </c>
      <c r="BB92" s="1">
        <f t="shared" si="53"/>
        <v>8.0551639036291669E-3</v>
      </c>
      <c r="BC92" s="1">
        <f t="shared" si="54"/>
        <v>6.4102564102563944E-2</v>
      </c>
      <c r="BD92" s="1">
        <f t="shared" si="55"/>
        <v>-7.065777371992786E-3</v>
      </c>
      <c r="BE92" s="1">
        <f t="shared" si="56"/>
        <v>-1.1360525595401041E-2</v>
      </c>
      <c r="BF92" s="1">
        <f t="shared" si="57"/>
        <v>2.6737652509038873E-3</v>
      </c>
      <c r="BG92" s="1">
        <f t="shared" si="58"/>
        <v>5.1722413793097507E-4</v>
      </c>
      <c r="BH92" s="1">
        <f t="shared" si="59"/>
        <v>5.6338026405695482E-3</v>
      </c>
      <c r="BI92" s="1">
        <f t="shared" si="60"/>
        <v>8.5190366972476752E-3</v>
      </c>
      <c r="BJ92" s="1">
        <f t="shared" si="61"/>
        <v>6.4102564102563889E-2</v>
      </c>
      <c r="BK92" s="1">
        <f t="shared" si="62"/>
        <v>6.410256410256393E-2</v>
      </c>
      <c r="BL92" s="1">
        <f t="shared" si="63"/>
        <v>-2.8923070926879756E-3</v>
      </c>
      <c r="BM92" s="1">
        <f t="shared" si="64"/>
        <v>-1.2280658433362217E-2</v>
      </c>
      <c r="BN92" s="1">
        <f t="shared" si="65"/>
        <v>1.5682122009507633E-4</v>
      </c>
      <c r="BO92" s="1">
        <f t="shared" si="66"/>
        <v>5.7954509299015401E-3</v>
      </c>
      <c r="BP92" s="1">
        <f t="shared" si="67"/>
        <v>-4.0339739924671785E-3</v>
      </c>
      <c r="BQ92" s="1">
        <f t="shared" si="68"/>
        <v>5.7214180053303514E-3</v>
      </c>
      <c r="BR92" s="1">
        <f t="shared" si="69"/>
        <v>-5.2718857510580894E-3</v>
      </c>
      <c r="BS92" s="1">
        <f t="shared" si="70"/>
        <v>-1.5098621958613823E-2</v>
      </c>
      <c r="BT92" s="1">
        <f t="shared" si="71"/>
        <v>2.7264554678126534E-2</v>
      </c>
      <c r="BU92" s="1">
        <f t="shared" si="72"/>
        <v>-9.5814150191853571E-5</v>
      </c>
      <c r="BV92" s="1">
        <f t="shared" si="73"/>
        <v>3.8070884699057902E-3</v>
      </c>
      <c r="BW92" s="1">
        <f t="shared" si="74"/>
        <v>3.8070884699057902E-3</v>
      </c>
      <c r="BX92" s="1">
        <f t="shared" si="75"/>
        <v>4.1066401722139372E-2</v>
      </c>
      <c r="BY92" s="1">
        <f t="shared" si="76"/>
        <v>1.1685976237530479E-3</v>
      </c>
      <c r="BZ92" s="1">
        <f t="shared" si="77"/>
        <v>6.4102564102564E-2</v>
      </c>
      <c r="CA92" s="1">
        <f t="shared" si="78"/>
        <v>2.6410150024906497E-2</v>
      </c>
      <c r="CB92" s="1">
        <f t="shared" si="79"/>
        <v>-5.5942692646436271E-3</v>
      </c>
      <c r="CC92" s="1">
        <f t="shared" si="80"/>
        <v>1.1983512726818491E-2</v>
      </c>
    </row>
    <row r="93" spans="1:81" x14ac:dyDescent="0.3">
      <c r="A93" s="1" t="s">
        <v>545</v>
      </c>
      <c r="B93" s="18">
        <v>2510.06</v>
      </c>
      <c r="C93" s="21">
        <v>22381.200000000001</v>
      </c>
      <c r="D93" s="18">
        <v>6453.4501950000003</v>
      </c>
      <c r="E93" s="18">
        <v>1488.790039</v>
      </c>
      <c r="F93" s="1">
        <v>109.68</v>
      </c>
      <c r="G93" s="18">
        <v>121.120003</v>
      </c>
      <c r="H93" s="19">
        <v>250.35000600000001</v>
      </c>
      <c r="I93" s="1">
        <v>229.94000199999999</v>
      </c>
      <c r="J93" s="1">
        <v>68.080001999999993</v>
      </c>
      <c r="K93" s="1">
        <v>147.83000200000001</v>
      </c>
      <c r="L93" s="1">
        <v>3563.639893</v>
      </c>
      <c r="M93" s="1">
        <v>12704.650390999999</v>
      </c>
      <c r="N93" s="1">
        <v>5293.7700199999999</v>
      </c>
      <c r="O93" s="1">
        <f>0.96*O94</f>
        <v>17606.379877993342</v>
      </c>
      <c r="P93" s="1">
        <v>106.650002</v>
      </c>
      <c r="Q93" s="1">
        <v>3612</v>
      </c>
      <c r="R93" s="1">
        <v>64.279999000000004</v>
      </c>
      <c r="S93" s="1">
        <v>57.869999</v>
      </c>
      <c r="T93" s="1">
        <v>32.009998000000003</v>
      </c>
      <c r="U93" s="1">
        <v>30.57</v>
      </c>
      <c r="V93" s="1">
        <f>0.96*V94</f>
        <v>5988.1540329870431</v>
      </c>
      <c r="W93" s="1">
        <f>0.96*W94</f>
        <v>15490.029586695455</v>
      </c>
      <c r="X93" s="1">
        <v>132.654999</v>
      </c>
      <c r="Y93" s="1">
        <v>22.52</v>
      </c>
      <c r="Z93" s="1">
        <v>127.63558534101099</v>
      </c>
      <c r="AA93" s="1">
        <v>34.669998</v>
      </c>
      <c r="AB93" s="1">
        <v>722.79998799999998</v>
      </c>
      <c r="AC93" s="1">
        <v>127.80999799999999</v>
      </c>
      <c r="AD93" s="1">
        <v>20444</v>
      </c>
      <c r="AE93" s="1">
        <v>388.39999399999999</v>
      </c>
      <c r="AF93" s="1">
        <v>20363.109375</v>
      </c>
      <c r="AG93" s="1">
        <v>10969.7227442203</v>
      </c>
      <c r="AH93" s="1">
        <v>55.700001</v>
      </c>
      <c r="AI93" s="1">
        <v>55.700001</v>
      </c>
      <c r="AJ93" s="1">
        <v>15.9375</v>
      </c>
      <c r="AK93" s="1">
        <v>60.41</v>
      </c>
      <c r="AL93" s="1">
        <f>0.96*AL94</f>
        <v>2079.9615396536828</v>
      </c>
      <c r="AM93" s="1">
        <v>54.779998999999997</v>
      </c>
      <c r="AN93" s="1">
        <v>73.910004000000001</v>
      </c>
      <c r="AO93" s="1">
        <v>71.440002000000007</v>
      </c>
      <c r="AP93" s="1">
        <f t="shared" si="41"/>
        <v>3.783092057906117E-3</v>
      </c>
      <c r="AQ93" s="1">
        <f t="shared" si="42"/>
        <v>9.8259197655738433E-4</v>
      </c>
      <c r="AR93" s="1">
        <f t="shared" si="43"/>
        <v>4.7893101305792451E-3</v>
      </c>
      <c r="AS93" s="1">
        <f t="shared" si="44"/>
        <v>3.0889489767181103E-2</v>
      </c>
      <c r="AT93" s="1">
        <f t="shared" si="45"/>
        <v>-9.1184244850319774E-5</v>
      </c>
      <c r="AU93" s="1">
        <f t="shared" si="46"/>
        <v>2.4830574408210879E-3</v>
      </c>
      <c r="AV93" s="1">
        <f t="shared" si="47"/>
        <v>3.8494206016658219E-3</v>
      </c>
      <c r="AW93" s="1">
        <f t="shared" si="48"/>
        <v>3.7979437438965492E-3</v>
      </c>
      <c r="AX93" s="1">
        <f t="shared" si="49"/>
        <v>-1.4666764447053911E-3</v>
      </c>
      <c r="AY93" s="1">
        <f t="shared" si="50"/>
        <v>2.8812025488036495E-2</v>
      </c>
      <c r="AZ93" s="1">
        <f t="shared" si="51"/>
        <v>6.7945169926693803E-3</v>
      </c>
      <c r="BA93" s="1">
        <f t="shared" si="52"/>
        <v>8.3031640189138549E-3</v>
      </c>
      <c r="BB93" s="1">
        <f t="shared" si="53"/>
        <v>5.0272494591975699E-3</v>
      </c>
      <c r="BC93" s="1">
        <f t="shared" si="54"/>
        <v>0.15662650602409642</v>
      </c>
      <c r="BD93" s="1">
        <f t="shared" si="55"/>
        <v>-1.4045037058660302E-3</v>
      </c>
      <c r="BE93" s="1">
        <f t="shared" si="56"/>
        <v>1.3844662882458813E-4</v>
      </c>
      <c r="BF93" s="1">
        <f t="shared" si="57"/>
        <v>8.3137098039216262E-3</v>
      </c>
      <c r="BG93" s="1">
        <f t="shared" si="58"/>
        <v>-2.7571946020539585E-3</v>
      </c>
      <c r="BH93" s="1">
        <f t="shared" si="59"/>
        <v>-3.7349205186765159E-3</v>
      </c>
      <c r="BI93" s="1">
        <f t="shared" si="60"/>
        <v>-6.8226443527405452E-3</v>
      </c>
      <c r="BJ93" s="1">
        <f t="shared" si="61"/>
        <v>0.15662650602409639</v>
      </c>
      <c r="BK93" s="1">
        <f t="shared" si="62"/>
        <v>0.15662650602409642</v>
      </c>
      <c r="BL93" s="1">
        <f t="shared" si="63"/>
        <v>-5.2745900798832081E-4</v>
      </c>
      <c r="BM93" s="1">
        <f t="shared" si="64"/>
        <v>0</v>
      </c>
      <c r="BN93" s="1">
        <f t="shared" si="65"/>
        <v>1.567966310560873E-4</v>
      </c>
      <c r="BO93" s="1">
        <f t="shared" si="66"/>
        <v>-1.1524344901307467E-3</v>
      </c>
      <c r="BP93" s="1">
        <f t="shared" si="67"/>
        <v>9.497189944134057E-3</v>
      </c>
      <c r="BQ93" s="1">
        <f t="shared" si="68"/>
        <v>5.3755436938284711E-2</v>
      </c>
      <c r="BR93" s="1">
        <f t="shared" si="69"/>
        <v>1.7367504354316995E-2</v>
      </c>
      <c r="BS93" s="1">
        <f t="shared" si="70"/>
        <v>-1.5836817673941229E-2</v>
      </c>
      <c r="BT93" s="1">
        <f t="shared" si="71"/>
        <v>7.6810030724997359E-4</v>
      </c>
      <c r="BU93" s="1">
        <f t="shared" si="72"/>
        <v>-9.5823331413803228E-5</v>
      </c>
      <c r="BV93" s="1">
        <f t="shared" si="73"/>
        <v>5.9599423146097646E-3</v>
      </c>
      <c r="BW93" s="1">
        <f t="shared" si="74"/>
        <v>5.9599423146097646E-3</v>
      </c>
      <c r="BX93" s="1">
        <f t="shared" si="75"/>
        <v>1.3997136949260421E-2</v>
      </c>
      <c r="BY93" s="1">
        <f t="shared" si="76"/>
        <v>7.3369850369019189E-3</v>
      </c>
      <c r="BZ93" s="1">
        <f t="shared" si="77"/>
        <v>0.15662650602409633</v>
      </c>
      <c r="CA93" s="1">
        <f t="shared" si="78"/>
        <v>6.8002021687189849E-3</v>
      </c>
      <c r="CB93" s="1">
        <f t="shared" si="79"/>
        <v>1.4132917705800642E-2</v>
      </c>
      <c r="CC93" s="1">
        <f t="shared" si="80"/>
        <v>-2.7630311315770768E-2</v>
      </c>
    </row>
    <row r="94" spans="1:81" x14ac:dyDescent="0.3">
      <c r="A94" s="1" t="s">
        <v>544</v>
      </c>
      <c r="B94" s="18">
        <v>2552.0700000000002</v>
      </c>
      <c r="C94" s="21">
        <v>22775.39</v>
      </c>
      <c r="D94" s="18">
        <v>6585.3598629999997</v>
      </c>
      <c r="E94" s="18">
        <v>1512.089966</v>
      </c>
      <c r="F94" s="1">
        <v>109.44000200000001</v>
      </c>
      <c r="G94" s="18">
        <v>121.050003</v>
      </c>
      <c r="H94" s="19">
        <v>254.66000399999999</v>
      </c>
      <c r="I94" s="1">
        <v>233.89999399999999</v>
      </c>
      <c r="J94" s="1">
        <v>68.480002999999996</v>
      </c>
      <c r="K94" s="1">
        <v>150.259995</v>
      </c>
      <c r="L94" s="1">
        <v>3613.540039</v>
      </c>
      <c r="M94" s="1">
        <v>12968.049805000001</v>
      </c>
      <c r="N94" s="1">
        <v>5379.2099609999996</v>
      </c>
      <c r="O94" s="1">
        <f>'final data'!O22</f>
        <v>18339.979039576399</v>
      </c>
      <c r="P94" s="1">
        <v>106.25</v>
      </c>
      <c r="Q94" s="1">
        <v>3742.5</v>
      </c>
      <c r="R94" s="1">
        <v>65.180000000000007</v>
      </c>
      <c r="S94" s="1">
        <v>58.209999000000003</v>
      </c>
      <c r="T94" s="1">
        <v>32.470001000000003</v>
      </c>
      <c r="U94" s="1">
        <v>30.9</v>
      </c>
      <c r="V94" s="1">
        <f>'final data'!V22</f>
        <v>6237.6604510281704</v>
      </c>
      <c r="W94" s="1">
        <f>'final data'!W22</f>
        <v>16135.4474861411</v>
      </c>
      <c r="X94" s="1">
        <v>132.66999799999999</v>
      </c>
      <c r="Y94" s="1">
        <v>22.454999999999998</v>
      </c>
      <c r="Z94" s="1">
        <v>127.655595033343</v>
      </c>
      <c r="AA94" s="1">
        <v>34.709999000000003</v>
      </c>
      <c r="AB94" s="1">
        <v>741.5</v>
      </c>
      <c r="AC94" s="1">
        <v>127.650002</v>
      </c>
      <c r="AD94" s="1">
        <v>20906</v>
      </c>
      <c r="AE94" s="1">
        <v>407.14999399999999</v>
      </c>
      <c r="AF94" s="1">
        <v>20628.560547000001</v>
      </c>
      <c r="AG94" s="1">
        <v>10968.6714881073</v>
      </c>
      <c r="AH94" s="1">
        <v>56.02</v>
      </c>
      <c r="AI94" s="1">
        <v>56.02</v>
      </c>
      <c r="AJ94" s="1">
        <v>16.447500000000002</v>
      </c>
      <c r="AK94" s="1">
        <v>60.650002000000001</v>
      </c>
      <c r="AL94" s="1">
        <f>'final data'!AL22</f>
        <v>2166.6266038059198</v>
      </c>
      <c r="AM94" s="1">
        <v>55.09</v>
      </c>
      <c r="AN94" s="1">
        <v>74.110000999999997</v>
      </c>
      <c r="AO94" s="1">
        <v>73.970000999999996</v>
      </c>
      <c r="AP94" s="1">
        <f t="shared" si="41"/>
        <v>1.6736651713504944E-2</v>
      </c>
      <c r="AQ94" s="1">
        <f t="shared" si="42"/>
        <v>1.7612549818597691E-2</v>
      </c>
      <c r="AR94" s="1">
        <f t="shared" si="43"/>
        <v>2.0440177581629158E-2</v>
      </c>
      <c r="AS94" s="1">
        <f t="shared" si="44"/>
        <v>1.5650243748037345E-2</v>
      </c>
      <c r="AT94" s="1">
        <f t="shared" si="45"/>
        <v>-2.1881655725747621E-3</v>
      </c>
      <c r="AU94" s="1">
        <f t="shared" si="46"/>
        <v>-5.7793921950277021E-4</v>
      </c>
      <c r="AV94" s="1">
        <f t="shared" si="47"/>
        <v>1.7215889341740134E-2</v>
      </c>
      <c r="AW94" s="1">
        <f t="shared" si="48"/>
        <v>1.7221849028252162E-2</v>
      </c>
      <c r="AX94" s="1">
        <f t="shared" si="49"/>
        <v>5.8754551740466052E-3</v>
      </c>
      <c r="AY94" s="1">
        <f t="shared" si="50"/>
        <v>1.6437752601802684E-2</v>
      </c>
      <c r="AZ94" s="1">
        <f t="shared" si="51"/>
        <v>1.4002578121885434E-2</v>
      </c>
      <c r="BA94" s="1">
        <f t="shared" si="52"/>
        <v>2.0732519659619603E-2</v>
      </c>
      <c r="BB94" s="1">
        <f t="shared" si="53"/>
        <v>1.6139715302554765E-2</v>
      </c>
      <c r="BC94" s="1">
        <f t="shared" si="54"/>
        <v>4.1666666666666734E-2</v>
      </c>
      <c r="BD94" s="1">
        <f t="shared" si="55"/>
        <v>-3.7506047116623647E-3</v>
      </c>
      <c r="BE94" s="1">
        <f t="shared" si="56"/>
        <v>3.6129568106312293E-2</v>
      </c>
      <c r="BF94" s="1">
        <f t="shared" si="57"/>
        <v>1.4001260329826749E-2</v>
      </c>
      <c r="BG94" s="1">
        <f t="shared" si="58"/>
        <v>5.8752377030454658E-3</v>
      </c>
      <c r="BH94" s="1">
        <f t="shared" si="59"/>
        <v>1.4370603834464479E-2</v>
      </c>
      <c r="BI94" s="1">
        <f t="shared" si="60"/>
        <v>1.0794896957801711E-2</v>
      </c>
      <c r="BJ94" s="1">
        <f t="shared" si="61"/>
        <v>4.1666666666666748E-2</v>
      </c>
      <c r="BK94" s="1">
        <f t="shared" si="62"/>
        <v>4.1666666666666748E-2</v>
      </c>
      <c r="BL94" s="1">
        <f t="shared" si="63"/>
        <v>1.1306773293925307E-4</v>
      </c>
      <c r="BM94" s="1">
        <f t="shared" si="64"/>
        <v>-2.8863232682060959E-3</v>
      </c>
      <c r="BN94" s="1">
        <f t="shared" si="65"/>
        <v>1.5677204972695772E-4</v>
      </c>
      <c r="BO94" s="1">
        <f t="shared" si="66"/>
        <v>1.1537641277049894E-3</v>
      </c>
      <c r="BP94" s="1">
        <f t="shared" si="67"/>
        <v>2.5871627435610882E-2</v>
      </c>
      <c r="BQ94" s="1">
        <f t="shared" si="68"/>
        <v>-1.251826950188924E-3</v>
      </c>
      <c r="BR94" s="1">
        <f t="shared" si="69"/>
        <v>2.2598317354725103E-2</v>
      </c>
      <c r="BS94" s="1">
        <f t="shared" si="70"/>
        <v>4.8274974999098483E-2</v>
      </c>
      <c r="BT94" s="1">
        <f t="shared" si="71"/>
        <v>1.3035885979471196E-2</v>
      </c>
      <c r="BU94" s="1">
        <f t="shared" si="72"/>
        <v>-9.5832514413711294E-5</v>
      </c>
      <c r="BV94" s="1">
        <f t="shared" si="73"/>
        <v>5.7450447801608261E-3</v>
      </c>
      <c r="BW94" s="1">
        <f t="shared" si="74"/>
        <v>5.7450447801608261E-3</v>
      </c>
      <c r="BX94" s="1">
        <f t="shared" si="75"/>
        <v>3.2000000000000098E-2</v>
      </c>
      <c r="BY94" s="1">
        <f t="shared" si="76"/>
        <v>3.9728852838934623E-3</v>
      </c>
      <c r="BZ94" s="1">
        <f t="shared" si="77"/>
        <v>4.1666666666666741E-2</v>
      </c>
      <c r="CA94" s="1">
        <f t="shared" si="78"/>
        <v>5.6590179930453609E-3</v>
      </c>
      <c r="CB94" s="1">
        <f t="shared" si="79"/>
        <v>2.7059530398617785E-3</v>
      </c>
      <c r="CC94" s="1">
        <f t="shared" si="80"/>
        <v>3.5414318717404143E-2</v>
      </c>
    </row>
    <row r="95" spans="1:81" x14ac:dyDescent="0.3">
      <c r="A95" s="1" t="s">
        <v>543</v>
      </c>
      <c r="B95" s="18">
        <v>2550.9299999999998</v>
      </c>
      <c r="C95" s="21">
        <v>22841.01</v>
      </c>
      <c r="D95" s="18">
        <v>6591.5097660000001</v>
      </c>
      <c r="E95" s="18">
        <v>1505.160034</v>
      </c>
      <c r="F95" s="1">
        <v>109.589996</v>
      </c>
      <c r="G95" s="18">
        <v>121.099998</v>
      </c>
      <c r="H95" s="19">
        <v>254.63999899999999</v>
      </c>
      <c r="I95" s="1">
        <v>233.88000500000001</v>
      </c>
      <c r="J95" s="1">
        <v>69.209998999999996</v>
      </c>
      <c r="K95" s="1">
        <v>149.63999899999999</v>
      </c>
      <c r="L95" s="1">
        <v>3605.540039</v>
      </c>
      <c r="M95" s="1">
        <v>12982.889648</v>
      </c>
      <c r="N95" s="1">
        <v>5360.8100590000004</v>
      </c>
      <c r="O95" s="4">
        <f>0.78*O98</f>
        <v>15257.678560799999</v>
      </c>
      <c r="P95" s="1">
        <v>106.5</v>
      </c>
      <c r="Q95" s="1">
        <v>3765.5</v>
      </c>
      <c r="R95" s="1">
        <v>65.139999000000003</v>
      </c>
      <c r="S95" s="1">
        <v>58.790000999999997</v>
      </c>
      <c r="T95" s="1">
        <v>32.840000000000003</v>
      </c>
      <c r="U95" s="1">
        <v>31.15</v>
      </c>
      <c r="V95" s="4">
        <f>0.78*V98</f>
        <v>4423.5577409400003</v>
      </c>
      <c r="W95" s="4">
        <f>0.78*W98</f>
        <v>11941.557459000001</v>
      </c>
      <c r="X95" s="1">
        <v>132.63000500000001</v>
      </c>
      <c r="Y95" s="1">
        <v>22.514999</v>
      </c>
      <c r="Z95" s="1">
        <v>127.675604725675</v>
      </c>
      <c r="AA95" s="1">
        <v>35.240001999999997</v>
      </c>
      <c r="AB95" s="1">
        <v>746.70001200000002</v>
      </c>
      <c r="AC95" s="1">
        <v>122.769997</v>
      </c>
      <c r="AD95" s="1">
        <v>21053</v>
      </c>
      <c r="AE95" s="1">
        <v>409.14999399999999</v>
      </c>
      <c r="AF95" s="1">
        <v>20954.720702999999</v>
      </c>
      <c r="AG95" s="1">
        <v>10967.6202319943</v>
      </c>
      <c r="AH95" s="1">
        <v>56.68</v>
      </c>
      <c r="AI95" s="1">
        <v>56.68</v>
      </c>
      <c r="AJ95" s="1">
        <v>16.012501</v>
      </c>
      <c r="AK95" s="1">
        <v>61.419998</v>
      </c>
      <c r="AL95" s="4">
        <f>0.78*AL98</f>
        <v>1671.6572646126833</v>
      </c>
      <c r="AM95" s="1">
        <v>55.360000999999997</v>
      </c>
      <c r="AN95" s="1">
        <v>74.970000999999996</v>
      </c>
      <c r="AO95" s="1">
        <v>74.559997999999993</v>
      </c>
      <c r="AP95" s="1">
        <f t="shared" si="41"/>
        <v>-4.4669621131094656E-4</v>
      </c>
      <c r="AQ95" s="1">
        <f t="shared" si="42"/>
        <v>2.881180080780131E-3</v>
      </c>
      <c r="AR95" s="1">
        <f t="shared" si="43"/>
        <v>9.3387500879850546E-4</v>
      </c>
      <c r="AS95" s="1">
        <f t="shared" si="44"/>
        <v>-4.5830156642941494E-3</v>
      </c>
      <c r="AT95" s="1">
        <f t="shared" si="45"/>
        <v>1.3705591854794776E-3</v>
      </c>
      <c r="AU95" s="1">
        <f t="shared" si="46"/>
        <v>4.1301114218060422E-4</v>
      </c>
      <c r="AV95" s="1">
        <f t="shared" si="47"/>
        <v>-7.8555720120060976E-5</v>
      </c>
      <c r="AW95" s="1">
        <f t="shared" si="48"/>
        <v>-8.5459600310982316E-5</v>
      </c>
      <c r="AX95" s="1">
        <f t="shared" si="49"/>
        <v>1.0659987850759877E-2</v>
      </c>
      <c r="AY95" s="1">
        <f t="shared" si="50"/>
        <v>-4.1261548025475084E-3</v>
      </c>
      <c r="AZ95" s="1">
        <f t="shared" si="51"/>
        <v>-2.2138954913071603E-3</v>
      </c>
      <c r="BA95" s="1">
        <f t="shared" si="52"/>
        <v>1.1443388345314691E-3</v>
      </c>
      <c r="BB95" s="1">
        <f t="shared" si="53"/>
        <v>-3.4205584339337897E-3</v>
      </c>
      <c r="BC95" s="1">
        <f t="shared" si="54"/>
        <v>-0.16806455842315907</v>
      </c>
      <c r="BD95" s="1">
        <f t="shared" si="55"/>
        <v>2.352941176470588E-3</v>
      </c>
      <c r="BE95" s="1">
        <f t="shared" si="56"/>
        <v>6.1456245824983297E-3</v>
      </c>
      <c r="BF95" s="1">
        <f t="shared" si="57"/>
        <v>-6.1370052163245968E-4</v>
      </c>
      <c r="BG95" s="1">
        <f t="shared" si="58"/>
        <v>9.9639582539761459E-3</v>
      </c>
      <c r="BH95" s="1">
        <f t="shared" si="59"/>
        <v>1.1395102821216418E-2</v>
      </c>
      <c r="BI95" s="1">
        <f t="shared" si="60"/>
        <v>8.0906148867313926E-3</v>
      </c>
      <c r="BJ95" s="1">
        <f t="shared" si="61"/>
        <v>-0.29083062861960474</v>
      </c>
      <c r="BK95" s="1">
        <f t="shared" si="62"/>
        <v>-0.25991780090036382</v>
      </c>
      <c r="BL95" s="1">
        <f t="shared" si="63"/>
        <v>-3.014472043632751E-4</v>
      </c>
      <c r="BM95" s="1">
        <f t="shared" si="64"/>
        <v>2.6719661545313404E-3</v>
      </c>
      <c r="BN95" s="1">
        <f t="shared" si="65"/>
        <v>1.5674747610372808E-4</v>
      </c>
      <c r="BO95" s="1">
        <f t="shared" si="66"/>
        <v>1.5269461690275286E-2</v>
      </c>
      <c r="BP95" s="1">
        <f t="shared" si="67"/>
        <v>7.012828051247492E-3</v>
      </c>
      <c r="BQ95" s="1">
        <f t="shared" si="68"/>
        <v>-3.8229572452337268E-2</v>
      </c>
      <c r="BR95" s="1">
        <f t="shared" si="69"/>
        <v>7.0314742179278678E-3</v>
      </c>
      <c r="BS95" s="1">
        <f t="shared" si="70"/>
        <v>4.9121945952920734E-3</v>
      </c>
      <c r="BT95" s="1">
        <f t="shared" si="71"/>
        <v>1.5811096235090014E-2</v>
      </c>
      <c r="BU95" s="1">
        <f t="shared" si="72"/>
        <v>-9.5841699164727937E-5</v>
      </c>
      <c r="BV95" s="1">
        <f t="shared" si="73"/>
        <v>1.1781506604783944E-2</v>
      </c>
      <c r="BW95" s="1">
        <f t="shared" si="74"/>
        <v>1.1781506604783944E-2</v>
      </c>
      <c r="BX95" s="1">
        <f t="shared" si="75"/>
        <v>-2.6447727618179127E-2</v>
      </c>
      <c r="BY95" s="1">
        <f t="shared" si="76"/>
        <v>1.2695729177387314E-2</v>
      </c>
      <c r="BZ95" s="1">
        <f t="shared" si="77"/>
        <v>-0.22845161151615509</v>
      </c>
      <c r="CA95" s="1">
        <f t="shared" si="78"/>
        <v>4.9010891268831637E-3</v>
      </c>
      <c r="CB95" s="1">
        <f t="shared" si="79"/>
        <v>1.1604371723055293E-2</v>
      </c>
      <c r="CC95" s="1">
        <f t="shared" si="80"/>
        <v>7.9761659054188305E-3</v>
      </c>
    </row>
    <row r="96" spans="1:81" x14ac:dyDescent="0.3">
      <c r="A96" s="1" t="s">
        <v>542</v>
      </c>
      <c r="B96" s="18">
        <v>2562.1</v>
      </c>
      <c r="C96" s="21">
        <v>23163.040000000001</v>
      </c>
      <c r="D96" s="18">
        <v>6605.0698240000002</v>
      </c>
      <c r="E96" s="18">
        <v>1502.040039</v>
      </c>
      <c r="F96" s="1">
        <v>109.620003</v>
      </c>
      <c r="G96" s="18">
        <v>121.389999</v>
      </c>
      <c r="H96" s="19">
        <v>255.78999300000001</v>
      </c>
      <c r="I96" s="1">
        <v>234.990005</v>
      </c>
      <c r="J96" s="1">
        <v>69.430000000000007</v>
      </c>
      <c r="K96" s="1">
        <v>149.28999300000001</v>
      </c>
      <c r="L96" s="1">
        <v>3602.080078</v>
      </c>
      <c r="M96" s="1">
        <v>12990.099609000001</v>
      </c>
      <c r="N96" s="1">
        <v>5368.2900390000004</v>
      </c>
      <c r="O96" s="1">
        <f>0.83*O98</f>
        <v>16235.734878799998</v>
      </c>
      <c r="P96" s="1">
        <v>106.480003</v>
      </c>
      <c r="Q96" s="1">
        <v>3782.5</v>
      </c>
      <c r="R96" s="1">
        <v>65.019997000000004</v>
      </c>
      <c r="S96" s="1">
        <v>58.549999</v>
      </c>
      <c r="T96" s="1">
        <v>32.82</v>
      </c>
      <c r="U96" s="1">
        <v>31.200001</v>
      </c>
      <c r="V96" s="1">
        <f>0.83*V98</f>
        <v>4707.1191345899997</v>
      </c>
      <c r="W96" s="1">
        <f>0.83*W98</f>
        <v>12707.0419115</v>
      </c>
      <c r="X96" s="1">
        <v>132.86999499999999</v>
      </c>
      <c r="Y96" s="1">
        <v>22.752500999999999</v>
      </c>
      <c r="Z96" s="1">
        <v>127.695614418007</v>
      </c>
      <c r="AA96" s="1">
        <v>34.950001</v>
      </c>
      <c r="AB96" s="1">
        <v>743.90002400000003</v>
      </c>
      <c r="AC96" s="1">
        <v>119.449997</v>
      </c>
      <c r="AD96" s="1">
        <v>20880</v>
      </c>
      <c r="AE96" s="1">
        <v>403.45001200000002</v>
      </c>
      <c r="AF96" s="1">
        <v>21448.519531000002</v>
      </c>
      <c r="AG96" s="1">
        <v>10966.568975881301</v>
      </c>
      <c r="AH96" s="1">
        <v>57.389999000000003</v>
      </c>
      <c r="AI96" s="1">
        <v>57.389999000000003</v>
      </c>
      <c r="AJ96" s="1">
        <v>16.692499000000002</v>
      </c>
      <c r="AK96" s="1">
        <v>62.200001</v>
      </c>
      <c r="AL96" s="1">
        <f>0.83*AL98</f>
        <v>1778.8147815750347</v>
      </c>
      <c r="AM96" s="1">
        <v>56.09</v>
      </c>
      <c r="AN96" s="1">
        <v>74.819999999999993</v>
      </c>
      <c r="AO96" s="1">
        <v>74.5</v>
      </c>
      <c r="AP96" s="1">
        <f t="shared" si="41"/>
        <v>4.3787951845013677E-3</v>
      </c>
      <c r="AQ96" s="1">
        <f t="shared" si="42"/>
        <v>1.4098763583571939E-2</v>
      </c>
      <c r="AR96" s="1">
        <f t="shared" si="43"/>
        <v>2.0572006234360523E-3</v>
      </c>
      <c r="AS96" s="1">
        <f t="shared" si="44"/>
        <v>-2.0728659607766446E-3</v>
      </c>
      <c r="AT96" s="1">
        <f t="shared" si="45"/>
        <v>2.7381148914356815E-4</v>
      </c>
      <c r="AU96" s="1">
        <f t="shared" si="46"/>
        <v>2.3947234086659831E-3</v>
      </c>
      <c r="AV96" s="1">
        <f t="shared" si="47"/>
        <v>4.5161561597399352E-3</v>
      </c>
      <c r="AW96" s="1">
        <f t="shared" si="48"/>
        <v>4.7460235003842473E-3</v>
      </c>
      <c r="AX96" s="1">
        <f t="shared" si="49"/>
        <v>3.1787458919051649E-3</v>
      </c>
      <c r="AY96" s="1">
        <f t="shared" si="50"/>
        <v>-2.3389869175285093E-3</v>
      </c>
      <c r="AZ96" s="1">
        <f t="shared" si="51"/>
        <v>-9.5962351341954445E-4</v>
      </c>
      <c r="BA96" s="1">
        <f t="shared" si="52"/>
        <v>5.5534331689487647E-4</v>
      </c>
      <c r="BB96" s="1">
        <f t="shared" si="53"/>
        <v>1.3953077832784429E-3</v>
      </c>
      <c r="BC96" s="1">
        <f t="shared" si="54"/>
        <v>6.4102564102564041E-2</v>
      </c>
      <c r="BD96" s="1">
        <f t="shared" si="55"/>
        <v>-1.8776525821599619E-4</v>
      </c>
      <c r="BE96" s="1">
        <f t="shared" si="56"/>
        <v>4.5146726862302479E-3</v>
      </c>
      <c r="BF96" s="1">
        <f t="shared" si="57"/>
        <v>-1.8422167921740295E-3</v>
      </c>
      <c r="BG96" s="1">
        <f t="shared" si="58"/>
        <v>-4.0823608762993041E-3</v>
      </c>
      <c r="BH96" s="1">
        <f t="shared" si="59"/>
        <v>-6.0901339829485764E-4</v>
      </c>
      <c r="BI96" s="1">
        <f t="shared" si="60"/>
        <v>1.6051685393258985E-3</v>
      </c>
      <c r="BJ96" s="1">
        <f t="shared" si="61"/>
        <v>6.4102564102563972E-2</v>
      </c>
      <c r="BK96" s="1">
        <f t="shared" si="62"/>
        <v>6.4102564102564014E-2</v>
      </c>
      <c r="BL96" s="1">
        <f t="shared" si="63"/>
        <v>1.8094698857922646E-3</v>
      </c>
      <c r="BM96" s="1">
        <f t="shared" si="64"/>
        <v>1.0548612504935009E-2</v>
      </c>
      <c r="BN96" s="1">
        <f t="shared" si="65"/>
        <v>1.5672291018310923E-4</v>
      </c>
      <c r="BO96" s="1">
        <f t="shared" si="66"/>
        <v>-8.2293128133192686E-3</v>
      </c>
      <c r="BP96" s="1">
        <f t="shared" si="67"/>
        <v>-3.7498164657857069E-3</v>
      </c>
      <c r="BQ96" s="1">
        <f t="shared" si="68"/>
        <v>-2.7042437738269288E-2</v>
      </c>
      <c r="BR96" s="1">
        <f t="shared" si="69"/>
        <v>-8.2173561962665658E-3</v>
      </c>
      <c r="BS96" s="1">
        <f t="shared" si="70"/>
        <v>-1.3931277242057047E-2</v>
      </c>
      <c r="BT96" s="1">
        <f t="shared" si="71"/>
        <v>2.3565039830347516E-2</v>
      </c>
      <c r="BU96" s="1">
        <f t="shared" si="72"/>
        <v>-9.5850885676477605E-5</v>
      </c>
      <c r="BV96" s="1">
        <f t="shared" si="73"/>
        <v>1.2526446718419255E-2</v>
      </c>
      <c r="BW96" s="1">
        <f t="shared" si="74"/>
        <v>1.2526446718419255E-2</v>
      </c>
      <c r="BX96" s="1">
        <f t="shared" si="75"/>
        <v>4.2466695240175233E-2</v>
      </c>
      <c r="BY96" s="1">
        <f t="shared" si="76"/>
        <v>1.2699495691940607E-2</v>
      </c>
      <c r="BZ96" s="1">
        <f t="shared" si="77"/>
        <v>6.4102564102564014E-2</v>
      </c>
      <c r="CA96" s="1">
        <f t="shared" si="78"/>
        <v>1.3186397883193798E-2</v>
      </c>
      <c r="CB96" s="1">
        <f t="shared" si="79"/>
        <v>-2.0008136321087041E-3</v>
      </c>
      <c r="CC96" s="1">
        <f t="shared" si="80"/>
        <v>-8.0469422759363697E-4</v>
      </c>
    </row>
    <row r="97" spans="1:81" x14ac:dyDescent="0.3">
      <c r="A97" s="1" t="s">
        <v>541</v>
      </c>
      <c r="B97" s="18">
        <v>2560.4</v>
      </c>
      <c r="C97" s="21">
        <v>23400.86</v>
      </c>
      <c r="D97" s="18">
        <v>6556.7700199999999</v>
      </c>
      <c r="E97" s="18">
        <v>1497.459961</v>
      </c>
      <c r="F97" s="1">
        <v>109</v>
      </c>
      <c r="G97" s="18">
        <v>120.550003</v>
      </c>
      <c r="H97" s="19">
        <v>255.61999499999999</v>
      </c>
      <c r="I97" s="1">
        <v>234.720001</v>
      </c>
      <c r="J97" s="1">
        <v>69.019997000000004</v>
      </c>
      <c r="K97" s="1">
        <v>148.759995</v>
      </c>
      <c r="L97" s="1">
        <v>3637.1999510000001</v>
      </c>
      <c r="M97" s="1">
        <v>13133.280273</v>
      </c>
      <c r="N97" s="1">
        <v>5455.3999020000001</v>
      </c>
      <c r="O97" s="1">
        <f>0.96*O98</f>
        <v>18778.681305599999</v>
      </c>
      <c r="P97" s="1">
        <v>105.510002</v>
      </c>
      <c r="Q97" s="1">
        <v>3765.5</v>
      </c>
      <c r="R97" s="1">
        <v>65.559997999999993</v>
      </c>
      <c r="S97" s="1">
        <v>58.040000999999997</v>
      </c>
      <c r="T97" s="1">
        <v>32.689999</v>
      </c>
      <c r="U97" s="1">
        <v>31.17</v>
      </c>
      <c r="V97" s="1">
        <f>0.96*V98</f>
        <v>5444.3787580799999</v>
      </c>
      <c r="W97" s="1">
        <f>0.96*W98</f>
        <v>14697.301488000001</v>
      </c>
      <c r="X97" s="1">
        <v>132.58000200000001</v>
      </c>
      <c r="Y97" s="1">
        <v>22.454999999999998</v>
      </c>
      <c r="Z97" s="1">
        <v>127.71562411033899</v>
      </c>
      <c r="AA97" s="1">
        <v>34.650002000000001</v>
      </c>
      <c r="AB97" s="1">
        <v>741.09997599999997</v>
      </c>
      <c r="AC97" s="1">
        <v>118.05999799999999</v>
      </c>
      <c r="AD97" s="1">
        <v>21044.5</v>
      </c>
      <c r="AE97" s="1">
        <v>406.79998799999998</v>
      </c>
      <c r="AF97" s="1">
        <v>21739.779297000001</v>
      </c>
      <c r="AG97" s="1">
        <v>10965.517719768401</v>
      </c>
      <c r="AH97" s="1">
        <v>57.98</v>
      </c>
      <c r="AI97" s="1">
        <v>57.98</v>
      </c>
      <c r="AJ97" s="1">
        <v>16.5975</v>
      </c>
      <c r="AK97" s="1">
        <v>62.900002000000001</v>
      </c>
      <c r="AL97" s="1">
        <f>0.96*AL98</f>
        <v>2057.4243256771488</v>
      </c>
      <c r="AM97" s="1">
        <v>57.68</v>
      </c>
      <c r="AN97" s="1">
        <v>75.739998</v>
      </c>
      <c r="AO97" s="1">
        <v>74.080001999999993</v>
      </c>
      <c r="AP97" s="1">
        <f t="shared" si="41"/>
        <v>-6.6351820772015855E-4</v>
      </c>
      <c r="AQ97" s="1">
        <f t="shared" si="42"/>
        <v>1.0267218810656965E-2</v>
      </c>
      <c r="AR97" s="1">
        <f t="shared" si="43"/>
        <v>-7.3125349598121402E-3</v>
      </c>
      <c r="AS97" s="1">
        <f t="shared" si="44"/>
        <v>-3.0492382899787386E-3</v>
      </c>
      <c r="AT97" s="1">
        <f t="shared" si="45"/>
        <v>-5.6559294201077243E-3</v>
      </c>
      <c r="AU97" s="1">
        <f t="shared" si="46"/>
        <v>-6.9198122326370503E-3</v>
      </c>
      <c r="AV97" s="1">
        <f t="shared" si="47"/>
        <v>-6.6459988526611734E-4</v>
      </c>
      <c r="AW97" s="1">
        <f t="shared" si="48"/>
        <v>-1.1490020607472227E-3</v>
      </c>
      <c r="AX97" s="1">
        <f t="shared" si="49"/>
        <v>-5.9052714964713121E-3</v>
      </c>
      <c r="AY97" s="1">
        <f t="shared" si="50"/>
        <v>-3.5501240863478785E-3</v>
      </c>
      <c r="AZ97" s="1">
        <f t="shared" si="51"/>
        <v>9.7498867986021767E-3</v>
      </c>
      <c r="BA97" s="1">
        <f t="shared" si="52"/>
        <v>1.1022291461167772E-2</v>
      </c>
      <c r="BB97" s="1">
        <f t="shared" si="53"/>
        <v>1.6226743034962101E-2</v>
      </c>
      <c r="BC97" s="1">
        <f t="shared" si="54"/>
        <v>0.15662650602409647</v>
      </c>
      <c r="BD97" s="1">
        <f t="shared" si="55"/>
        <v>-9.1097010957071102E-3</v>
      </c>
      <c r="BE97" s="1">
        <f t="shared" si="56"/>
        <v>-4.4943820224719105E-3</v>
      </c>
      <c r="BF97" s="1">
        <f t="shared" si="57"/>
        <v>8.3051526440394863E-3</v>
      </c>
      <c r="BG97" s="1">
        <f t="shared" si="58"/>
        <v>-8.7104698328005613E-3</v>
      </c>
      <c r="BH97" s="1">
        <f t="shared" si="59"/>
        <v>-3.9610298598415613E-3</v>
      </c>
      <c r="BI97" s="1">
        <f t="shared" si="60"/>
        <v>-9.6157048200090156E-4</v>
      </c>
      <c r="BJ97" s="1">
        <f t="shared" si="61"/>
        <v>0.15662650602409645</v>
      </c>
      <c r="BK97" s="1">
        <f t="shared" si="62"/>
        <v>0.15662650602409642</v>
      </c>
      <c r="BL97" s="1">
        <f t="shared" si="63"/>
        <v>-2.1825318801282512E-3</v>
      </c>
      <c r="BM97" s="1">
        <f t="shared" si="64"/>
        <v>-1.3075529586835333E-2</v>
      </c>
      <c r="BN97" s="1">
        <f t="shared" si="65"/>
        <v>1.5669835196136897E-4</v>
      </c>
      <c r="BO97" s="1">
        <f t="shared" si="66"/>
        <v>-8.5836621292228205E-3</v>
      </c>
      <c r="BP97" s="1">
        <f t="shared" si="67"/>
        <v>-3.7640111704043454E-3</v>
      </c>
      <c r="BQ97" s="1">
        <f t="shared" si="68"/>
        <v>-1.1636659982502998E-2</v>
      </c>
      <c r="BR97" s="1">
        <f t="shared" si="69"/>
        <v>7.8783524904214551E-3</v>
      </c>
      <c r="BS97" s="1">
        <f t="shared" si="70"/>
        <v>8.3033235849797656E-3</v>
      </c>
      <c r="BT97" s="1">
        <f t="shared" si="71"/>
        <v>1.3579481118919899E-2</v>
      </c>
      <c r="BU97" s="1">
        <f t="shared" si="72"/>
        <v>-9.5860073940344008E-5</v>
      </c>
      <c r="BV97" s="1">
        <f t="shared" si="73"/>
        <v>1.0280554282637185E-2</v>
      </c>
      <c r="BW97" s="1">
        <f t="shared" si="74"/>
        <v>1.0280554282637185E-2</v>
      </c>
      <c r="BX97" s="1">
        <f t="shared" si="75"/>
        <v>-5.6911191068516088E-3</v>
      </c>
      <c r="BY97" s="1">
        <f t="shared" si="76"/>
        <v>1.1254035188841884E-2</v>
      </c>
      <c r="BZ97" s="1">
        <f t="shared" si="77"/>
        <v>0.15662650602409653</v>
      </c>
      <c r="CA97" s="1">
        <f t="shared" si="78"/>
        <v>2.8347298983776005E-2</v>
      </c>
      <c r="CB97" s="1">
        <f t="shared" si="79"/>
        <v>1.2296150761828479E-2</v>
      </c>
      <c r="CC97" s="1">
        <f t="shared" si="80"/>
        <v>-5.637557046979956E-3</v>
      </c>
    </row>
    <row r="98" spans="1:81" x14ac:dyDescent="0.3">
      <c r="A98" s="1" t="s">
        <v>540</v>
      </c>
      <c r="B98" s="18">
        <v>2579.85</v>
      </c>
      <c r="C98" s="21">
        <v>23516.26</v>
      </c>
      <c r="D98" s="18">
        <v>6714.9399409999996</v>
      </c>
      <c r="E98" s="18">
        <v>1496.5500489999999</v>
      </c>
      <c r="F98" s="1">
        <v>109.349998</v>
      </c>
      <c r="G98" s="18">
        <v>120.989998</v>
      </c>
      <c r="H98" s="19">
        <v>257.58999599999999</v>
      </c>
      <c r="I98" s="1">
        <v>236.63999899999999</v>
      </c>
      <c r="J98" s="1">
        <v>69.910004000000001</v>
      </c>
      <c r="K98" s="1">
        <v>148.71000699999999</v>
      </c>
      <c r="L98" s="1">
        <v>3688.8000489999999</v>
      </c>
      <c r="M98" s="1">
        <v>13440.929688</v>
      </c>
      <c r="N98" s="1">
        <v>5510.5</v>
      </c>
      <c r="O98" s="1">
        <f>'final data'!O23</f>
        <v>19561.126359999998</v>
      </c>
      <c r="P98" s="1">
        <v>106.199997</v>
      </c>
      <c r="Q98" s="1">
        <v>3814.5</v>
      </c>
      <c r="R98" s="1">
        <v>66.639999000000003</v>
      </c>
      <c r="S98" s="1">
        <v>58.689999</v>
      </c>
      <c r="T98" s="1">
        <v>33.5</v>
      </c>
      <c r="U98" s="1">
        <v>31.469999000000001</v>
      </c>
      <c r="V98" s="1">
        <f>'final data'!V23</f>
        <v>5671.2278729999998</v>
      </c>
      <c r="W98" s="1">
        <f>'final data'!W23</f>
        <v>15309.689050000001</v>
      </c>
      <c r="X98" s="1">
        <v>132.94000199999999</v>
      </c>
      <c r="Y98" s="1">
        <v>22.780000999999999</v>
      </c>
      <c r="Z98" s="1">
        <v>127.735633802671</v>
      </c>
      <c r="AA98" s="1">
        <v>34.840000000000003</v>
      </c>
      <c r="AB98" s="1">
        <v>747.59997599999997</v>
      </c>
      <c r="AC98" s="1">
        <v>116.620003</v>
      </c>
      <c r="AD98" s="1">
        <v>21365</v>
      </c>
      <c r="AE98" s="1">
        <v>418.20001200000002</v>
      </c>
      <c r="AF98" s="1">
        <v>22539.119140999999</v>
      </c>
      <c r="AG98" s="1">
        <v>10964.466463655401</v>
      </c>
      <c r="AH98" s="1">
        <v>59.049999</v>
      </c>
      <c r="AI98" s="1">
        <v>59.049999</v>
      </c>
      <c r="AJ98" s="1">
        <v>13.755000000000001</v>
      </c>
      <c r="AK98" s="1">
        <v>63.869999</v>
      </c>
      <c r="AL98" s="1">
        <f>'final data'!AL23</f>
        <v>2143.1503392470299</v>
      </c>
      <c r="AM98" s="1">
        <v>58.549999</v>
      </c>
      <c r="AN98" s="1">
        <v>77.089995999999999</v>
      </c>
      <c r="AO98" s="1">
        <v>76.139999000000003</v>
      </c>
      <c r="AP98" s="1">
        <f t="shared" si="41"/>
        <v>7.5964693016715426E-3</v>
      </c>
      <c r="AQ98" s="1">
        <f t="shared" si="42"/>
        <v>4.9314426905676893E-3</v>
      </c>
      <c r="AR98" s="1">
        <f t="shared" si="43"/>
        <v>2.4123146079172639E-2</v>
      </c>
      <c r="AS98" s="1">
        <f t="shared" si="44"/>
        <v>-6.0763694769671152E-4</v>
      </c>
      <c r="AT98" s="1">
        <f t="shared" si="45"/>
        <v>3.2109908256880678E-3</v>
      </c>
      <c r="AU98" s="1">
        <f t="shared" si="46"/>
        <v>3.6498962177545207E-3</v>
      </c>
      <c r="AV98" s="1">
        <f t="shared" si="47"/>
        <v>7.7067562731154751E-3</v>
      </c>
      <c r="AW98" s="1">
        <f t="shared" si="48"/>
        <v>8.1799505445639149E-3</v>
      </c>
      <c r="AX98" s="1">
        <f t="shared" si="49"/>
        <v>1.2894915078017129E-2</v>
      </c>
      <c r="AY98" s="1">
        <f t="shared" si="50"/>
        <v>-3.3603120247492103E-4</v>
      </c>
      <c r="AZ98" s="1">
        <f t="shared" si="51"/>
        <v>1.4186764185403974E-2</v>
      </c>
      <c r="BA98" s="1">
        <f t="shared" si="52"/>
        <v>2.3425177001093905E-2</v>
      </c>
      <c r="BB98" s="1">
        <f t="shared" si="53"/>
        <v>1.010010246541224E-2</v>
      </c>
      <c r="BC98" s="1">
        <f t="shared" si="54"/>
        <v>4.166666666666663E-2</v>
      </c>
      <c r="BD98" s="1">
        <f t="shared" si="55"/>
        <v>6.5396169739433433E-3</v>
      </c>
      <c r="BE98" s="1">
        <f t="shared" si="56"/>
        <v>1.3012880095604834E-2</v>
      </c>
      <c r="BF98" s="1">
        <f t="shared" si="57"/>
        <v>1.6473475182229417E-2</v>
      </c>
      <c r="BG98" s="1">
        <f t="shared" si="58"/>
        <v>1.1199138332199609E-2</v>
      </c>
      <c r="BH98" s="1">
        <f t="shared" si="59"/>
        <v>2.4778250987404427E-2</v>
      </c>
      <c r="BI98" s="1">
        <f t="shared" si="60"/>
        <v>9.624606993904385E-3</v>
      </c>
      <c r="BJ98" s="1">
        <f t="shared" si="61"/>
        <v>4.166666666666665E-2</v>
      </c>
      <c r="BK98" s="1">
        <f t="shared" si="62"/>
        <v>4.1666666666666657E-2</v>
      </c>
      <c r="BL98" s="1">
        <f t="shared" si="63"/>
        <v>2.7153416395331266E-3</v>
      </c>
      <c r="BM98" s="1">
        <f t="shared" si="64"/>
        <v>1.4473435760409723E-2</v>
      </c>
      <c r="BN98" s="1">
        <f t="shared" si="65"/>
        <v>1.5667380143499985E-4</v>
      </c>
      <c r="BO98" s="1">
        <f t="shared" si="66"/>
        <v>5.4833474468487121E-3</v>
      </c>
      <c r="BP98" s="1">
        <f t="shared" si="67"/>
        <v>8.7707464721332017E-3</v>
      </c>
      <c r="BQ98" s="1">
        <f t="shared" si="68"/>
        <v>-1.21971457258537E-2</v>
      </c>
      <c r="BR98" s="1">
        <f t="shared" si="69"/>
        <v>1.5229632445532087E-2</v>
      </c>
      <c r="BS98" s="1">
        <f t="shared" si="70"/>
        <v>2.8023658643765818E-2</v>
      </c>
      <c r="BT98" s="1">
        <f t="shared" si="71"/>
        <v>3.6768535369183987E-2</v>
      </c>
      <c r="BU98" s="1">
        <f t="shared" si="72"/>
        <v>-9.5869263984200805E-5</v>
      </c>
      <c r="BV98" s="1">
        <f t="shared" si="73"/>
        <v>1.84546222835461E-2</v>
      </c>
      <c r="BW98" s="1">
        <f t="shared" si="74"/>
        <v>1.84546222835461E-2</v>
      </c>
      <c r="BX98" s="1">
        <f t="shared" si="75"/>
        <v>-0.1712607320379575</v>
      </c>
      <c r="BY98" s="1">
        <f t="shared" si="76"/>
        <v>1.54212554715022E-2</v>
      </c>
      <c r="BZ98" s="1">
        <f t="shared" si="77"/>
        <v>4.166666666666665E-2</v>
      </c>
      <c r="CA98" s="1">
        <f t="shared" si="78"/>
        <v>1.5083200416088766E-2</v>
      </c>
      <c r="CB98" s="1">
        <f t="shared" si="79"/>
        <v>1.7824109263905704E-2</v>
      </c>
      <c r="CC98" s="1">
        <f t="shared" si="80"/>
        <v>2.7807734130460875E-2</v>
      </c>
    </row>
    <row r="99" spans="1:81" x14ac:dyDescent="0.3">
      <c r="A99" s="1" t="s">
        <v>539</v>
      </c>
      <c r="B99" s="18">
        <v>2584.62</v>
      </c>
      <c r="C99" s="21">
        <v>23461.94</v>
      </c>
      <c r="D99" s="18">
        <v>6750.0498049999997</v>
      </c>
      <c r="E99" s="18">
        <v>1475.0200199999999</v>
      </c>
      <c r="F99" s="1">
        <v>109.43</v>
      </c>
      <c r="G99" s="18">
        <v>120.58000199999999</v>
      </c>
      <c r="H99" s="19">
        <v>258.17001299999998</v>
      </c>
      <c r="I99" s="1">
        <v>237.179993</v>
      </c>
      <c r="J99" s="1">
        <v>69.470000999999996</v>
      </c>
      <c r="K99" s="1">
        <v>146.679993</v>
      </c>
      <c r="L99" s="1">
        <v>3612.5</v>
      </c>
      <c r="M99" s="1">
        <v>13182.559569999999</v>
      </c>
      <c r="N99" s="1">
        <v>5407.75</v>
      </c>
      <c r="O99" s="4">
        <f>0.78*O102</f>
        <v>14720.765295600002</v>
      </c>
      <c r="P99" s="1">
        <v>106.370003</v>
      </c>
      <c r="Q99" s="1">
        <v>3799.5</v>
      </c>
      <c r="R99" s="1">
        <v>65.190002000000007</v>
      </c>
      <c r="S99" s="1">
        <v>57.779998999999997</v>
      </c>
      <c r="T99" s="1">
        <v>32.82</v>
      </c>
      <c r="U99" s="1">
        <v>30.790001</v>
      </c>
      <c r="V99" s="4">
        <f>0.78*V102</f>
        <v>4259.3171283000001</v>
      </c>
      <c r="W99" s="4">
        <f>0.78*W102</f>
        <v>11599.4551608</v>
      </c>
      <c r="X99" s="1">
        <v>132.81500199999999</v>
      </c>
      <c r="Y99" s="1">
        <v>22.790001</v>
      </c>
      <c r="Z99" s="1">
        <v>127.755643495003</v>
      </c>
      <c r="AA99" s="1">
        <v>34.709999000000003</v>
      </c>
      <c r="AB99" s="1">
        <v>741.59997599999997</v>
      </c>
      <c r="AC99" s="1">
        <v>108.720001</v>
      </c>
      <c r="AD99" s="1">
        <v>21074.5</v>
      </c>
      <c r="AE99" s="1">
        <v>405.70001200000002</v>
      </c>
      <c r="AF99" s="1">
        <v>22868.710938</v>
      </c>
      <c r="AG99" s="1">
        <v>10963.415207542401</v>
      </c>
      <c r="AH99" s="1">
        <v>59.52</v>
      </c>
      <c r="AI99" s="1">
        <v>59.52</v>
      </c>
      <c r="AJ99" s="1">
        <v>13.272500000000001</v>
      </c>
      <c r="AK99" s="1">
        <v>64.639999000000003</v>
      </c>
      <c r="AL99" s="4">
        <f>0.78*AL102</f>
        <v>1653.3457782567493</v>
      </c>
      <c r="AM99" s="1">
        <v>58.529998999999997</v>
      </c>
      <c r="AN99" s="1">
        <v>77.400002000000001</v>
      </c>
      <c r="AO99" s="1">
        <v>76.110000999999997</v>
      </c>
      <c r="AP99" s="1">
        <f t="shared" si="41"/>
        <v>1.8489447060875562E-3</v>
      </c>
      <c r="AQ99" s="1">
        <f t="shared" si="42"/>
        <v>-2.3098911136379559E-3</v>
      </c>
      <c r="AR99" s="1">
        <f t="shared" si="43"/>
        <v>5.2286192145407926E-3</v>
      </c>
      <c r="AS99" s="1">
        <f t="shared" si="44"/>
        <v>-1.4386441011034984E-2</v>
      </c>
      <c r="AT99" s="1">
        <f t="shared" si="45"/>
        <v>7.3161409660023454E-4</v>
      </c>
      <c r="AU99" s="1">
        <f t="shared" si="46"/>
        <v>-3.3886768061605118E-3</v>
      </c>
      <c r="AV99" s="1">
        <f t="shared" si="47"/>
        <v>2.2517062347405681E-3</v>
      </c>
      <c r="AW99" s="1">
        <f t="shared" si="48"/>
        <v>2.2819219163367527E-3</v>
      </c>
      <c r="AX99" s="1">
        <f t="shared" si="49"/>
        <v>-6.2938488746189227E-3</v>
      </c>
      <c r="AY99" s="1">
        <f t="shared" si="50"/>
        <v>-1.3650823108360114E-2</v>
      </c>
      <c r="AZ99" s="1">
        <f t="shared" si="51"/>
        <v>-2.0684246363714996E-2</v>
      </c>
      <c r="BA99" s="1">
        <f t="shared" si="52"/>
        <v>-1.9222637421477801E-2</v>
      </c>
      <c r="BB99" s="1">
        <f t="shared" si="53"/>
        <v>-1.864622085110244E-2</v>
      </c>
      <c r="BC99" s="1">
        <f t="shared" si="54"/>
        <v>-0.24744797284771472</v>
      </c>
      <c r="BD99" s="1">
        <f t="shared" si="55"/>
        <v>1.6008098380643153E-3</v>
      </c>
      <c r="BE99" s="1">
        <f t="shared" si="56"/>
        <v>-3.9323633503735743E-3</v>
      </c>
      <c r="BF99" s="1">
        <f t="shared" si="57"/>
        <v>-2.1758658789895781E-2</v>
      </c>
      <c r="BG99" s="1">
        <f t="shared" si="58"/>
        <v>-1.5505197060916694E-2</v>
      </c>
      <c r="BH99" s="1">
        <f t="shared" si="59"/>
        <v>-2.029850746268656E-2</v>
      </c>
      <c r="BI99" s="1">
        <f t="shared" si="60"/>
        <v>-2.1607817655157891E-2</v>
      </c>
      <c r="BJ99" s="1">
        <f t="shared" si="61"/>
        <v>-0.24896032681422106</v>
      </c>
      <c r="BK99" s="1">
        <f t="shared" si="62"/>
        <v>-0.24234547658562669</v>
      </c>
      <c r="BL99" s="1">
        <f t="shared" si="63"/>
        <v>-9.4027379358697471E-4</v>
      </c>
      <c r="BM99" s="1">
        <f t="shared" si="64"/>
        <v>4.3898154350395171E-4</v>
      </c>
      <c r="BN99" s="1">
        <f t="shared" si="65"/>
        <v>1.5664925860005174E-4</v>
      </c>
      <c r="BO99" s="1">
        <f t="shared" si="66"/>
        <v>-3.7313719862227331E-3</v>
      </c>
      <c r="BP99" s="1">
        <f t="shared" si="67"/>
        <v>-8.0256824406318601E-3</v>
      </c>
      <c r="BQ99" s="1">
        <f t="shared" si="68"/>
        <v>-6.7741397674290924E-2</v>
      </c>
      <c r="BR99" s="1">
        <f t="shared" si="69"/>
        <v>-1.359700444652469E-2</v>
      </c>
      <c r="BS99" s="1">
        <f t="shared" si="70"/>
        <v>-2.9890003924724899E-2</v>
      </c>
      <c r="BT99" s="1">
        <f t="shared" si="71"/>
        <v>1.4623100172555274E-2</v>
      </c>
      <c r="BU99" s="1">
        <f t="shared" si="72"/>
        <v>-9.5878455781188499E-5</v>
      </c>
      <c r="BV99" s="1">
        <f t="shared" si="73"/>
        <v>7.9593735471528704E-3</v>
      </c>
      <c r="BW99" s="1">
        <f t="shared" si="74"/>
        <v>7.9593735471528704E-3</v>
      </c>
      <c r="BX99" s="1">
        <f t="shared" si="75"/>
        <v>-3.5078153398764078E-2</v>
      </c>
      <c r="BY99" s="1">
        <f t="shared" si="76"/>
        <v>1.2055738407010201E-2</v>
      </c>
      <c r="BZ99" s="1">
        <f t="shared" si="77"/>
        <v>-0.22854419124062361</v>
      </c>
      <c r="CA99" s="1">
        <f t="shared" si="78"/>
        <v>-3.4158839182906093E-4</v>
      </c>
      <c r="CB99" s="1">
        <f t="shared" si="79"/>
        <v>4.0213518755403922E-3</v>
      </c>
      <c r="CC99" s="1">
        <f t="shared" si="80"/>
        <v>-3.9398477008131014E-4</v>
      </c>
    </row>
    <row r="100" spans="1:81" x14ac:dyDescent="0.3">
      <c r="A100" s="1" t="s">
        <v>538</v>
      </c>
      <c r="B100" s="18">
        <v>2585.64</v>
      </c>
      <c r="C100" s="21">
        <v>23458.36</v>
      </c>
      <c r="D100" s="18">
        <v>6793.2900390000004</v>
      </c>
      <c r="E100" s="18">
        <v>1486.880005</v>
      </c>
      <c r="F100" s="1">
        <v>109.19000200000001</v>
      </c>
      <c r="G100" s="18">
        <v>120.30999799999999</v>
      </c>
      <c r="H100" s="19">
        <v>258.61999500000002</v>
      </c>
      <c r="I100" s="1">
        <v>237.53999300000001</v>
      </c>
      <c r="J100" s="1">
        <v>69.160004000000001</v>
      </c>
      <c r="K100" s="1">
        <v>147.770004</v>
      </c>
      <c r="L100" s="1">
        <v>3564.8000489999999</v>
      </c>
      <c r="M100" s="1">
        <v>13047.219727</v>
      </c>
      <c r="N100" s="1">
        <v>5336.3901370000003</v>
      </c>
      <c r="O100" s="1">
        <f>0.83*O102</f>
        <v>15664.404096599999</v>
      </c>
      <c r="P100" s="1">
        <v>106.040001</v>
      </c>
      <c r="Q100" s="1">
        <v>3753.5</v>
      </c>
      <c r="R100" s="1">
        <v>64.529999000000004</v>
      </c>
      <c r="S100" s="1">
        <v>57.709999000000003</v>
      </c>
      <c r="T100" s="1">
        <v>32.869999</v>
      </c>
      <c r="U100" s="1">
        <v>30.85</v>
      </c>
      <c r="V100" s="1">
        <f>0.83*V102</f>
        <v>4532.3502775500001</v>
      </c>
      <c r="W100" s="1">
        <f>0.83*W102</f>
        <v>12343.009978799999</v>
      </c>
      <c r="X100" s="1">
        <v>132.729996</v>
      </c>
      <c r="Y100" s="1">
        <v>22.657499000000001</v>
      </c>
      <c r="Z100" s="1">
        <v>127.775653187335</v>
      </c>
      <c r="AA100" s="1">
        <v>34.409999999999997</v>
      </c>
      <c r="AB100" s="1">
        <v>733.59997599999997</v>
      </c>
      <c r="AC100" s="1">
        <v>111.209999</v>
      </c>
      <c r="AD100" s="1">
        <v>20746.5</v>
      </c>
      <c r="AE100" s="1">
        <v>395.20001200000002</v>
      </c>
      <c r="AF100" s="1">
        <v>22351.119140999999</v>
      </c>
      <c r="AG100" s="1">
        <v>10962.363951429499</v>
      </c>
      <c r="AH100" s="1">
        <v>58.98</v>
      </c>
      <c r="AI100" s="1">
        <v>58.98</v>
      </c>
      <c r="AJ100" s="1">
        <v>13.984999999999999</v>
      </c>
      <c r="AK100" s="1">
        <v>64.089995999999999</v>
      </c>
      <c r="AL100" s="1">
        <f>0.83*AL102</f>
        <v>1759.3294819911562</v>
      </c>
      <c r="AM100" s="1">
        <v>57.939999</v>
      </c>
      <c r="AN100" s="1">
        <v>77.010002</v>
      </c>
      <c r="AO100" s="1">
        <v>76.720000999999996</v>
      </c>
      <c r="AP100" s="1">
        <f t="shared" si="41"/>
        <v>3.946421524247208E-4</v>
      </c>
      <c r="AQ100" s="1">
        <f t="shared" si="42"/>
        <v>-1.5258755243590719E-4</v>
      </c>
      <c r="AR100" s="1">
        <f t="shared" si="43"/>
        <v>6.4059133264426013E-3</v>
      </c>
      <c r="AS100" s="1">
        <f t="shared" si="44"/>
        <v>8.0405586630614354E-3</v>
      </c>
      <c r="AT100" s="1">
        <f t="shared" si="45"/>
        <v>-2.1931645800968647E-3</v>
      </c>
      <c r="AU100" s="1">
        <f t="shared" si="46"/>
        <v>-2.2392104455264492E-3</v>
      </c>
      <c r="AV100" s="1">
        <f t="shared" si="47"/>
        <v>1.7429677241408905E-3</v>
      </c>
      <c r="AW100" s="1">
        <f t="shared" si="48"/>
        <v>1.517834600829985E-3</v>
      </c>
      <c r="AX100" s="1">
        <f t="shared" si="49"/>
        <v>-4.4623146039683469E-3</v>
      </c>
      <c r="AY100" s="1">
        <f t="shared" si="50"/>
        <v>7.4312179712198653E-3</v>
      </c>
      <c r="AZ100" s="1">
        <f t="shared" si="51"/>
        <v>-1.3204138685121122E-2</v>
      </c>
      <c r="BA100" s="1">
        <f t="shared" si="52"/>
        <v>-1.0266583077538086E-2</v>
      </c>
      <c r="BB100" s="1">
        <f t="shared" si="53"/>
        <v>-1.3195850954648362E-2</v>
      </c>
      <c r="BC100" s="1">
        <f t="shared" si="54"/>
        <v>6.4102564102563916E-2</v>
      </c>
      <c r="BD100" s="1">
        <f t="shared" si="55"/>
        <v>-3.1023972049713418E-3</v>
      </c>
      <c r="BE100" s="1">
        <f t="shared" si="56"/>
        <v>-1.2106856165284906E-2</v>
      </c>
      <c r="BF100" s="1">
        <f t="shared" si="57"/>
        <v>-1.0124297894637327E-2</v>
      </c>
      <c r="BG100" s="1">
        <f t="shared" si="58"/>
        <v>-1.2114918866646775E-3</v>
      </c>
      <c r="BH100" s="1">
        <f t="shared" si="59"/>
        <v>1.5234308348567849E-3</v>
      </c>
      <c r="BI100" s="1">
        <f t="shared" si="60"/>
        <v>1.9486520965037073E-3</v>
      </c>
      <c r="BJ100" s="1">
        <f t="shared" si="61"/>
        <v>6.4102564102564083E-2</v>
      </c>
      <c r="BK100" s="1">
        <f t="shared" si="62"/>
        <v>6.4102564102563986E-2</v>
      </c>
      <c r="BL100" s="1">
        <f t="shared" si="63"/>
        <v>-6.4003311915014551E-4</v>
      </c>
      <c r="BM100" s="1">
        <f t="shared" si="64"/>
        <v>-5.8140409910468534E-3</v>
      </c>
      <c r="BN100" s="1">
        <f t="shared" si="65"/>
        <v>1.5662472345324434E-4</v>
      </c>
      <c r="BO100" s="1">
        <f t="shared" si="66"/>
        <v>-8.6430137897729915E-3</v>
      </c>
      <c r="BP100" s="1">
        <f t="shared" si="67"/>
        <v>-1.0787486864751464E-2</v>
      </c>
      <c r="BQ100" s="1">
        <f t="shared" si="68"/>
        <v>2.2902851150636026E-2</v>
      </c>
      <c r="BR100" s="1">
        <f t="shared" si="69"/>
        <v>-1.55638330684002E-2</v>
      </c>
      <c r="BS100" s="1">
        <f t="shared" si="70"/>
        <v>-2.5881192234226504E-2</v>
      </c>
      <c r="BT100" s="1">
        <f t="shared" si="71"/>
        <v>-2.263318638305668E-2</v>
      </c>
      <c r="BU100" s="1">
        <f t="shared" si="72"/>
        <v>-9.5887649331976411E-5</v>
      </c>
      <c r="BV100" s="1">
        <f t="shared" si="73"/>
        <v>-9.072580645161395E-3</v>
      </c>
      <c r="BW100" s="1">
        <f t="shared" si="74"/>
        <v>-9.072580645161395E-3</v>
      </c>
      <c r="BX100" s="1">
        <f t="shared" si="75"/>
        <v>5.3682426068939429E-2</v>
      </c>
      <c r="BY100" s="1">
        <f t="shared" si="76"/>
        <v>-8.5087099088600512E-3</v>
      </c>
      <c r="BZ100" s="1">
        <f t="shared" si="77"/>
        <v>6.4102564102564E-2</v>
      </c>
      <c r="CA100" s="1">
        <f t="shared" si="78"/>
        <v>-1.0080300872719924E-2</v>
      </c>
      <c r="CB100" s="1">
        <f t="shared" si="79"/>
        <v>-5.0387595597219826E-3</v>
      </c>
      <c r="CC100" s="1">
        <f t="shared" si="80"/>
        <v>8.0147154379882277E-3</v>
      </c>
    </row>
    <row r="101" spans="1:81" x14ac:dyDescent="0.3">
      <c r="A101" s="1" t="s">
        <v>537</v>
      </c>
      <c r="B101" s="18">
        <v>2597.08</v>
      </c>
      <c r="C101" s="21">
        <v>23526.18</v>
      </c>
      <c r="D101" s="18">
        <v>6867.3598629999997</v>
      </c>
      <c r="E101" s="18">
        <v>1516.76001</v>
      </c>
      <c r="F101" s="1">
        <v>109.550003</v>
      </c>
      <c r="G101" s="18">
        <v>121.33000199999999</v>
      </c>
      <c r="H101" s="19">
        <v>259.76001000000002</v>
      </c>
      <c r="I101" s="1">
        <v>238.61999499999999</v>
      </c>
      <c r="J101" s="1">
        <v>69.769997000000004</v>
      </c>
      <c r="K101" s="1">
        <v>150.88999899999999</v>
      </c>
      <c r="L101" s="1">
        <v>3572.070068</v>
      </c>
      <c r="M101" s="1">
        <v>13008.549805000001</v>
      </c>
      <c r="N101" s="1">
        <v>5379.5400390000004</v>
      </c>
      <c r="O101" s="1">
        <f>0.96*O102</f>
        <v>18117.8649792</v>
      </c>
      <c r="P101" s="1">
        <v>106.370003</v>
      </c>
      <c r="Q101" s="1">
        <v>3776.5</v>
      </c>
      <c r="R101" s="1">
        <v>64.379997000000003</v>
      </c>
      <c r="S101" s="1">
        <v>58.169998</v>
      </c>
      <c r="T101" s="1">
        <v>32.82</v>
      </c>
      <c r="U101" s="1">
        <v>31.01</v>
      </c>
      <c r="V101" s="1">
        <f>0.96*V102</f>
        <v>5242.2364656</v>
      </c>
      <c r="W101" s="1">
        <f>0.96*W102</f>
        <v>14276.252505599999</v>
      </c>
      <c r="X101" s="1">
        <v>132.88000500000001</v>
      </c>
      <c r="Y101" s="1">
        <v>22.8325</v>
      </c>
      <c r="Z101" s="1">
        <v>127.79566287966701</v>
      </c>
      <c r="AA101" s="1">
        <v>34.889999000000003</v>
      </c>
      <c r="AB101" s="1">
        <v>736.79998799999998</v>
      </c>
      <c r="AC101" s="1">
        <v>118.150002</v>
      </c>
      <c r="AD101" s="1">
        <v>20986.5</v>
      </c>
      <c r="AE101" s="1">
        <v>387.35000600000001</v>
      </c>
      <c r="AF101" s="1">
        <v>22523.150390999999</v>
      </c>
      <c r="AG101" s="1">
        <v>10961.312695316499</v>
      </c>
      <c r="AH101" s="1">
        <v>59.560001</v>
      </c>
      <c r="AI101" s="1">
        <v>59.560001</v>
      </c>
      <c r="AJ101" s="1">
        <v>14.407500000000001</v>
      </c>
      <c r="AK101" s="1">
        <v>64.489998</v>
      </c>
      <c r="AL101" s="1">
        <f>0.96*AL102</f>
        <v>2034.8871117006145</v>
      </c>
      <c r="AM101" s="1">
        <v>57.540000999999997</v>
      </c>
      <c r="AN101" s="1">
        <v>78.870002999999997</v>
      </c>
      <c r="AO101" s="1">
        <v>78.360000999999997</v>
      </c>
      <c r="AP101" s="1">
        <f t="shared" si="41"/>
        <v>4.424436503148178E-3</v>
      </c>
      <c r="AQ101" s="1">
        <f t="shared" si="42"/>
        <v>2.8910801948644196E-3</v>
      </c>
      <c r="AR101" s="1">
        <f t="shared" si="43"/>
        <v>1.0903380184677441E-2</v>
      </c>
      <c r="AS101" s="1">
        <f t="shared" si="44"/>
        <v>2.009577430560712E-2</v>
      </c>
      <c r="AT101" s="1">
        <f t="shared" si="45"/>
        <v>3.297014318215663E-3</v>
      </c>
      <c r="AU101" s="1">
        <f t="shared" si="46"/>
        <v>8.4781316345795311E-3</v>
      </c>
      <c r="AV101" s="1">
        <f t="shared" si="47"/>
        <v>4.4080698400756103E-3</v>
      </c>
      <c r="AW101" s="1">
        <f t="shared" si="48"/>
        <v>4.5466112310611163E-3</v>
      </c>
      <c r="AX101" s="1">
        <f t="shared" si="49"/>
        <v>8.8200255164820832E-3</v>
      </c>
      <c r="AY101" s="1">
        <f t="shared" si="50"/>
        <v>2.1113858804524283E-2</v>
      </c>
      <c r="AZ101" s="1">
        <f t="shared" si="51"/>
        <v>2.0393904006030966E-3</v>
      </c>
      <c r="BA101" s="1">
        <f t="shared" si="52"/>
        <v>-2.9638438540262606E-3</v>
      </c>
      <c r="BB101" s="1">
        <f t="shared" si="53"/>
        <v>8.0859721445062909E-3</v>
      </c>
      <c r="BC101" s="1">
        <f t="shared" si="54"/>
        <v>0.15662650602409642</v>
      </c>
      <c r="BD101" s="1">
        <f t="shared" si="55"/>
        <v>3.1120520264800188E-3</v>
      </c>
      <c r="BE101" s="1">
        <f t="shared" si="56"/>
        <v>6.1276142267217264E-3</v>
      </c>
      <c r="BF101" s="1">
        <f t="shared" si="57"/>
        <v>-2.3245312618089555E-3</v>
      </c>
      <c r="BG101" s="1">
        <f t="shared" si="58"/>
        <v>7.9708717374955464E-3</v>
      </c>
      <c r="BH101" s="1">
        <f t="shared" si="59"/>
        <v>-1.5211135236115974E-3</v>
      </c>
      <c r="BI101" s="1">
        <f t="shared" si="60"/>
        <v>5.1863857374392268E-3</v>
      </c>
      <c r="BJ101" s="1">
        <f t="shared" si="61"/>
        <v>0.15662650602409636</v>
      </c>
      <c r="BK101" s="1">
        <f t="shared" si="62"/>
        <v>0.15662650602409645</v>
      </c>
      <c r="BL101" s="1">
        <f t="shared" si="63"/>
        <v>1.1301816056711958E-3</v>
      </c>
      <c r="BM101" s="1">
        <f t="shared" si="64"/>
        <v>7.7237562715990046E-3</v>
      </c>
      <c r="BN101" s="1">
        <f t="shared" si="65"/>
        <v>1.5660019599096579E-4</v>
      </c>
      <c r="BO101" s="1">
        <f t="shared" si="66"/>
        <v>1.394940424295282E-2</v>
      </c>
      <c r="BP101" s="1">
        <f t="shared" si="67"/>
        <v>4.3620666639716671E-3</v>
      </c>
      <c r="BQ101" s="1">
        <f t="shared" si="68"/>
        <v>6.2404487567705169E-2</v>
      </c>
      <c r="BR101" s="1">
        <f t="shared" si="69"/>
        <v>1.1568216325645289E-2</v>
      </c>
      <c r="BS101" s="1">
        <f t="shared" si="70"/>
        <v>-1.9863374902933977E-2</v>
      </c>
      <c r="BT101" s="1">
        <f t="shared" si="71"/>
        <v>7.6967622477763431E-3</v>
      </c>
      <c r="BU101" s="1">
        <f t="shared" si="72"/>
        <v>-9.5896844663948965E-5</v>
      </c>
      <c r="BV101" s="1">
        <f t="shared" si="73"/>
        <v>9.8338589352323317E-3</v>
      </c>
      <c r="BW101" s="1">
        <f t="shared" si="74"/>
        <v>9.8338589352323317E-3</v>
      </c>
      <c r="BX101" s="1">
        <f t="shared" si="75"/>
        <v>3.0210940293171343E-2</v>
      </c>
      <c r="BY101" s="1">
        <f t="shared" si="76"/>
        <v>6.2412548754098946E-3</v>
      </c>
      <c r="BZ101" s="1">
        <f t="shared" si="77"/>
        <v>0.15662650602409645</v>
      </c>
      <c r="CA101" s="1">
        <f t="shared" si="78"/>
        <v>-6.903659076694213E-3</v>
      </c>
      <c r="CB101" s="1">
        <f t="shared" si="79"/>
        <v>2.4152719798656762E-2</v>
      </c>
      <c r="CC101" s="1">
        <f t="shared" si="80"/>
        <v>2.1376433506563701E-2</v>
      </c>
    </row>
    <row r="102" spans="1:81" x14ac:dyDescent="0.3">
      <c r="A102" s="1" t="s">
        <v>536</v>
      </c>
      <c r="B102" s="18">
        <v>2647.58</v>
      </c>
      <c r="C102" s="21">
        <v>24272.35</v>
      </c>
      <c r="D102" s="18">
        <v>6873.9702150000003</v>
      </c>
      <c r="E102" s="18">
        <v>1544.1400149999999</v>
      </c>
      <c r="F102" s="1">
        <v>109.08000199999999</v>
      </c>
      <c r="G102" s="18">
        <v>120.66999800000001</v>
      </c>
      <c r="H102" s="19">
        <v>265.01001000000002</v>
      </c>
      <c r="I102" s="1">
        <v>243.35000600000001</v>
      </c>
      <c r="J102" s="1">
        <v>70.110000999999997</v>
      </c>
      <c r="K102" s="1">
        <v>153.64999399999999</v>
      </c>
      <c r="L102" s="1">
        <v>3569.929932</v>
      </c>
      <c r="M102" s="1">
        <v>13023.980469</v>
      </c>
      <c r="N102" s="1">
        <v>5372.7900390000004</v>
      </c>
      <c r="O102" s="1">
        <f>'final data'!O24</f>
        <v>18872.776020000001</v>
      </c>
      <c r="P102" s="1">
        <v>105.699997</v>
      </c>
      <c r="Q102" s="1">
        <v>3755</v>
      </c>
      <c r="R102" s="1">
        <v>64.599997999999999</v>
      </c>
      <c r="S102" s="1">
        <v>58.57</v>
      </c>
      <c r="T102" s="1">
        <v>33.240001999999997</v>
      </c>
      <c r="U102" s="1">
        <v>31.360001</v>
      </c>
      <c r="V102" s="1">
        <f>'final data'!V24</f>
        <v>5460.6629849999999</v>
      </c>
      <c r="W102" s="1">
        <f>'final data'!W24</f>
        <v>14871.09636</v>
      </c>
      <c r="X102" s="1">
        <v>132.654999</v>
      </c>
      <c r="Y102" s="1">
        <v>22.635000000000002</v>
      </c>
      <c r="Z102" s="1">
        <v>127.815672571999</v>
      </c>
      <c r="AA102" s="1">
        <v>35.020000000000003</v>
      </c>
      <c r="AB102" s="1">
        <v>727.40002400000003</v>
      </c>
      <c r="AC102" s="1">
        <v>127.519997</v>
      </c>
      <c r="AD102" s="1">
        <v>20815</v>
      </c>
      <c r="AE102" s="1">
        <v>379</v>
      </c>
      <c r="AF102" s="1">
        <v>22724.960938</v>
      </c>
      <c r="AG102" s="1">
        <v>10960.261439203499</v>
      </c>
      <c r="AH102" s="1">
        <v>59.91</v>
      </c>
      <c r="AI102" s="1">
        <v>59.91</v>
      </c>
      <c r="AJ102" s="1">
        <v>14.477499999999999</v>
      </c>
      <c r="AK102" s="1">
        <v>65.230002999999996</v>
      </c>
      <c r="AL102" s="1">
        <f>'final data'!AL24</f>
        <v>2119.6740746881401</v>
      </c>
      <c r="AM102" s="1">
        <v>58.610000999999997</v>
      </c>
      <c r="AN102" s="1">
        <v>79.080001999999993</v>
      </c>
      <c r="AO102" s="1">
        <v>75.629997000000003</v>
      </c>
      <c r="AP102" s="1">
        <f t="shared" si="41"/>
        <v>1.9444915058450259E-2</v>
      </c>
      <c r="AQ102" s="1">
        <f t="shared" si="42"/>
        <v>3.1716581272437698E-2</v>
      </c>
      <c r="AR102" s="1">
        <f t="shared" si="43"/>
        <v>9.6257544847997475E-4</v>
      </c>
      <c r="AS102" s="1">
        <f t="shared" si="44"/>
        <v>1.8051639560301952E-2</v>
      </c>
      <c r="AT102" s="1">
        <f t="shared" si="45"/>
        <v>-4.2902874224477246E-3</v>
      </c>
      <c r="AU102" s="1">
        <f t="shared" si="46"/>
        <v>-5.4397427604096346E-3</v>
      </c>
      <c r="AV102" s="1">
        <f t="shared" si="47"/>
        <v>2.0210963188675577E-2</v>
      </c>
      <c r="AW102" s="1">
        <f t="shared" si="48"/>
        <v>1.9822358138931396E-2</v>
      </c>
      <c r="AX102" s="1">
        <f t="shared" si="49"/>
        <v>4.8732121917676634E-3</v>
      </c>
      <c r="AY102" s="1">
        <f t="shared" si="50"/>
        <v>1.8291437592229051E-2</v>
      </c>
      <c r="AZ102" s="1">
        <f t="shared" si="51"/>
        <v>-5.9913046476108044E-4</v>
      </c>
      <c r="BA102" s="1">
        <f t="shared" si="52"/>
        <v>1.1861940209560141E-3</v>
      </c>
      <c r="BB102" s="1">
        <f t="shared" si="53"/>
        <v>-1.254754114861975E-3</v>
      </c>
      <c r="BC102" s="1">
        <f t="shared" si="54"/>
        <v>4.1666666666666748E-2</v>
      </c>
      <c r="BD102" s="1">
        <f t="shared" si="55"/>
        <v>-6.2988246789839877E-3</v>
      </c>
      <c r="BE102" s="1">
        <f t="shared" si="56"/>
        <v>-5.6931020786442476E-3</v>
      </c>
      <c r="BF102" s="1">
        <f t="shared" si="57"/>
        <v>3.4172260057731335E-3</v>
      </c>
      <c r="BG102" s="1">
        <f t="shared" si="58"/>
        <v>6.8764313865027236E-3</v>
      </c>
      <c r="BH102" s="1">
        <f t="shared" si="59"/>
        <v>1.2797135892748222E-2</v>
      </c>
      <c r="BI102" s="1">
        <f t="shared" si="60"/>
        <v>1.1286713963237629E-2</v>
      </c>
      <c r="BJ102" s="1">
        <f t="shared" si="61"/>
        <v>4.1666666666666657E-2</v>
      </c>
      <c r="BK102" s="1">
        <f t="shared" si="62"/>
        <v>4.1666666666666671E-2</v>
      </c>
      <c r="BL102" s="1">
        <f t="shared" si="63"/>
        <v>-1.693302163858344E-3</v>
      </c>
      <c r="BM102" s="1">
        <f t="shared" si="64"/>
        <v>-8.6499507281286771E-3</v>
      </c>
      <c r="BN102" s="1">
        <f t="shared" si="65"/>
        <v>1.5657567620927276E-4</v>
      </c>
      <c r="BO102" s="1">
        <f t="shared" si="66"/>
        <v>3.7260247556900193E-3</v>
      </c>
      <c r="BP102" s="1">
        <f t="shared" si="67"/>
        <v>-1.2757823226240273E-2</v>
      </c>
      <c r="BQ102" s="1">
        <f t="shared" si="68"/>
        <v>7.9305923329565431E-2</v>
      </c>
      <c r="BR102" s="1">
        <f t="shared" si="69"/>
        <v>-8.1719200438377052E-3</v>
      </c>
      <c r="BS102" s="1">
        <f t="shared" si="70"/>
        <v>-2.1556746794009363E-2</v>
      </c>
      <c r="BT102" s="1">
        <f t="shared" si="71"/>
        <v>8.9601385017897949E-3</v>
      </c>
      <c r="BU102" s="1">
        <f t="shared" si="72"/>
        <v>-9.5906041750737077E-5</v>
      </c>
      <c r="BV102" s="1">
        <f t="shared" si="73"/>
        <v>5.8764102438479951E-3</v>
      </c>
      <c r="BW102" s="1">
        <f t="shared" si="74"/>
        <v>5.8764102438479951E-3</v>
      </c>
      <c r="BX102" s="1">
        <f t="shared" si="75"/>
        <v>4.8585806003816415E-3</v>
      </c>
      <c r="BY102" s="1">
        <f t="shared" si="76"/>
        <v>1.1474725119389777E-2</v>
      </c>
      <c r="BZ102" s="1">
        <f t="shared" si="77"/>
        <v>4.1666666666666671E-2</v>
      </c>
      <c r="CA102" s="1">
        <f t="shared" si="78"/>
        <v>1.8595759148492201E-2</v>
      </c>
      <c r="CB102" s="1">
        <f t="shared" si="79"/>
        <v>2.6625965767998801E-3</v>
      </c>
      <c r="CC102" s="1">
        <f t="shared" si="80"/>
        <v>-3.4839254277191672E-2</v>
      </c>
    </row>
    <row r="103" spans="1:81" x14ac:dyDescent="0.3">
      <c r="A103" s="1" t="s">
        <v>535</v>
      </c>
      <c r="B103" s="18">
        <v>2636.98</v>
      </c>
      <c r="C103" s="21">
        <v>24211.48</v>
      </c>
      <c r="D103" s="18">
        <v>6812.8398440000001</v>
      </c>
      <c r="E103" s="18">
        <v>1520.469971</v>
      </c>
      <c r="F103" s="1">
        <v>109.230003</v>
      </c>
      <c r="G103" s="18">
        <v>121.129997</v>
      </c>
      <c r="H103" s="19">
        <v>264.07000699999998</v>
      </c>
      <c r="I103" s="1">
        <v>242.570007</v>
      </c>
      <c r="J103" s="1">
        <v>69.470000999999996</v>
      </c>
      <c r="K103" s="1">
        <v>151.270004</v>
      </c>
      <c r="L103" s="1">
        <v>3573.1298830000001</v>
      </c>
      <c r="M103" s="1">
        <v>13045.150390999999</v>
      </c>
      <c r="N103" s="1">
        <v>5383.8598629999997</v>
      </c>
      <c r="O103" s="4">
        <f>0.78*O106</f>
        <v>14274.279581785589</v>
      </c>
      <c r="P103" s="1">
        <v>105.989998</v>
      </c>
      <c r="Q103" s="1">
        <v>3753.5</v>
      </c>
      <c r="R103" s="1">
        <v>64.519997000000004</v>
      </c>
      <c r="S103" s="1">
        <v>58.080002</v>
      </c>
      <c r="T103" s="1">
        <v>33.020000000000003</v>
      </c>
      <c r="U103" s="1">
        <v>31.190000999999999</v>
      </c>
      <c r="V103" s="4">
        <f>0.78*V106</f>
        <v>4680.0608840860568</v>
      </c>
      <c r="W103" s="4">
        <f>0.78*W106</f>
        <v>12249.311444593965</v>
      </c>
      <c r="X103" s="1">
        <v>132.76499899999999</v>
      </c>
      <c r="Y103" s="1">
        <v>22.785</v>
      </c>
      <c r="Z103" s="1">
        <v>127.83568226433</v>
      </c>
      <c r="AA103" s="1">
        <v>34.799999</v>
      </c>
      <c r="AB103" s="1">
        <v>727.79998799999998</v>
      </c>
      <c r="AC103" s="1">
        <v>125.360001</v>
      </c>
      <c r="AD103" s="1">
        <v>20723</v>
      </c>
      <c r="AE103" s="1">
        <v>375.75</v>
      </c>
      <c r="AF103" s="1">
        <v>22498.029297000001</v>
      </c>
      <c r="AG103" s="1">
        <v>10959.210183090499</v>
      </c>
      <c r="AH103" s="1">
        <v>59.32</v>
      </c>
      <c r="AI103" s="1">
        <v>59.32</v>
      </c>
      <c r="AJ103" s="1">
        <v>14.6875</v>
      </c>
      <c r="AK103" s="1">
        <v>64.589995999999999</v>
      </c>
      <c r="AL103" s="4">
        <f>0.78*AL106</f>
        <v>1569.6329202247823</v>
      </c>
      <c r="AM103" s="1">
        <v>58.119999</v>
      </c>
      <c r="AN103" s="1">
        <v>78.419998000000007</v>
      </c>
      <c r="AO103" s="1">
        <v>74.410004000000001</v>
      </c>
      <c r="AP103" s="1">
        <f t="shared" si="41"/>
        <v>-4.0036561690297966E-3</v>
      </c>
      <c r="AQ103" s="1">
        <f t="shared" si="42"/>
        <v>-2.5077917877749365E-3</v>
      </c>
      <c r="AR103" s="1">
        <f t="shared" si="43"/>
        <v>-8.893022385608372E-3</v>
      </c>
      <c r="AS103" s="1">
        <f t="shared" si="44"/>
        <v>-1.5328949298681288E-2</v>
      </c>
      <c r="AT103" s="1">
        <f t="shared" si="45"/>
        <v>1.3751466561212858E-3</v>
      </c>
      <c r="AU103" s="1">
        <f t="shared" si="46"/>
        <v>3.8120411670181367E-3</v>
      </c>
      <c r="AV103" s="1">
        <f t="shared" si="47"/>
        <v>-3.5470471473890625E-3</v>
      </c>
      <c r="AW103" s="1">
        <f t="shared" si="48"/>
        <v>-3.2052557253686841E-3</v>
      </c>
      <c r="AX103" s="1">
        <f t="shared" si="49"/>
        <v>-9.1285122075522515E-3</v>
      </c>
      <c r="AY103" s="1">
        <f t="shared" si="50"/>
        <v>-1.548968495241199E-2</v>
      </c>
      <c r="AZ103" s="1">
        <f t="shared" si="51"/>
        <v>8.9636241073429992E-4</v>
      </c>
      <c r="BA103" s="1">
        <f t="shared" si="52"/>
        <v>1.6254571365788134E-3</v>
      </c>
      <c r="BB103" s="1">
        <f t="shared" si="53"/>
        <v>2.0603492635382402E-3</v>
      </c>
      <c r="BC103" s="1">
        <f t="shared" si="54"/>
        <v>-0.24365765976034784</v>
      </c>
      <c r="BD103" s="1">
        <f t="shared" si="55"/>
        <v>2.7436235405002307E-3</v>
      </c>
      <c r="BE103" s="1">
        <f t="shared" si="56"/>
        <v>-3.9946737683089215E-4</v>
      </c>
      <c r="BF103" s="1">
        <f t="shared" si="57"/>
        <v>-1.2384056110960834E-3</v>
      </c>
      <c r="BG103" s="1">
        <f t="shared" si="58"/>
        <v>-8.3660235615502804E-3</v>
      </c>
      <c r="BH103" s="1">
        <f t="shared" si="59"/>
        <v>-6.6185916595310019E-3</v>
      </c>
      <c r="BI103" s="1">
        <f t="shared" si="60"/>
        <v>-5.4209181944860812E-3</v>
      </c>
      <c r="BJ103" s="1">
        <f t="shared" si="61"/>
        <v>-0.14295005992096455</v>
      </c>
      <c r="BK103" s="1">
        <f t="shared" si="62"/>
        <v>-0.17630071461698438</v>
      </c>
      <c r="BL103" s="1">
        <f t="shared" si="63"/>
        <v>8.2921865613210107E-4</v>
      </c>
      <c r="BM103" s="1">
        <f t="shared" si="64"/>
        <v>6.626905235255073E-3</v>
      </c>
      <c r="BN103" s="1">
        <f t="shared" si="65"/>
        <v>1.5655116409710892E-4</v>
      </c>
      <c r="BO103" s="1">
        <f t="shared" si="66"/>
        <v>-6.2821530553970138E-3</v>
      </c>
      <c r="BP103" s="1">
        <f t="shared" si="67"/>
        <v>5.4985425735970897E-4</v>
      </c>
      <c r="BQ103" s="1">
        <f t="shared" si="68"/>
        <v>-1.6938488478791341E-2</v>
      </c>
      <c r="BR103" s="1">
        <f t="shared" si="69"/>
        <v>-4.4198895027624313E-3</v>
      </c>
      <c r="BS103" s="1">
        <f t="shared" si="70"/>
        <v>-8.5751978891820575E-3</v>
      </c>
      <c r="BT103" s="1">
        <f t="shared" si="71"/>
        <v>-9.986007968028272E-3</v>
      </c>
      <c r="BU103" s="1">
        <f t="shared" si="72"/>
        <v>-9.5915240601806767E-5</v>
      </c>
      <c r="BV103" s="1">
        <f t="shared" si="73"/>
        <v>-9.848105491570629E-3</v>
      </c>
      <c r="BW103" s="1">
        <f t="shared" si="74"/>
        <v>-9.848105491570629E-3</v>
      </c>
      <c r="BX103" s="1">
        <f t="shared" si="75"/>
        <v>1.4505266793300008E-2</v>
      </c>
      <c r="BY103" s="1">
        <f t="shared" si="76"/>
        <v>-9.8115433169610172E-3</v>
      </c>
      <c r="BZ103" s="1">
        <f t="shared" si="77"/>
        <v>-0.25949326881505747</v>
      </c>
      <c r="CA103" s="1">
        <f t="shared" si="78"/>
        <v>-8.3603820446956998E-3</v>
      </c>
      <c r="CB103" s="1">
        <f t="shared" si="79"/>
        <v>-8.3460291263015712E-3</v>
      </c>
      <c r="CC103" s="1">
        <f t="shared" si="80"/>
        <v>-1.6131072965664697E-2</v>
      </c>
    </row>
    <row r="104" spans="1:81" x14ac:dyDescent="0.3">
      <c r="A104" s="1" t="s">
        <v>534</v>
      </c>
      <c r="B104" s="18">
        <v>2652.01</v>
      </c>
      <c r="C104" s="21">
        <v>24508.66</v>
      </c>
      <c r="D104" s="18">
        <v>6856.5297849999997</v>
      </c>
      <c r="E104" s="18">
        <v>1506.9499510000001</v>
      </c>
      <c r="F104" s="1">
        <v>109.44000200000001</v>
      </c>
      <c r="G104" s="18">
        <v>121.620003</v>
      </c>
      <c r="H104" s="19">
        <v>265.66000400000001</v>
      </c>
      <c r="I104" s="1">
        <v>244.070007</v>
      </c>
      <c r="J104" s="1">
        <v>69.989998</v>
      </c>
      <c r="K104" s="1">
        <v>150.10000600000001</v>
      </c>
      <c r="L104" s="1">
        <v>3556.219971</v>
      </c>
      <c r="M104" s="1">
        <v>13068.080078000001</v>
      </c>
      <c r="N104" s="1">
        <v>5357.1401370000003</v>
      </c>
      <c r="O104" s="1">
        <f>0.83*O106</f>
        <v>15189.297503694921</v>
      </c>
      <c r="P104" s="1">
        <v>106.139999</v>
      </c>
      <c r="Q104" s="1">
        <v>3790</v>
      </c>
      <c r="R104" s="1">
        <v>64.150002000000001</v>
      </c>
      <c r="S104" s="1">
        <v>58.310001</v>
      </c>
      <c r="T104" s="1">
        <v>32.889999000000003</v>
      </c>
      <c r="U104" s="1">
        <v>30.92</v>
      </c>
      <c r="V104" s="1">
        <f>0.83*V106</f>
        <v>4980.0647869120858</v>
      </c>
      <c r="W104" s="1">
        <f>0.83*W106</f>
        <v>13034.523716683321</v>
      </c>
      <c r="X104" s="1">
        <v>132.925003</v>
      </c>
      <c r="Y104" s="1">
        <v>23.055</v>
      </c>
      <c r="Z104" s="1">
        <v>127.855691956662</v>
      </c>
      <c r="AA104" s="1">
        <v>35.380001</v>
      </c>
      <c r="AB104" s="1">
        <v>735.79998799999998</v>
      </c>
      <c r="AC104" s="1">
        <v>129.36000100000001</v>
      </c>
      <c r="AD104" s="1">
        <v>20968.5</v>
      </c>
      <c r="AE104" s="1">
        <v>385.54998799999998</v>
      </c>
      <c r="AF104" s="1">
        <v>22694.449218999998</v>
      </c>
      <c r="AG104" s="1">
        <v>10958.1589269776</v>
      </c>
      <c r="AH104" s="1">
        <v>59.869999</v>
      </c>
      <c r="AI104" s="1">
        <v>59.869999</v>
      </c>
      <c r="AJ104" s="1">
        <v>15.445</v>
      </c>
      <c r="AK104" s="1">
        <v>65.059997999999993</v>
      </c>
      <c r="AL104" s="1">
        <f>0.83*AL106</f>
        <v>1670.2504151109861</v>
      </c>
      <c r="AM104" s="1">
        <v>58.349997999999999</v>
      </c>
      <c r="AN104" s="1">
        <v>79.279999000000004</v>
      </c>
      <c r="AO104" s="1">
        <v>75.489998</v>
      </c>
      <c r="AP104" s="1">
        <f t="shared" si="41"/>
        <v>5.699701931755341E-3</v>
      </c>
      <c r="AQ104" s="1">
        <f t="shared" si="42"/>
        <v>1.2274342584592115E-2</v>
      </c>
      <c r="AR104" s="1">
        <f t="shared" si="43"/>
        <v>6.4128824396887784E-3</v>
      </c>
      <c r="AS104" s="1">
        <f t="shared" si="44"/>
        <v>-8.8920006694429687E-3</v>
      </c>
      <c r="AT104" s="1">
        <f t="shared" si="45"/>
        <v>1.9225395425468449E-3</v>
      </c>
      <c r="AU104" s="1">
        <f t="shared" si="46"/>
        <v>4.0452902842884903E-3</v>
      </c>
      <c r="AV104" s="1">
        <f t="shared" si="47"/>
        <v>6.0211192405506299E-3</v>
      </c>
      <c r="AW104" s="1">
        <f t="shared" si="48"/>
        <v>6.1837818226224478E-3</v>
      </c>
      <c r="AX104" s="1">
        <f t="shared" si="49"/>
        <v>7.4852021378264211E-3</v>
      </c>
      <c r="AY104" s="1">
        <f t="shared" si="50"/>
        <v>-7.7345010184569872E-3</v>
      </c>
      <c r="AZ104" s="1">
        <f t="shared" si="51"/>
        <v>-4.7325209420606097E-3</v>
      </c>
      <c r="BA104" s="1">
        <f t="shared" si="52"/>
        <v>1.7577173365376537E-3</v>
      </c>
      <c r="BB104" s="1">
        <f t="shared" si="53"/>
        <v>-4.962931183188443E-3</v>
      </c>
      <c r="BC104" s="1">
        <f t="shared" si="54"/>
        <v>6.4102564102564027E-2</v>
      </c>
      <c r="BD104" s="1">
        <f t="shared" si="55"/>
        <v>1.4152373132416056E-3</v>
      </c>
      <c r="BE104" s="1">
        <f t="shared" si="56"/>
        <v>9.7242573597975217E-3</v>
      </c>
      <c r="BF104" s="1">
        <f t="shared" si="57"/>
        <v>-5.7345786919364384E-3</v>
      </c>
      <c r="BG104" s="1">
        <f t="shared" si="58"/>
        <v>3.9600377424229326E-3</v>
      </c>
      <c r="BH104" s="1">
        <f t="shared" si="59"/>
        <v>-3.9370381586917025E-3</v>
      </c>
      <c r="BI104" s="1">
        <f t="shared" si="60"/>
        <v>-8.6566524957789222E-3</v>
      </c>
      <c r="BJ104" s="1">
        <f t="shared" si="61"/>
        <v>6.4102564102564027E-2</v>
      </c>
      <c r="BK104" s="1">
        <f t="shared" si="62"/>
        <v>6.4102564102564097E-2</v>
      </c>
      <c r="BL104" s="1">
        <f t="shared" si="63"/>
        <v>1.2051670335192404E-3</v>
      </c>
      <c r="BM104" s="1">
        <f t="shared" si="64"/>
        <v>1.1849901250822891E-2</v>
      </c>
      <c r="BN104" s="1">
        <f t="shared" si="65"/>
        <v>1.5652665967410748E-4</v>
      </c>
      <c r="BO104" s="1">
        <f t="shared" si="66"/>
        <v>1.6666724616859915E-2</v>
      </c>
      <c r="BP104" s="1">
        <f t="shared" si="67"/>
        <v>1.0992030958923291E-2</v>
      </c>
      <c r="BQ104" s="1">
        <f t="shared" si="68"/>
        <v>3.1908104404051611E-2</v>
      </c>
      <c r="BR104" s="1">
        <f t="shared" si="69"/>
        <v>1.1846740336823819E-2</v>
      </c>
      <c r="BS104" s="1">
        <f t="shared" si="70"/>
        <v>2.6081139055222847E-2</v>
      </c>
      <c r="BT104" s="1">
        <f t="shared" si="71"/>
        <v>8.730538991083496E-3</v>
      </c>
      <c r="BU104" s="1">
        <f t="shared" si="72"/>
        <v>-9.5924441208536948E-5</v>
      </c>
      <c r="BV104" s="1">
        <f t="shared" si="73"/>
        <v>9.2717296021577831E-3</v>
      </c>
      <c r="BW104" s="1">
        <f t="shared" si="74"/>
        <v>9.2717296021577831E-3</v>
      </c>
      <c r="BX104" s="1">
        <f t="shared" si="75"/>
        <v>5.1574468085106399E-2</v>
      </c>
      <c r="BY104" s="1">
        <f t="shared" si="76"/>
        <v>7.2766996300788409E-3</v>
      </c>
      <c r="BZ104" s="1">
        <f t="shared" si="77"/>
        <v>6.4102564102563958E-2</v>
      </c>
      <c r="CA104" s="1">
        <f t="shared" si="78"/>
        <v>3.95731252507419E-3</v>
      </c>
      <c r="CB104" s="1">
        <f t="shared" si="79"/>
        <v>1.0966603187110471E-2</v>
      </c>
      <c r="CC104" s="1">
        <f t="shared" si="80"/>
        <v>1.451409678730832E-2</v>
      </c>
    </row>
    <row r="105" spans="1:81" x14ac:dyDescent="0.3">
      <c r="A105" s="1" t="s">
        <v>533</v>
      </c>
      <c r="B105" s="18">
        <v>2684.57</v>
      </c>
      <c r="C105" s="21">
        <v>24782.29</v>
      </c>
      <c r="D105" s="18">
        <v>6965.3598629999997</v>
      </c>
      <c r="E105" s="18">
        <v>1547.1099850000001</v>
      </c>
      <c r="F105" s="1">
        <v>108.82</v>
      </c>
      <c r="G105" s="18">
        <v>120.55999799999999</v>
      </c>
      <c r="H105" s="19">
        <v>267.57998700000002</v>
      </c>
      <c r="I105" s="1">
        <v>247.05999800000001</v>
      </c>
      <c r="J105" s="1">
        <v>69.930000000000007</v>
      </c>
      <c r="K105" s="1">
        <v>153.470001</v>
      </c>
      <c r="L105" s="1">
        <v>3570.780029</v>
      </c>
      <c r="M105" s="1">
        <v>13109.740234000001</v>
      </c>
      <c r="N105" s="1">
        <v>5385.9702150000003</v>
      </c>
      <c r="O105" s="1">
        <f>0.96*O106</f>
        <v>17568.344100659186</v>
      </c>
      <c r="P105" s="1">
        <v>105</v>
      </c>
      <c r="Q105" s="1">
        <v>3790</v>
      </c>
      <c r="R105" s="1">
        <v>64.709998999999996</v>
      </c>
      <c r="S105" s="1">
        <v>58.75</v>
      </c>
      <c r="T105" s="1">
        <v>33.169998</v>
      </c>
      <c r="U105" s="1">
        <v>31.209999</v>
      </c>
      <c r="V105" s="1">
        <f>0.96*V106</f>
        <v>5760.0749342597619</v>
      </c>
      <c r="W105" s="1">
        <f>0.96*W106</f>
        <v>15076.075624115649</v>
      </c>
      <c r="X105" s="1">
        <v>132.824997</v>
      </c>
      <c r="Y105" s="1">
        <v>22.754999000000002</v>
      </c>
      <c r="Z105" s="1">
        <v>127.875701648994</v>
      </c>
      <c r="AA105" s="1">
        <v>35.209999000000003</v>
      </c>
      <c r="AB105" s="1">
        <v>750.5</v>
      </c>
      <c r="AC105" s="1">
        <v>131.03999300000001</v>
      </c>
      <c r="AD105" s="1">
        <v>21332</v>
      </c>
      <c r="AE105" s="1">
        <v>398.25</v>
      </c>
      <c r="AF105" s="1">
        <v>22866.099609000001</v>
      </c>
      <c r="AG105" s="1">
        <v>10957.1076708646</v>
      </c>
      <c r="AH105" s="1">
        <v>59.73</v>
      </c>
      <c r="AI105" s="1">
        <v>59.73</v>
      </c>
      <c r="AJ105" s="1">
        <v>16.077499</v>
      </c>
      <c r="AK105" s="1">
        <v>64.839995999999999</v>
      </c>
      <c r="AL105" s="1">
        <f>0.96*AL106</f>
        <v>1931.8559018151163</v>
      </c>
      <c r="AM105" s="1">
        <v>59.75</v>
      </c>
      <c r="AN105" s="1">
        <v>79.230002999999996</v>
      </c>
      <c r="AO105" s="1">
        <v>75.010002</v>
      </c>
      <c r="AP105" s="1">
        <f t="shared" si="41"/>
        <v>1.2277480099999601E-2</v>
      </c>
      <c r="AQ105" s="1">
        <f t="shared" si="42"/>
        <v>1.116462507538156E-2</v>
      </c>
      <c r="AR105" s="1">
        <f t="shared" si="43"/>
        <v>1.5872472141532448E-2</v>
      </c>
      <c r="AS105" s="1">
        <f t="shared" si="44"/>
        <v>2.6649879097411375E-2</v>
      </c>
      <c r="AT105" s="1">
        <f t="shared" si="45"/>
        <v>-5.6652228496853795E-3</v>
      </c>
      <c r="AU105" s="1">
        <f t="shared" si="46"/>
        <v>-8.7157126611812682E-3</v>
      </c>
      <c r="AV105" s="1">
        <f t="shared" si="47"/>
        <v>7.2272188929124685E-3</v>
      </c>
      <c r="AW105" s="1">
        <f t="shared" si="48"/>
        <v>1.2250546622879407E-2</v>
      </c>
      <c r="AX105" s="1">
        <f t="shared" si="49"/>
        <v>-8.5723677260275265E-4</v>
      </c>
      <c r="AY105" s="1">
        <f t="shared" si="50"/>
        <v>2.2451664658827454E-2</v>
      </c>
      <c r="AZ105" s="1">
        <f t="shared" si="51"/>
        <v>4.0942512326946345E-3</v>
      </c>
      <c r="BA105" s="1">
        <f t="shared" si="52"/>
        <v>3.1879324086890488E-3</v>
      </c>
      <c r="BB105" s="1">
        <f t="shared" si="53"/>
        <v>5.3816172925699882E-3</v>
      </c>
      <c r="BC105" s="1">
        <f t="shared" si="54"/>
        <v>0.15662650602409639</v>
      </c>
      <c r="BD105" s="1">
        <f t="shared" si="55"/>
        <v>-1.0740522053330743E-2</v>
      </c>
      <c r="BE105" s="1">
        <f t="shared" si="56"/>
        <v>0</v>
      </c>
      <c r="BF105" s="1">
        <f t="shared" si="57"/>
        <v>8.7294931027437159E-3</v>
      </c>
      <c r="BG105" s="1">
        <f t="shared" si="58"/>
        <v>7.5458582139280063E-3</v>
      </c>
      <c r="BH105" s="1">
        <f t="shared" si="59"/>
        <v>8.5131957589903405E-3</v>
      </c>
      <c r="BI105" s="1">
        <f t="shared" si="60"/>
        <v>9.3790103492884247E-3</v>
      </c>
      <c r="BJ105" s="1">
        <f t="shared" si="61"/>
        <v>0.15662650602409639</v>
      </c>
      <c r="BK105" s="1">
        <f t="shared" si="62"/>
        <v>0.15662650602409639</v>
      </c>
      <c r="BL105" s="1">
        <f t="shared" si="63"/>
        <v>-7.5234905204408825E-4</v>
      </c>
      <c r="BM105" s="1">
        <f t="shared" si="64"/>
        <v>-1.3012405118195541E-2</v>
      </c>
      <c r="BN105" s="1">
        <f t="shared" si="65"/>
        <v>1.5650216291331488E-4</v>
      </c>
      <c r="BO105" s="1">
        <f t="shared" si="66"/>
        <v>-4.8050309551997085E-3</v>
      </c>
      <c r="BP105" s="1">
        <f t="shared" si="67"/>
        <v>1.9978271595187926E-2</v>
      </c>
      <c r="BQ105" s="1">
        <f t="shared" si="68"/>
        <v>1.298695104370012E-2</v>
      </c>
      <c r="BR105" s="1">
        <f t="shared" si="69"/>
        <v>1.733552710017407E-2</v>
      </c>
      <c r="BS105" s="1">
        <f t="shared" si="70"/>
        <v>3.2939988056749768E-2</v>
      </c>
      <c r="BT105" s="1">
        <f t="shared" si="71"/>
        <v>7.5635406853714372E-3</v>
      </c>
      <c r="BU105" s="1">
        <f t="shared" si="72"/>
        <v>-9.5933643598821065E-5</v>
      </c>
      <c r="BV105" s="1">
        <f t="shared" si="73"/>
        <v>-2.338383202578692E-3</v>
      </c>
      <c r="BW105" s="1">
        <f t="shared" si="74"/>
        <v>-2.338383202578692E-3</v>
      </c>
      <c r="BX105" s="1">
        <f t="shared" si="75"/>
        <v>4.0951699579151783E-2</v>
      </c>
      <c r="BY105" s="1">
        <f t="shared" si="76"/>
        <v>-3.3815248503388188E-3</v>
      </c>
      <c r="BZ105" s="1">
        <f t="shared" si="77"/>
        <v>0.15662650602409633</v>
      </c>
      <c r="CA105" s="1">
        <f t="shared" si="78"/>
        <v>2.3993179914076443E-2</v>
      </c>
      <c r="CB105" s="1">
        <f t="shared" si="79"/>
        <v>-6.3062563863058646E-4</v>
      </c>
      <c r="CC105" s="1">
        <f t="shared" si="80"/>
        <v>-6.3584052552233461E-3</v>
      </c>
    </row>
    <row r="106" spans="1:81" x14ac:dyDescent="0.3">
      <c r="A106" s="1" t="s">
        <v>532</v>
      </c>
      <c r="B106" s="18">
        <v>2687.54</v>
      </c>
      <c r="C106" s="21">
        <v>24837.51</v>
      </c>
      <c r="D106" s="18">
        <v>6950.1601559999999</v>
      </c>
      <c r="E106" s="18">
        <v>1548.9300539999999</v>
      </c>
      <c r="F106" s="1">
        <v>109.220001</v>
      </c>
      <c r="G106" s="18">
        <v>121.400002</v>
      </c>
      <c r="H106" s="19">
        <v>267.86999500000002</v>
      </c>
      <c r="I106" s="1">
        <v>246.13999899999999</v>
      </c>
      <c r="J106" s="1">
        <v>70.260002</v>
      </c>
      <c r="K106" s="1">
        <v>153.729996</v>
      </c>
      <c r="L106" s="1">
        <v>3524.3100589999999</v>
      </c>
      <c r="M106" s="1">
        <v>12979.940430000001</v>
      </c>
      <c r="N106" s="1">
        <v>5339.419922</v>
      </c>
      <c r="O106" s="1">
        <f>0.96*O107</f>
        <v>18300.358438186653</v>
      </c>
      <c r="P106" s="1">
        <v>105.400002</v>
      </c>
      <c r="Q106" s="1">
        <v>3867</v>
      </c>
      <c r="R106" s="1">
        <v>64.209998999999996</v>
      </c>
      <c r="S106" s="1">
        <v>59.119999</v>
      </c>
      <c r="T106" s="1">
        <v>33.150002000000001</v>
      </c>
      <c r="U106" s="1">
        <v>31.27</v>
      </c>
      <c r="V106" s="1">
        <f>0.96*V107</f>
        <v>6000.078056520586</v>
      </c>
      <c r="W106" s="1">
        <f>0.96*W107</f>
        <v>15704.245441787134</v>
      </c>
      <c r="X106" s="1">
        <v>132.93499800000001</v>
      </c>
      <c r="Y106" s="1">
        <v>22.927499999999998</v>
      </c>
      <c r="Z106" s="1">
        <v>127.89571134132601</v>
      </c>
      <c r="AA106" s="1">
        <v>35.610000999999997</v>
      </c>
      <c r="AB106" s="1">
        <v>752.79998799999998</v>
      </c>
      <c r="AC106" s="1">
        <v>134.61999499999999</v>
      </c>
      <c r="AD106" s="1">
        <v>21599.5</v>
      </c>
      <c r="AE106" s="1">
        <v>400</v>
      </c>
      <c r="AF106" s="1">
        <v>22783.980468999998</v>
      </c>
      <c r="AG106" s="1">
        <v>10956.0564147516</v>
      </c>
      <c r="AH106" s="1">
        <v>59.82</v>
      </c>
      <c r="AI106" s="1">
        <v>59.82</v>
      </c>
      <c r="AJ106" s="1">
        <v>15.945</v>
      </c>
      <c r="AK106" s="1">
        <v>64.889999000000003</v>
      </c>
      <c r="AL106" s="1">
        <f>0.96*AL107</f>
        <v>2012.3498977240797</v>
      </c>
      <c r="AM106" s="1">
        <v>59.27</v>
      </c>
      <c r="AN106" s="1">
        <v>79.449996999999996</v>
      </c>
      <c r="AO106" s="1">
        <v>76</v>
      </c>
      <c r="AP106" s="1">
        <f t="shared" si="41"/>
        <v>1.1063224278002807E-3</v>
      </c>
      <c r="AQ106" s="1">
        <f t="shared" si="42"/>
        <v>2.2282040925191951E-3</v>
      </c>
      <c r="AR106" s="1">
        <f t="shared" si="43"/>
        <v>-2.182185457601498E-3</v>
      </c>
      <c r="AS106" s="1">
        <f t="shared" si="44"/>
        <v>1.1764315515033507E-3</v>
      </c>
      <c r="AT106" s="1">
        <f t="shared" si="45"/>
        <v>3.6758040801323577E-3</v>
      </c>
      <c r="AU106" s="1">
        <f t="shared" si="46"/>
        <v>6.9675183637611503E-3</v>
      </c>
      <c r="AV106" s="1">
        <f t="shared" si="47"/>
        <v>1.0838179762674115E-3</v>
      </c>
      <c r="AW106" s="1">
        <f t="shared" si="48"/>
        <v>-3.7237877740127659E-3</v>
      </c>
      <c r="AX106" s="1">
        <f t="shared" si="49"/>
        <v>4.7190333190332218E-3</v>
      </c>
      <c r="AY106" s="1">
        <f t="shared" si="50"/>
        <v>1.6941095869283504E-3</v>
      </c>
      <c r="AZ106" s="1">
        <f t="shared" si="51"/>
        <v>-1.3013954828523576E-2</v>
      </c>
      <c r="BA106" s="1">
        <f t="shared" si="52"/>
        <v>-9.9010202859218764E-3</v>
      </c>
      <c r="BB106" s="1">
        <f t="shared" si="53"/>
        <v>-8.6428797675778147E-3</v>
      </c>
      <c r="BC106" s="1">
        <f t="shared" si="54"/>
        <v>4.1666666666666748E-2</v>
      </c>
      <c r="BD106" s="1">
        <f t="shared" si="55"/>
        <v>3.8095428571428632E-3</v>
      </c>
      <c r="BE106" s="1">
        <f t="shared" si="56"/>
        <v>2.0316622691292877E-2</v>
      </c>
      <c r="BF106" s="1">
        <f t="shared" si="57"/>
        <v>-7.7267811424320994E-3</v>
      </c>
      <c r="BG106" s="1">
        <f t="shared" si="58"/>
        <v>6.2978553191489354E-3</v>
      </c>
      <c r="BH106" s="1">
        <f t="shared" si="59"/>
        <v>-6.0283392238971538E-4</v>
      </c>
      <c r="BI106" s="1">
        <f t="shared" si="60"/>
        <v>1.9224928523707979E-3</v>
      </c>
      <c r="BJ106" s="1">
        <f t="shared" si="61"/>
        <v>4.1666666666666775E-2</v>
      </c>
      <c r="BK106" s="1">
        <f t="shared" si="62"/>
        <v>4.1666666666666664E-2</v>
      </c>
      <c r="BL106" s="1">
        <f t="shared" si="63"/>
        <v>8.2816489730476797E-4</v>
      </c>
      <c r="BM106" s="1">
        <f t="shared" si="64"/>
        <v>7.5807957627243528E-3</v>
      </c>
      <c r="BN106" s="1">
        <f t="shared" si="65"/>
        <v>1.5647767381902572E-4</v>
      </c>
      <c r="BO106" s="1">
        <f t="shared" si="66"/>
        <v>1.1360466099416631E-2</v>
      </c>
      <c r="BP106" s="1">
        <f t="shared" si="67"/>
        <v>3.0646075949366885E-3</v>
      </c>
      <c r="BQ106" s="1">
        <f t="shared" si="68"/>
        <v>2.7319919041814807E-2</v>
      </c>
      <c r="BR106" s="1">
        <f t="shared" si="69"/>
        <v>1.2539846240390024E-2</v>
      </c>
      <c r="BS106" s="1">
        <f t="shared" si="70"/>
        <v>4.3942247332077839E-3</v>
      </c>
      <c r="BT106" s="1">
        <f t="shared" si="71"/>
        <v>-3.5913050937502592E-3</v>
      </c>
      <c r="BU106" s="1">
        <f t="shared" si="72"/>
        <v>-9.594284774578256E-5</v>
      </c>
      <c r="BV106" s="1">
        <f t="shared" si="73"/>
        <v>1.5067805123054315E-3</v>
      </c>
      <c r="BW106" s="1">
        <f t="shared" si="74"/>
        <v>1.5067805123054315E-3</v>
      </c>
      <c r="BX106" s="1">
        <f t="shared" si="75"/>
        <v>-8.2412693665848934E-3</v>
      </c>
      <c r="BY106" s="1">
        <f t="shared" si="76"/>
        <v>7.7117524806762474E-4</v>
      </c>
      <c r="BZ106" s="1">
        <f t="shared" si="77"/>
        <v>4.1666666666666761E-2</v>
      </c>
      <c r="CA106" s="1">
        <f t="shared" si="78"/>
        <v>-8.0334728033472289E-3</v>
      </c>
      <c r="CB106" s="1">
        <f t="shared" si="79"/>
        <v>2.776650153604056E-3</v>
      </c>
      <c r="CC106" s="1">
        <f t="shared" si="80"/>
        <v>1.3198213219618364E-2</v>
      </c>
    </row>
    <row r="107" spans="1:81" x14ac:dyDescent="0.3">
      <c r="A107" s="1" t="s">
        <v>531</v>
      </c>
      <c r="B107" s="18">
        <v>2723.99</v>
      </c>
      <c r="C107" s="21">
        <v>25075.13</v>
      </c>
      <c r="D107" s="18">
        <v>7077.9101559999999</v>
      </c>
      <c r="E107" s="18">
        <v>1555.719971</v>
      </c>
      <c r="F107" s="1">
        <v>109.110001</v>
      </c>
      <c r="G107" s="18">
        <v>120.93</v>
      </c>
      <c r="H107" s="19">
        <v>271.60998499999999</v>
      </c>
      <c r="I107" s="1">
        <v>249.64999399999999</v>
      </c>
      <c r="J107" s="1">
        <v>71.949996999999996</v>
      </c>
      <c r="K107" s="1">
        <v>154.470001</v>
      </c>
      <c r="L107" s="1">
        <v>3568.8798830000001</v>
      </c>
      <c r="M107" s="1">
        <v>13167.889648</v>
      </c>
      <c r="N107" s="1">
        <v>5413.6899409999996</v>
      </c>
      <c r="O107" s="1">
        <f>'final data'!O25</f>
        <v>19062.873373111099</v>
      </c>
      <c r="P107" s="1">
        <v>105.279999</v>
      </c>
      <c r="Q107" s="1">
        <v>3867</v>
      </c>
      <c r="R107" s="1">
        <v>64.970000999999996</v>
      </c>
      <c r="S107" s="1">
        <v>60.450001</v>
      </c>
      <c r="T107" s="1">
        <v>33.979999999999997</v>
      </c>
      <c r="U107" s="1">
        <v>31.950001</v>
      </c>
      <c r="V107" s="1">
        <f>'final data'!V25</f>
        <v>6250.0813088756104</v>
      </c>
      <c r="W107" s="1">
        <f>'final data'!W25</f>
        <v>16358.589001861599</v>
      </c>
      <c r="X107" s="1">
        <v>132.78999300000001</v>
      </c>
      <c r="Y107" s="1">
        <v>22.9</v>
      </c>
      <c r="Z107" s="1">
        <v>127.915721033658</v>
      </c>
      <c r="AA107" s="1">
        <v>36.229999999999997</v>
      </c>
      <c r="AB107" s="1">
        <v>759.20001200000002</v>
      </c>
      <c r="AC107" s="1">
        <v>135.66999799999999</v>
      </c>
      <c r="AD107" s="1">
        <v>21797.5</v>
      </c>
      <c r="AE107" s="1">
        <v>400.04998799999998</v>
      </c>
      <c r="AF107" s="1">
        <v>23506.330077999999</v>
      </c>
      <c r="AG107" s="1">
        <v>10955.0051586386</v>
      </c>
      <c r="AH107" s="1">
        <v>61.869999</v>
      </c>
      <c r="AI107" s="1">
        <v>61.869999</v>
      </c>
      <c r="AJ107" s="1">
        <v>15.74</v>
      </c>
      <c r="AK107" s="1">
        <v>66.970000999999996</v>
      </c>
      <c r="AL107" s="1">
        <f>'final data'!AL25</f>
        <v>2096.1978101292498</v>
      </c>
      <c r="AM107" s="1">
        <v>61.27</v>
      </c>
      <c r="AN107" s="1">
        <v>81.739998</v>
      </c>
      <c r="AO107" s="1">
        <v>78.690002000000007</v>
      </c>
      <c r="AP107" s="1">
        <f t="shared" si="41"/>
        <v>1.3562588835887027E-2</v>
      </c>
      <c r="AQ107" s="1">
        <f t="shared" si="42"/>
        <v>9.5669815533039604E-3</v>
      </c>
      <c r="AR107" s="1">
        <f t="shared" si="43"/>
        <v>1.8380871394699412E-2</v>
      </c>
      <c r="AS107" s="1">
        <f t="shared" si="44"/>
        <v>4.3836175703774287E-3</v>
      </c>
      <c r="AT107" s="1">
        <f t="shared" si="45"/>
        <v>-1.007141539945595E-3</v>
      </c>
      <c r="AU107" s="1">
        <f t="shared" si="46"/>
        <v>-3.8715155869601535E-3</v>
      </c>
      <c r="AV107" s="1">
        <f t="shared" si="47"/>
        <v>1.3961959419904335E-2</v>
      </c>
      <c r="AW107" s="1">
        <f t="shared" si="48"/>
        <v>1.426015687925636E-2</v>
      </c>
      <c r="AX107" s="1">
        <f t="shared" si="49"/>
        <v>2.4053443664860643E-2</v>
      </c>
      <c r="AY107" s="1">
        <f t="shared" si="50"/>
        <v>4.8136669436978094E-3</v>
      </c>
      <c r="AZ107" s="1">
        <f t="shared" si="51"/>
        <v>1.2646396955393463E-2</v>
      </c>
      <c r="BA107" s="1">
        <f t="shared" si="52"/>
        <v>1.4479975390765313E-2</v>
      </c>
      <c r="BB107" s="1">
        <f t="shared" si="53"/>
        <v>1.3909754258882131E-2</v>
      </c>
      <c r="BC107" s="1">
        <f t="shared" si="54"/>
        <v>4.1666666666666768E-2</v>
      </c>
      <c r="BD107" s="1">
        <f t="shared" si="55"/>
        <v>-1.1385483654924122E-3</v>
      </c>
      <c r="BE107" s="1">
        <f t="shared" si="56"/>
        <v>0</v>
      </c>
      <c r="BF107" s="1">
        <f t="shared" si="57"/>
        <v>1.1836193923628625E-2</v>
      </c>
      <c r="BG107" s="1">
        <f t="shared" si="58"/>
        <v>2.2496651260092211E-2</v>
      </c>
      <c r="BH107" s="1">
        <f t="shared" si="59"/>
        <v>2.5037645548256566E-2</v>
      </c>
      <c r="BI107" s="1">
        <f t="shared" si="60"/>
        <v>2.1746114486728519E-2</v>
      </c>
      <c r="BJ107" s="1">
        <f t="shared" si="61"/>
        <v>4.1666666666666664E-2</v>
      </c>
      <c r="BK107" s="1">
        <f t="shared" si="62"/>
        <v>4.1666666666666741E-2</v>
      </c>
      <c r="BL107" s="1">
        <f t="shared" si="63"/>
        <v>-1.0907962702192059E-3</v>
      </c>
      <c r="BM107" s="1">
        <f t="shared" si="64"/>
        <v>-1.1994329953113013E-3</v>
      </c>
      <c r="BN107" s="1">
        <f t="shared" si="65"/>
        <v>1.5645319238730826E-4</v>
      </c>
      <c r="BO107" s="1">
        <f t="shared" si="66"/>
        <v>1.7410811080853381E-2</v>
      </c>
      <c r="BP107" s="1">
        <f t="shared" si="67"/>
        <v>8.5016260653819654E-3</v>
      </c>
      <c r="BQ107" s="1">
        <f t="shared" si="68"/>
        <v>7.7997551552427546E-3</v>
      </c>
      <c r="BR107" s="1">
        <f t="shared" si="69"/>
        <v>9.1668788629366421E-3</v>
      </c>
      <c r="BS107" s="1">
        <f t="shared" si="70"/>
        <v>1.2496999999996204E-4</v>
      </c>
      <c r="BT107" s="1">
        <f t="shared" si="71"/>
        <v>3.1704276168197799E-2</v>
      </c>
      <c r="BU107" s="1">
        <f t="shared" si="72"/>
        <v>-9.5952053659057672E-5</v>
      </c>
      <c r="BV107" s="1">
        <f t="shared" si="73"/>
        <v>3.4269458375125371E-2</v>
      </c>
      <c r="BW107" s="1">
        <f t="shared" si="74"/>
        <v>3.4269458375125371E-2</v>
      </c>
      <c r="BX107" s="1">
        <f t="shared" si="75"/>
        <v>-1.2856694888679842E-2</v>
      </c>
      <c r="BY107" s="1">
        <f t="shared" si="76"/>
        <v>3.2054276961847282E-2</v>
      </c>
      <c r="BZ107" s="1">
        <f t="shared" si="77"/>
        <v>4.1666666666666706E-2</v>
      </c>
      <c r="CA107" s="1">
        <f t="shared" si="78"/>
        <v>3.374388392103931E-2</v>
      </c>
      <c r="CB107" s="1">
        <f t="shared" si="79"/>
        <v>2.8823172894518849E-2</v>
      </c>
      <c r="CC107" s="1">
        <f t="shared" si="80"/>
        <v>3.5394763157894825E-2</v>
      </c>
    </row>
    <row r="108" spans="1:81" x14ac:dyDescent="0.3">
      <c r="A108" s="1" t="s">
        <v>530</v>
      </c>
      <c r="B108" s="18">
        <v>2767.56</v>
      </c>
      <c r="C108" s="21">
        <v>25574.73</v>
      </c>
      <c r="D108" s="18">
        <v>7211.7797849999997</v>
      </c>
      <c r="E108" s="18">
        <v>1586.790039</v>
      </c>
      <c r="F108" s="1">
        <v>108.760002</v>
      </c>
      <c r="G108" s="18">
        <v>120.80999799999999</v>
      </c>
      <c r="H108" s="19">
        <v>276.11999500000002</v>
      </c>
      <c r="I108" s="1">
        <v>253.729996</v>
      </c>
      <c r="J108" s="1">
        <v>72.769997000000004</v>
      </c>
      <c r="K108" s="1">
        <v>157.5</v>
      </c>
      <c r="L108" s="1">
        <v>3595.23999</v>
      </c>
      <c r="M108" s="1">
        <v>13202.900390999999</v>
      </c>
      <c r="N108" s="1">
        <v>5488.5498049999997</v>
      </c>
      <c r="O108" s="4">
        <f>0.78*O111</f>
        <v>14775.263763000001</v>
      </c>
      <c r="P108" s="1">
        <v>104.639999</v>
      </c>
      <c r="Q108" s="1">
        <v>3867</v>
      </c>
      <c r="R108" s="1">
        <v>65.650002000000001</v>
      </c>
      <c r="S108" s="1">
        <v>60.990001999999997</v>
      </c>
      <c r="T108" s="1">
        <v>34.080002</v>
      </c>
      <c r="U108" s="1">
        <v>32.349997999999999</v>
      </c>
      <c r="V108" s="4">
        <f>0.78*V111</f>
        <v>4151.0709349200006</v>
      </c>
      <c r="W108" s="4">
        <f>0.78*W111</f>
        <v>11154.377301600001</v>
      </c>
      <c r="X108" s="1">
        <v>132.36999499999999</v>
      </c>
      <c r="Y108" s="1">
        <v>22.752500999999999</v>
      </c>
      <c r="Z108" s="1">
        <v>129.89999399999999</v>
      </c>
      <c r="AA108" s="1">
        <v>36.57</v>
      </c>
      <c r="AB108" s="1">
        <v>763.90002400000003</v>
      </c>
      <c r="AC108" s="1">
        <v>133.71000699999999</v>
      </c>
      <c r="AD108" s="1">
        <v>21825</v>
      </c>
      <c r="AE108" s="1">
        <v>414.04998799999998</v>
      </c>
      <c r="AF108" s="1">
        <v>23710.429688</v>
      </c>
      <c r="AG108" s="1">
        <v>10693.799805000001</v>
      </c>
      <c r="AH108" s="1">
        <v>63.259998000000003</v>
      </c>
      <c r="AI108" s="1">
        <v>63.259998000000003</v>
      </c>
      <c r="AJ108" s="1">
        <v>15.8325</v>
      </c>
      <c r="AK108" s="1">
        <v>68.370002999999997</v>
      </c>
      <c r="AL108" s="4">
        <f>0.78*AL111</f>
        <v>1616.7228055448809</v>
      </c>
      <c r="AM108" s="1">
        <v>61.880001</v>
      </c>
      <c r="AN108" s="1">
        <v>83.129997000000003</v>
      </c>
      <c r="AO108" s="1">
        <v>79.400002000000001</v>
      </c>
      <c r="AP108" s="1">
        <f t="shared" si="41"/>
        <v>1.5994919217765177E-2</v>
      </c>
      <c r="AQ108" s="1">
        <f t="shared" si="42"/>
        <v>1.9924124022487562E-2</v>
      </c>
      <c r="AR108" s="1">
        <f t="shared" si="43"/>
        <v>1.8913722560679507E-2</v>
      </c>
      <c r="AS108" s="1">
        <f t="shared" si="44"/>
        <v>1.9971504241877467E-2</v>
      </c>
      <c r="AT108" s="1">
        <f t="shared" si="45"/>
        <v>-3.2077627787758601E-3</v>
      </c>
      <c r="AU108" s="1">
        <f t="shared" si="46"/>
        <v>-9.9232613908884241E-4</v>
      </c>
      <c r="AV108" s="1">
        <f t="shared" si="47"/>
        <v>1.6604728283461385E-2</v>
      </c>
      <c r="AW108" s="1">
        <f t="shared" si="48"/>
        <v>1.6342888436039808E-2</v>
      </c>
      <c r="AX108" s="1">
        <f t="shared" si="49"/>
        <v>1.1396803810846684E-2</v>
      </c>
      <c r="AY108" s="1">
        <f t="shared" si="50"/>
        <v>1.9615452711753422E-2</v>
      </c>
      <c r="AZ108" s="1">
        <f t="shared" si="51"/>
        <v>7.3861009235877302E-3</v>
      </c>
      <c r="BA108" s="1">
        <f t="shared" si="52"/>
        <v>2.6587968107187549E-3</v>
      </c>
      <c r="BB108" s="1">
        <f t="shared" si="53"/>
        <v>1.3827881688062125E-2</v>
      </c>
      <c r="BC108" s="1">
        <f t="shared" si="54"/>
        <v>-0.22491937737775319</v>
      </c>
      <c r="BD108" s="1">
        <f t="shared" si="55"/>
        <v>-6.0790274133646271E-3</v>
      </c>
      <c r="BE108" s="1">
        <f t="shared" si="56"/>
        <v>0</v>
      </c>
      <c r="BF108" s="1">
        <f t="shared" si="57"/>
        <v>1.0466384324051408E-2</v>
      </c>
      <c r="BG108" s="1">
        <f t="shared" si="58"/>
        <v>8.9330188762113769E-3</v>
      </c>
      <c r="BH108" s="1">
        <f t="shared" si="59"/>
        <v>2.9429664508535459E-3</v>
      </c>
      <c r="BI108" s="1">
        <f t="shared" si="60"/>
        <v>1.2519467526777199E-2</v>
      </c>
      <c r="BJ108" s="1">
        <f t="shared" si="61"/>
        <v>-0.33583729078449731</v>
      </c>
      <c r="BK108" s="1">
        <f t="shared" si="62"/>
        <v>-0.31813328763681031</v>
      </c>
      <c r="BL108" s="1">
        <f t="shared" si="63"/>
        <v>-3.1628738771002189E-3</v>
      </c>
      <c r="BM108" s="1">
        <f t="shared" si="64"/>
        <v>-6.4410043668122197E-3</v>
      </c>
      <c r="BN108" s="1">
        <f t="shared" si="65"/>
        <v>1.5512346334817404E-2</v>
      </c>
      <c r="BO108" s="1">
        <f t="shared" si="66"/>
        <v>9.3844879933757501E-3</v>
      </c>
      <c r="BP108" s="1">
        <f t="shared" si="67"/>
        <v>6.1907427893981848E-3</v>
      </c>
      <c r="BQ108" s="1">
        <f t="shared" si="68"/>
        <v>-1.4446753363997266E-2</v>
      </c>
      <c r="BR108" s="1">
        <f t="shared" si="69"/>
        <v>1.2616125702488818E-3</v>
      </c>
      <c r="BS108" s="1">
        <f t="shared" si="70"/>
        <v>3.4995626596544233E-2</v>
      </c>
      <c r="BT108" s="1">
        <f t="shared" si="71"/>
        <v>8.6827509578375935E-3</v>
      </c>
      <c r="BU108" s="1">
        <f t="shared" si="72"/>
        <v>-2.3843471532519093E-2</v>
      </c>
      <c r="BV108" s="1">
        <f t="shared" si="73"/>
        <v>2.2466446136519304E-2</v>
      </c>
      <c r="BW108" s="1">
        <f t="shared" si="74"/>
        <v>2.2466446136519304E-2</v>
      </c>
      <c r="BX108" s="1">
        <f t="shared" si="75"/>
        <v>5.8767471410418907E-3</v>
      </c>
      <c r="BY108" s="1">
        <f t="shared" si="76"/>
        <v>2.0904912335300709E-2</v>
      </c>
      <c r="BZ108" s="1">
        <f t="shared" si="77"/>
        <v>-0.22873557174206038</v>
      </c>
      <c r="CA108" s="1">
        <f t="shared" si="78"/>
        <v>9.9559490778520793E-3</v>
      </c>
      <c r="CB108" s="1">
        <f t="shared" si="79"/>
        <v>1.7005126425376264E-2</v>
      </c>
      <c r="CC108" s="1">
        <f t="shared" si="80"/>
        <v>9.0227472608272862E-3</v>
      </c>
    </row>
    <row r="109" spans="1:81" x14ac:dyDescent="0.3">
      <c r="A109" s="1" t="s">
        <v>529</v>
      </c>
      <c r="B109" s="18">
        <v>2798.03</v>
      </c>
      <c r="C109" s="21">
        <v>26017.81</v>
      </c>
      <c r="D109" s="18">
        <v>7296.0498049999997</v>
      </c>
      <c r="E109" s="18">
        <v>1576.7299800000001</v>
      </c>
      <c r="F109" s="1">
        <v>108.410004</v>
      </c>
      <c r="G109" s="18">
        <v>120.139999</v>
      </c>
      <c r="H109" s="19">
        <v>279.14001500000001</v>
      </c>
      <c r="I109" s="1">
        <v>256.58999599999999</v>
      </c>
      <c r="J109" s="1">
        <v>73.720000999999996</v>
      </c>
      <c r="K109" s="1">
        <v>156.53999300000001</v>
      </c>
      <c r="L109" s="1">
        <v>3620.9099120000001</v>
      </c>
      <c r="M109" s="1">
        <v>13281.429688</v>
      </c>
      <c r="N109" s="1">
        <v>5494.830078</v>
      </c>
      <c r="O109" s="1">
        <f>0.83*O111</f>
        <v>15722.396055499999</v>
      </c>
      <c r="P109" s="1">
        <v>104.05999799999999</v>
      </c>
      <c r="Q109" s="1">
        <v>3907</v>
      </c>
      <c r="R109" s="1">
        <v>65.970000999999996</v>
      </c>
      <c r="S109" s="1">
        <v>62.130001</v>
      </c>
      <c r="T109" s="1">
        <v>34.849997999999999</v>
      </c>
      <c r="U109" s="1">
        <v>32.950001</v>
      </c>
      <c r="V109" s="1">
        <f>0.83*V111</f>
        <v>4417.1652256199995</v>
      </c>
      <c r="W109" s="1">
        <f>0.83*W111</f>
        <v>11869.4014876</v>
      </c>
      <c r="X109" s="1">
        <v>132.27499399999999</v>
      </c>
      <c r="Y109" s="1">
        <v>22.725000000000001</v>
      </c>
      <c r="Z109" s="1">
        <v>130.60000600000001</v>
      </c>
      <c r="AA109" s="1">
        <v>37.240001999999997</v>
      </c>
      <c r="AB109" s="1">
        <v>759.5</v>
      </c>
      <c r="AC109" s="1">
        <v>134.10000600000001</v>
      </c>
      <c r="AD109" s="1">
        <v>21755</v>
      </c>
      <c r="AE109" s="1">
        <v>399.64999399999999</v>
      </c>
      <c r="AF109" s="1">
        <v>23763.369140999999</v>
      </c>
      <c r="AG109" s="1">
        <v>10676.700194999999</v>
      </c>
      <c r="AH109" s="1">
        <v>63.43</v>
      </c>
      <c r="AI109" s="1">
        <v>63.43</v>
      </c>
      <c r="AJ109" s="1">
        <v>15.1625</v>
      </c>
      <c r="AK109" s="1">
        <v>68.540001000000004</v>
      </c>
      <c r="AL109" s="1">
        <f>0.83*AL111</f>
        <v>1720.3588828233987</v>
      </c>
      <c r="AM109" s="1">
        <v>61.889999000000003</v>
      </c>
      <c r="AN109" s="1">
        <v>82.910004000000001</v>
      </c>
      <c r="AO109" s="1">
        <v>80.5</v>
      </c>
      <c r="AP109" s="1">
        <f t="shared" si="41"/>
        <v>1.1009698073393262E-2</v>
      </c>
      <c r="AQ109" s="1">
        <f t="shared" si="42"/>
        <v>1.7324914085114555E-2</v>
      </c>
      <c r="AR109" s="1">
        <f t="shared" si="43"/>
        <v>1.1685051750370375E-2</v>
      </c>
      <c r="AS109" s="1">
        <f t="shared" si="44"/>
        <v>-6.3398803576683593E-3</v>
      </c>
      <c r="AT109" s="1">
        <f t="shared" si="45"/>
        <v>-3.2180764395351828E-3</v>
      </c>
      <c r="AU109" s="1">
        <f t="shared" si="46"/>
        <v>-5.5458903326857933E-3</v>
      </c>
      <c r="AV109" s="1">
        <f t="shared" si="47"/>
        <v>1.0937346279468055E-2</v>
      </c>
      <c r="AW109" s="1">
        <f t="shared" si="48"/>
        <v>1.12718245579446E-2</v>
      </c>
      <c r="AX109" s="1">
        <f t="shared" si="49"/>
        <v>1.3054885793110486E-2</v>
      </c>
      <c r="AY109" s="1">
        <f t="shared" si="50"/>
        <v>-6.095282539682478E-3</v>
      </c>
      <c r="AZ109" s="1">
        <f t="shared" si="51"/>
        <v>7.1399745417273361E-3</v>
      </c>
      <c r="BA109" s="1">
        <f t="shared" si="52"/>
        <v>5.9478822587748902E-3</v>
      </c>
      <c r="BB109" s="1">
        <f t="shared" si="53"/>
        <v>1.1442499791619013E-3</v>
      </c>
      <c r="BC109" s="1">
        <f t="shared" si="54"/>
        <v>6.4102564102564E-2</v>
      </c>
      <c r="BD109" s="1">
        <f t="shared" si="55"/>
        <v>-5.5428230652029148E-3</v>
      </c>
      <c r="BE109" s="1">
        <f t="shared" si="56"/>
        <v>1.0343935867597621E-2</v>
      </c>
      <c r="BF109" s="1">
        <f t="shared" si="57"/>
        <v>4.8743182064182678E-3</v>
      </c>
      <c r="BG109" s="1">
        <f t="shared" si="58"/>
        <v>1.8691571775977366E-2</v>
      </c>
      <c r="BH109" s="1">
        <f t="shared" si="59"/>
        <v>2.2593778016797034E-2</v>
      </c>
      <c r="BI109" s="1">
        <f t="shared" si="60"/>
        <v>1.8547234531513756E-2</v>
      </c>
      <c r="BJ109" s="1">
        <f t="shared" si="61"/>
        <v>6.4102564102563847E-2</v>
      </c>
      <c r="BK109" s="1">
        <f t="shared" si="62"/>
        <v>6.4102564102563986E-2</v>
      </c>
      <c r="BL109" s="1">
        <f t="shared" si="63"/>
        <v>-7.1769285781114029E-4</v>
      </c>
      <c r="BM109" s="1">
        <f t="shared" si="64"/>
        <v>-1.2087022872781033E-3</v>
      </c>
      <c r="BN109" s="1">
        <f t="shared" si="65"/>
        <v>5.3888532127262089E-3</v>
      </c>
      <c r="BO109" s="1">
        <f t="shared" si="66"/>
        <v>1.8321082854798925E-2</v>
      </c>
      <c r="BP109" s="1">
        <f t="shared" si="67"/>
        <v>-5.7599474561608735E-3</v>
      </c>
      <c r="BQ109" s="1">
        <f t="shared" si="68"/>
        <v>2.9167525209988008E-3</v>
      </c>
      <c r="BR109" s="1">
        <f t="shared" si="69"/>
        <v>-3.2073310423825887E-3</v>
      </c>
      <c r="BS109" s="1">
        <f t="shared" si="70"/>
        <v>-3.47783949217262E-2</v>
      </c>
      <c r="BT109" s="1">
        <f t="shared" si="71"/>
        <v>2.2327496252331539E-3</v>
      </c>
      <c r="BU109" s="1">
        <f t="shared" si="72"/>
        <v>-1.5990209571723995E-3</v>
      </c>
      <c r="BV109" s="1">
        <f t="shared" si="73"/>
        <v>2.6873538630209355E-3</v>
      </c>
      <c r="BW109" s="1">
        <f t="shared" si="74"/>
        <v>2.6873538630209355E-3</v>
      </c>
      <c r="BX109" s="1">
        <f t="shared" si="75"/>
        <v>-4.2318016737723035E-2</v>
      </c>
      <c r="BY109" s="1">
        <f t="shared" si="76"/>
        <v>2.4864413125739774E-3</v>
      </c>
      <c r="BZ109" s="1">
        <f t="shared" si="77"/>
        <v>6.4102564102564014E-2</v>
      </c>
      <c r="CA109" s="1">
        <f t="shared" si="78"/>
        <v>1.6157077954803296E-4</v>
      </c>
      <c r="CB109" s="1">
        <f t="shared" si="79"/>
        <v>-2.6463732459896796E-3</v>
      </c>
      <c r="CC109" s="1">
        <f t="shared" si="80"/>
        <v>1.3853878744234785E-2</v>
      </c>
    </row>
    <row r="110" spans="1:81" x14ac:dyDescent="0.3">
      <c r="A110" s="1" t="s">
        <v>528</v>
      </c>
      <c r="B110" s="18">
        <v>2839.25</v>
      </c>
      <c r="C110" s="21">
        <v>26392.79</v>
      </c>
      <c r="D110" s="18">
        <v>7411.1601559999999</v>
      </c>
      <c r="E110" s="18">
        <v>1601.670044</v>
      </c>
      <c r="F110" s="1">
        <v>108.57</v>
      </c>
      <c r="G110" s="18">
        <v>120.709999</v>
      </c>
      <c r="H110" s="19">
        <v>283.29998799999998</v>
      </c>
      <c r="I110" s="1">
        <v>260.32998700000002</v>
      </c>
      <c r="J110" s="1">
        <v>74.589995999999999</v>
      </c>
      <c r="K110" s="1">
        <v>159.029999</v>
      </c>
      <c r="L110" s="1">
        <v>3630.1499020000001</v>
      </c>
      <c r="M110" s="1">
        <v>13298.360352</v>
      </c>
      <c r="N110" s="1">
        <v>5481.2099609999996</v>
      </c>
      <c r="O110" s="1">
        <f>0.96*O111</f>
        <v>18184.940016</v>
      </c>
      <c r="P110" s="1">
        <v>104.08000199999999</v>
      </c>
      <c r="Q110" s="1">
        <v>3907</v>
      </c>
      <c r="R110" s="1">
        <v>66.080001999999993</v>
      </c>
      <c r="S110" s="1">
        <v>62.939999</v>
      </c>
      <c r="T110" s="1">
        <v>35.310001</v>
      </c>
      <c r="U110" s="1">
        <v>33.349997999999999</v>
      </c>
      <c r="V110" s="1">
        <f>0.96*V111</f>
        <v>5109.0103814399999</v>
      </c>
      <c r="W110" s="1">
        <f>0.96*W111</f>
        <v>13728.4643712</v>
      </c>
      <c r="X110" s="1">
        <v>132.16000399999999</v>
      </c>
      <c r="Y110" s="1">
        <v>22.587499999999999</v>
      </c>
      <c r="Z110" s="1">
        <v>129.60000600000001</v>
      </c>
      <c r="AA110" s="1">
        <v>37.57</v>
      </c>
      <c r="AB110" s="1">
        <v>751.40002400000003</v>
      </c>
      <c r="AC110" s="1">
        <v>134.490005</v>
      </c>
      <c r="AD110" s="1">
        <v>21627.5</v>
      </c>
      <c r="AE110" s="1">
        <v>389.35000600000001</v>
      </c>
      <c r="AF110" s="1">
        <v>23669.490234000001</v>
      </c>
      <c r="AG110" s="1">
        <v>10673.5</v>
      </c>
      <c r="AH110" s="1">
        <v>64.199996999999996</v>
      </c>
      <c r="AI110" s="1">
        <v>64.199996999999996</v>
      </c>
      <c r="AJ110" s="1">
        <v>15.6675</v>
      </c>
      <c r="AK110" s="1">
        <v>69.589995999999999</v>
      </c>
      <c r="AL110" s="1">
        <f>0.96*AL111</f>
        <v>1989.8126837475454</v>
      </c>
      <c r="AM110" s="1">
        <v>61.419998</v>
      </c>
      <c r="AN110" s="1">
        <v>84.360000999999997</v>
      </c>
      <c r="AO110" s="1">
        <v>82.25</v>
      </c>
      <c r="AP110" s="1">
        <f t="shared" si="41"/>
        <v>1.473179344038477E-2</v>
      </c>
      <c r="AQ110" s="1">
        <f t="shared" si="42"/>
        <v>1.4412435174213339E-2</v>
      </c>
      <c r="AR110" s="1">
        <f t="shared" si="43"/>
        <v>1.5777078566694389E-2</v>
      </c>
      <c r="AS110" s="1">
        <f t="shared" si="44"/>
        <v>1.5817587232025546E-2</v>
      </c>
      <c r="AT110" s="1">
        <f t="shared" si="45"/>
        <v>1.4758416575650387E-3</v>
      </c>
      <c r="AU110" s="1">
        <f t="shared" si="46"/>
        <v>4.7444648305681536E-3</v>
      </c>
      <c r="AV110" s="1">
        <f t="shared" si="47"/>
        <v>1.4902818572965899E-2</v>
      </c>
      <c r="AW110" s="1">
        <f t="shared" si="48"/>
        <v>1.4575747528364403E-2</v>
      </c>
      <c r="AX110" s="1">
        <f t="shared" si="49"/>
        <v>1.180134275907027E-2</v>
      </c>
      <c r="AY110" s="1">
        <f t="shared" si="50"/>
        <v>1.5906516617769324E-2</v>
      </c>
      <c r="AZ110" s="1">
        <f t="shared" si="51"/>
        <v>2.5518420023038766E-3</v>
      </c>
      <c r="BA110" s="1">
        <f t="shared" si="52"/>
        <v>1.2747621602286288E-3</v>
      </c>
      <c r="BB110" s="1">
        <f t="shared" si="53"/>
        <v>-2.4787148659122541E-3</v>
      </c>
      <c r="BC110" s="1">
        <f t="shared" si="54"/>
        <v>0.15662650602409645</v>
      </c>
      <c r="BD110" s="1">
        <f t="shared" si="55"/>
        <v>1.9223525258956986E-4</v>
      </c>
      <c r="BE110" s="1">
        <f t="shared" si="56"/>
        <v>0</v>
      </c>
      <c r="BF110" s="1">
        <f t="shared" si="57"/>
        <v>1.6674397200630163E-3</v>
      </c>
      <c r="BG110" s="1">
        <f t="shared" si="58"/>
        <v>1.3037147705824119E-2</v>
      </c>
      <c r="BH110" s="1">
        <f t="shared" si="59"/>
        <v>1.3199512952626292E-2</v>
      </c>
      <c r="BI110" s="1">
        <f t="shared" si="60"/>
        <v>1.213951404735918E-2</v>
      </c>
      <c r="BJ110" s="1">
        <f t="shared" si="61"/>
        <v>0.1566265060240965</v>
      </c>
      <c r="BK110" s="1">
        <f t="shared" si="62"/>
        <v>0.15662650602409636</v>
      </c>
      <c r="BL110" s="1">
        <f t="shared" si="63"/>
        <v>-8.6932530875794955E-4</v>
      </c>
      <c r="BM110" s="1">
        <f t="shared" si="64"/>
        <v>-6.0506050605061753E-3</v>
      </c>
      <c r="BN110" s="1">
        <f t="shared" si="65"/>
        <v>-7.6569674889601456E-3</v>
      </c>
      <c r="BO110" s="1">
        <f t="shared" si="66"/>
        <v>8.8613851309675921E-3</v>
      </c>
      <c r="BP110" s="1">
        <f t="shared" si="67"/>
        <v>-1.0664879526003909E-2</v>
      </c>
      <c r="BQ110" s="1">
        <f t="shared" si="68"/>
        <v>2.9082698176761367E-3</v>
      </c>
      <c r="BR110" s="1">
        <f t="shared" si="69"/>
        <v>-5.8607216731785799E-3</v>
      </c>
      <c r="BS110" s="1">
        <f t="shared" si="70"/>
        <v>-2.57725213427627E-2</v>
      </c>
      <c r="BT110" s="1">
        <f t="shared" si="71"/>
        <v>-3.9505722628373E-3</v>
      </c>
      <c r="BU110" s="1">
        <f t="shared" si="72"/>
        <v>-2.9973633627908004E-4</v>
      </c>
      <c r="BV110" s="1">
        <f t="shared" si="73"/>
        <v>1.2139318934258183E-2</v>
      </c>
      <c r="BW110" s="1">
        <f t="shared" si="74"/>
        <v>1.2139318934258183E-2</v>
      </c>
      <c r="BX110" s="1">
        <f t="shared" si="75"/>
        <v>3.330585325638917E-2</v>
      </c>
      <c r="BY110" s="1">
        <f t="shared" si="76"/>
        <v>1.5319448273716767E-2</v>
      </c>
      <c r="BZ110" s="1">
        <f t="shared" si="77"/>
        <v>0.15662650602409631</v>
      </c>
      <c r="CA110" s="1">
        <f t="shared" si="78"/>
        <v>-7.59413487791466E-3</v>
      </c>
      <c r="CB110" s="1">
        <f t="shared" si="79"/>
        <v>1.7488806296523593E-2</v>
      </c>
      <c r="CC110" s="1">
        <f t="shared" si="80"/>
        <v>2.1739130434782608E-2</v>
      </c>
    </row>
    <row r="111" spans="1:81" x14ac:dyDescent="0.3">
      <c r="A111" s="1" t="s">
        <v>527</v>
      </c>
      <c r="B111" s="18">
        <v>2821.98</v>
      </c>
      <c r="C111" s="21">
        <v>26186.71</v>
      </c>
      <c r="D111" s="18">
        <v>7385.8598629999997</v>
      </c>
      <c r="E111" s="18">
        <v>1579.869995</v>
      </c>
      <c r="F111" s="1">
        <v>107.519997</v>
      </c>
      <c r="G111" s="18">
        <v>119.220001</v>
      </c>
      <c r="H111" s="19">
        <v>281.57998700000002</v>
      </c>
      <c r="I111" s="1">
        <v>258.73001099999999</v>
      </c>
      <c r="J111" s="1">
        <v>74.050003000000004</v>
      </c>
      <c r="K111" s="1">
        <v>156.85000600000001</v>
      </c>
      <c r="L111" s="1">
        <v>3577.3500979999999</v>
      </c>
      <c r="M111" s="1">
        <v>13003.900390999999</v>
      </c>
      <c r="N111" s="1">
        <v>5454.5498049999997</v>
      </c>
      <c r="O111" s="1">
        <f>'final data'!O26</f>
        <v>18942.645850000001</v>
      </c>
      <c r="P111" s="1">
        <v>102.599998</v>
      </c>
      <c r="Q111" s="1">
        <v>3851</v>
      </c>
      <c r="R111" s="1">
        <v>65.489998</v>
      </c>
      <c r="S111" s="1">
        <v>62.580002</v>
      </c>
      <c r="T111" s="1">
        <v>34.700001</v>
      </c>
      <c r="U111" s="1">
        <v>33.5</v>
      </c>
      <c r="V111" s="1">
        <f>'final data'!V26</f>
        <v>5321.8858140000002</v>
      </c>
      <c r="W111" s="1">
        <f>'final data'!W26</f>
        <v>14300.48372</v>
      </c>
      <c r="X111" s="1">
        <v>131.895004</v>
      </c>
      <c r="Y111" s="1">
        <v>22.4175</v>
      </c>
      <c r="Z111" s="1">
        <v>128.60000600000001</v>
      </c>
      <c r="AA111" s="1">
        <v>37.159999999999997</v>
      </c>
      <c r="AB111" s="1">
        <v>739.90002400000003</v>
      </c>
      <c r="AC111" s="1">
        <v>135.779999</v>
      </c>
      <c r="AD111" s="1">
        <v>21455</v>
      </c>
      <c r="AE111" s="1">
        <v>387.04998799999998</v>
      </c>
      <c r="AF111" s="1">
        <v>23486.109375</v>
      </c>
      <c r="AG111" s="1">
        <v>10683.299805000001</v>
      </c>
      <c r="AH111" s="1">
        <v>63.25</v>
      </c>
      <c r="AI111" s="1">
        <v>63.25</v>
      </c>
      <c r="AJ111" s="1">
        <v>14.8475</v>
      </c>
      <c r="AK111" s="1">
        <v>68.690002000000007</v>
      </c>
      <c r="AL111" s="1">
        <f>'final data'!AL26</f>
        <v>2072.7215455703599</v>
      </c>
      <c r="AM111" s="1">
        <v>60.869999</v>
      </c>
      <c r="AN111" s="1">
        <v>84.139999000000003</v>
      </c>
      <c r="AO111" s="1">
        <v>80.599997999999999</v>
      </c>
      <c r="AP111" s="1">
        <f t="shared" si="41"/>
        <v>-6.0825922338645705E-3</v>
      </c>
      <c r="AQ111" s="1">
        <f t="shared" si="42"/>
        <v>-7.8081930709107197E-3</v>
      </c>
      <c r="AR111" s="1">
        <f t="shared" si="43"/>
        <v>-3.413810046935415E-3</v>
      </c>
      <c r="AS111" s="1">
        <f t="shared" si="44"/>
        <v>-1.3610823953201153E-2</v>
      </c>
      <c r="AT111" s="1">
        <f t="shared" si="45"/>
        <v>-9.6712075158882724E-3</v>
      </c>
      <c r="AU111" s="1">
        <f t="shared" si="46"/>
        <v>-1.2343617035404002E-2</v>
      </c>
      <c r="AV111" s="1">
        <f t="shared" si="47"/>
        <v>-6.0713062931720563E-3</v>
      </c>
      <c r="AW111" s="1">
        <f t="shared" si="48"/>
        <v>-6.1459535201376031E-3</v>
      </c>
      <c r="AX111" s="1">
        <f t="shared" si="49"/>
        <v>-7.2394828925851596E-3</v>
      </c>
      <c r="AY111" s="1">
        <f t="shared" si="50"/>
        <v>-1.3708061458266097E-2</v>
      </c>
      <c r="AZ111" s="1">
        <f t="shared" si="51"/>
        <v>-1.4544799918843743E-2</v>
      </c>
      <c r="BA111" s="1">
        <f t="shared" si="52"/>
        <v>-2.2142576468512927E-2</v>
      </c>
      <c r="BB111" s="1">
        <f t="shared" si="53"/>
        <v>-4.8639180381143433E-3</v>
      </c>
      <c r="BC111" s="1">
        <f t="shared" si="54"/>
        <v>4.1666666666666685E-2</v>
      </c>
      <c r="BD111" s="1">
        <f t="shared" si="55"/>
        <v>-1.4219869058034742E-2</v>
      </c>
      <c r="BE111" s="1">
        <f t="shared" si="56"/>
        <v>-1.4333248016380855E-2</v>
      </c>
      <c r="BF111" s="1">
        <f t="shared" si="57"/>
        <v>-8.9286316910219422E-3</v>
      </c>
      <c r="BG111" s="1">
        <f t="shared" si="58"/>
        <v>-5.7196855055558537E-3</v>
      </c>
      <c r="BH111" s="1">
        <f t="shared" si="59"/>
        <v>-1.7275558842380079E-2</v>
      </c>
      <c r="BI111" s="1">
        <f t="shared" si="60"/>
        <v>4.497811364186608E-3</v>
      </c>
      <c r="BJ111" s="1">
        <f t="shared" si="61"/>
        <v>4.166666666666672E-2</v>
      </c>
      <c r="BK111" s="1">
        <f t="shared" si="62"/>
        <v>4.1666666666666699E-2</v>
      </c>
      <c r="BL111" s="1">
        <f t="shared" si="63"/>
        <v>-2.0051452177618457E-3</v>
      </c>
      <c r="BM111" s="1">
        <f t="shared" si="64"/>
        <v>-7.5262866629772288E-3</v>
      </c>
      <c r="BN111" s="1">
        <f t="shared" si="65"/>
        <v>-7.7160490254915568E-3</v>
      </c>
      <c r="BO111" s="1">
        <f t="shared" si="66"/>
        <v>-1.0912962470055994E-2</v>
      </c>
      <c r="BP111" s="1">
        <f t="shared" si="67"/>
        <v>-1.5304763950872591E-2</v>
      </c>
      <c r="BQ111" s="1">
        <f t="shared" si="68"/>
        <v>9.5917462416631426E-3</v>
      </c>
      <c r="BR111" s="1">
        <f t="shared" si="69"/>
        <v>-7.9759565368165523E-3</v>
      </c>
      <c r="BS111" s="1">
        <f t="shared" si="70"/>
        <v>-5.9073275062438875E-3</v>
      </c>
      <c r="BT111" s="1">
        <f t="shared" si="71"/>
        <v>-7.7475626719067927E-3</v>
      </c>
      <c r="BU111" s="1">
        <f t="shared" si="72"/>
        <v>9.1814353304919296E-4</v>
      </c>
      <c r="BV111" s="1">
        <f t="shared" si="73"/>
        <v>-1.4797461750660148E-2</v>
      </c>
      <c r="BW111" s="1">
        <f t="shared" si="74"/>
        <v>-1.4797461750660148E-2</v>
      </c>
      <c r="BX111" s="1">
        <f t="shared" si="75"/>
        <v>-5.2337641614807737E-2</v>
      </c>
      <c r="BY111" s="1">
        <f t="shared" si="76"/>
        <v>-1.2932807181078044E-2</v>
      </c>
      <c r="BZ111" s="1">
        <f t="shared" si="77"/>
        <v>4.1666666666666727E-2</v>
      </c>
      <c r="CA111" s="1">
        <f t="shared" si="78"/>
        <v>-8.9547218806487056E-3</v>
      </c>
      <c r="CB111" s="1">
        <f t="shared" si="79"/>
        <v>-2.6078947059281544E-3</v>
      </c>
      <c r="CC111" s="1">
        <f t="shared" si="80"/>
        <v>-2.006081458966566E-2</v>
      </c>
    </row>
    <row r="112" spans="1:81" x14ac:dyDescent="0.3">
      <c r="A112" s="1" t="s">
        <v>526</v>
      </c>
      <c r="B112" s="18">
        <v>2581</v>
      </c>
      <c r="C112" s="21">
        <v>23860.46</v>
      </c>
      <c r="D112" s="18">
        <v>6777.1601559999999</v>
      </c>
      <c r="E112" s="18">
        <v>1463.790039</v>
      </c>
      <c r="F112" s="1">
        <v>106.900002</v>
      </c>
      <c r="G112" s="18">
        <v>117.599998</v>
      </c>
      <c r="H112" s="19">
        <v>257.63000499999998</v>
      </c>
      <c r="I112" s="1">
        <v>236.78999300000001</v>
      </c>
      <c r="J112" s="1">
        <v>68.300003000000004</v>
      </c>
      <c r="K112" s="1">
        <v>145.44000199999999</v>
      </c>
      <c r="L112" s="1">
        <v>3377.3000489999999</v>
      </c>
      <c r="M112" s="1">
        <v>12260.290039</v>
      </c>
      <c r="N112" s="1">
        <v>5151.6801759999998</v>
      </c>
      <c r="O112" s="4">
        <f>0.78*O115</f>
        <v>14418.460110599999</v>
      </c>
      <c r="P112" s="1">
        <v>102.400002</v>
      </c>
      <c r="Q112" s="1">
        <v>3851</v>
      </c>
      <c r="R112" s="1">
        <v>61.529998999999997</v>
      </c>
      <c r="S112" s="1">
        <v>57.619999</v>
      </c>
      <c r="T112" s="1">
        <v>31.85</v>
      </c>
      <c r="U112" s="1">
        <v>30.66</v>
      </c>
      <c r="V112" s="4">
        <f>0.78*V115</f>
        <v>4056.4146682800001</v>
      </c>
      <c r="W112" s="4">
        <f>0.78*W115</f>
        <v>11042.721378</v>
      </c>
      <c r="X112" s="1">
        <v>131.779999</v>
      </c>
      <c r="Y112" s="1">
        <v>22.254999000000002</v>
      </c>
      <c r="Z112" s="1">
        <v>125.5</v>
      </c>
      <c r="AA112" s="1">
        <v>34.290000999999997</v>
      </c>
      <c r="AB112" s="1">
        <v>708.79998799999998</v>
      </c>
      <c r="AC112" s="1">
        <v>131.259995</v>
      </c>
      <c r="AD112" s="1">
        <v>20375</v>
      </c>
      <c r="AE112" s="1">
        <v>370.85000600000001</v>
      </c>
      <c r="AF112" s="1">
        <v>21890.859375</v>
      </c>
      <c r="AG112" s="1">
        <v>10677</v>
      </c>
      <c r="AH112" s="1">
        <v>58.48</v>
      </c>
      <c r="AI112" s="1">
        <v>58.48</v>
      </c>
      <c r="AJ112" s="1">
        <v>13.7125</v>
      </c>
      <c r="AK112" s="1">
        <v>63.5</v>
      </c>
      <c r="AL112" s="4">
        <f>0.78*AL115</f>
        <v>1598.4113191889467</v>
      </c>
      <c r="AM112" s="1">
        <v>55.869999</v>
      </c>
      <c r="AN112" s="1">
        <v>76.839995999999999</v>
      </c>
      <c r="AO112" s="1">
        <v>73.319999999999993</v>
      </c>
      <c r="AP112" s="1">
        <f t="shared" si="41"/>
        <v>-8.5393943259697097E-2</v>
      </c>
      <c r="AQ112" s="1">
        <f t="shared" si="42"/>
        <v>-8.8833228763750771E-2</v>
      </c>
      <c r="AR112" s="1">
        <f t="shared" si="43"/>
        <v>-8.2414196625815367E-2</v>
      </c>
      <c r="AS112" s="1">
        <f t="shared" si="44"/>
        <v>-7.3474372174528221E-2</v>
      </c>
      <c r="AT112" s="1">
        <f t="shared" si="45"/>
        <v>-5.7663227055335846E-3</v>
      </c>
      <c r="AU112" s="1">
        <f t="shared" si="46"/>
        <v>-1.358834915627955E-2</v>
      </c>
      <c r="AV112" s="1">
        <f t="shared" si="47"/>
        <v>-8.5055696802770406E-2</v>
      </c>
      <c r="AW112" s="1">
        <f t="shared" si="48"/>
        <v>-8.4798890995293086E-2</v>
      </c>
      <c r="AX112" s="1">
        <f t="shared" si="49"/>
        <v>-7.7650233180949366E-2</v>
      </c>
      <c r="AY112" s="1">
        <f t="shared" si="50"/>
        <v>-7.2744683223027823E-2</v>
      </c>
      <c r="AZ112" s="1">
        <f t="shared" si="51"/>
        <v>-5.5921294678941975E-2</v>
      </c>
      <c r="BA112" s="1">
        <f t="shared" si="52"/>
        <v>-5.7183639495935579E-2</v>
      </c>
      <c r="BB112" s="1">
        <f t="shared" si="53"/>
        <v>-5.5526054363344443E-2</v>
      </c>
      <c r="BC112" s="1">
        <f t="shared" si="54"/>
        <v>-0.23883599868916947</v>
      </c>
      <c r="BD112" s="1">
        <f t="shared" si="55"/>
        <v>-1.9492787904342721E-3</v>
      </c>
      <c r="BE112" s="1">
        <f t="shared" si="56"/>
        <v>0</v>
      </c>
      <c r="BF112" s="1">
        <f t="shared" si="57"/>
        <v>-6.0467233485027798E-2</v>
      </c>
      <c r="BG112" s="1">
        <f t="shared" si="58"/>
        <v>-7.9258594462812582E-2</v>
      </c>
      <c r="BH112" s="1">
        <f t="shared" si="59"/>
        <v>-8.2132591293008858E-2</v>
      </c>
      <c r="BI112" s="1">
        <f t="shared" si="60"/>
        <v>-8.4776119402985073E-2</v>
      </c>
      <c r="BJ112" s="1">
        <f t="shared" si="61"/>
        <v>-0.23778622652725709</v>
      </c>
      <c r="BK112" s="1">
        <f t="shared" si="62"/>
        <v>-0.22780784243289917</v>
      </c>
      <c r="BL112" s="1">
        <f t="shared" si="63"/>
        <v>-8.7194356504963959E-4</v>
      </c>
      <c r="BM112" s="1">
        <f t="shared" si="64"/>
        <v>-7.2488457678152735E-3</v>
      </c>
      <c r="BN112" s="1">
        <f t="shared" si="65"/>
        <v>-2.4105799808438636E-2</v>
      </c>
      <c r="BO112" s="1">
        <f t="shared" si="66"/>
        <v>-7.723355758880518E-2</v>
      </c>
      <c r="BP112" s="1">
        <f t="shared" si="67"/>
        <v>-4.2032754414399159E-2</v>
      </c>
      <c r="BQ112" s="1">
        <f t="shared" si="68"/>
        <v>-3.3289173908448773E-2</v>
      </c>
      <c r="BR112" s="1">
        <f t="shared" si="69"/>
        <v>-5.0337916569564205E-2</v>
      </c>
      <c r="BS112" s="1">
        <f t="shared" si="70"/>
        <v>-4.18550122781556E-2</v>
      </c>
      <c r="BT112" s="1">
        <f t="shared" si="71"/>
        <v>-6.7923127433702504E-2</v>
      </c>
      <c r="BU112" s="1">
        <f t="shared" si="72"/>
        <v>-5.8968718607448653E-4</v>
      </c>
      <c r="BV112" s="1">
        <f t="shared" si="73"/>
        <v>-7.5415019762845897E-2</v>
      </c>
      <c r="BW112" s="1">
        <f t="shared" si="74"/>
        <v>-7.5415019762845897E-2</v>
      </c>
      <c r="BX112" s="1">
        <f t="shared" si="75"/>
        <v>-7.6443845765280335E-2</v>
      </c>
      <c r="BY112" s="1">
        <f t="shared" si="76"/>
        <v>-7.5556876530590386E-2</v>
      </c>
      <c r="BZ112" s="1">
        <f t="shared" si="77"/>
        <v>-0.22883451344203362</v>
      </c>
      <c r="CA112" s="1">
        <f t="shared" si="78"/>
        <v>-8.2142271761824731E-2</v>
      </c>
      <c r="CB112" s="1">
        <f t="shared" si="79"/>
        <v>-8.6760198321371551E-2</v>
      </c>
      <c r="CC112" s="1">
        <f t="shared" si="80"/>
        <v>-9.0322558072520126E-2</v>
      </c>
    </row>
    <row r="113" spans="1:81" x14ac:dyDescent="0.3">
      <c r="A113" s="1" t="s">
        <v>525</v>
      </c>
      <c r="B113" s="18">
        <v>2731.2</v>
      </c>
      <c r="C113" s="21">
        <v>25200.37</v>
      </c>
      <c r="D113" s="18">
        <v>7256.4301759999998</v>
      </c>
      <c r="E113" s="18">
        <v>1537.1999510000001</v>
      </c>
      <c r="F113" s="1">
        <v>106.589996</v>
      </c>
      <c r="G113" s="18">
        <v>117.300003</v>
      </c>
      <c r="H113" s="19">
        <v>273.02999899999998</v>
      </c>
      <c r="I113" s="1">
        <v>250.970001</v>
      </c>
      <c r="J113" s="1">
        <v>71.099997999999999</v>
      </c>
      <c r="K113" s="1">
        <v>152.800003</v>
      </c>
      <c r="L113" s="1">
        <v>3389.6298830000001</v>
      </c>
      <c r="M113" s="1">
        <v>12346.169921999999</v>
      </c>
      <c r="N113" s="1">
        <v>5222.5200199999999</v>
      </c>
      <c r="O113" s="1">
        <f>0.83*O115</f>
        <v>15342.720374099998</v>
      </c>
      <c r="P113" s="1">
        <v>101.769997</v>
      </c>
      <c r="Q113" s="1">
        <v>3751.5</v>
      </c>
      <c r="R113" s="1">
        <v>62.68</v>
      </c>
      <c r="S113" s="1">
        <v>60.080002</v>
      </c>
      <c r="T113" s="1">
        <v>33.220001000000003</v>
      </c>
      <c r="U113" s="1">
        <v>32.090000000000003</v>
      </c>
      <c r="V113" s="1">
        <f>0.83*V115</f>
        <v>4316.4412495799997</v>
      </c>
      <c r="W113" s="1">
        <f>0.83*W115</f>
        <v>11750.588132999999</v>
      </c>
      <c r="X113" s="1">
        <v>131.69000199999999</v>
      </c>
      <c r="Y113" s="1">
        <v>22.135000000000002</v>
      </c>
      <c r="Z113" s="1">
        <v>119.900002</v>
      </c>
      <c r="AA113" s="1">
        <v>35.650002000000001</v>
      </c>
      <c r="AB113" s="1">
        <v>717.70001200000002</v>
      </c>
      <c r="AC113" s="1">
        <v>133.05999800000001</v>
      </c>
      <c r="AD113" s="1">
        <v>20632.5</v>
      </c>
      <c r="AE113" s="1">
        <v>384.75</v>
      </c>
      <c r="AF113" s="1">
        <v>21464.980468999998</v>
      </c>
      <c r="AG113" s="1">
        <v>10687.5</v>
      </c>
      <c r="AH113" s="1">
        <v>60.669998</v>
      </c>
      <c r="AI113" s="1">
        <v>60.669998</v>
      </c>
      <c r="AJ113" s="1">
        <v>14.04</v>
      </c>
      <c r="AK113" s="1">
        <v>65.709998999999996</v>
      </c>
      <c r="AL113" s="1">
        <f>0.83*AL115</f>
        <v>1700.87358323952</v>
      </c>
      <c r="AM113" s="1">
        <v>56.34</v>
      </c>
      <c r="AN113" s="1">
        <v>79.239998</v>
      </c>
      <c r="AO113" s="1">
        <v>79.160004000000001</v>
      </c>
      <c r="AP113" s="1">
        <f t="shared" si="41"/>
        <v>5.819449825648966E-2</v>
      </c>
      <c r="AQ113" s="1">
        <f t="shared" si="42"/>
        <v>5.6156084166021941E-2</v>
      </c>
      <c r="AR113" s="1">
        <f t="shared" si="43"/>
        <v>7.0718414345821448E-2</v>
      </c>
      <c r="AS113" s="1">
        <f t="shared" si="44"/>
        <v>5.0150574907690079E-2</v>
      </c>
      <c r="AT113" s="1">
        <f t="shared" si="45"/>
        <v>-2.8999625275965978E-3</v>
      </c>
      <c r="AU113" s="1">
        <f t="shared" si="46"/>
        <v>-2.5509779345404032E-3</v>
      </c>
      <c r="AV113" s="1">
        <f t="shared" si="47"/>
        <v>5.9775622796731279E-2</v>
      </c>
      <c r="AW113" s="1">
        <f t="shared" si="48"/>
        <v>5.9884321209469293E-2</v>
      </c>
      <c r="AX113" s="1">
        <f t="shared" si="49"/>
        <v>4.0995532606345496E-2</v>
      </c>
      <c r="AY113" s="1">
        <f t="shared" si="50"/>
        <v>5.0605066685849E-2</v>
      </c>
      <c r="AZ113" s="1">
        <f t="shared" si="51"/>
        <v>3.6507961451784287E-3</v>
      </c>
      <c r="BA113" s="1">
        <f t="shared" si="52"/>
        <v>7.0047187078621778E-3</v>
      </c>
      <c r="BB113" s="1">
        <f t="shared" si="53"/>
        <v>1.3750823339154446E-2</v>
      </c>
      <c r="BC113" s="1">
        <f t="shared" si="54"/>
        <v>6.4102564102564E-2</v>
      </c>
      <c r="BD113" s="1">
        <f t="shared" si="55"/>
        <v>-6.1523924579610558E-3</v>
      </c>
      <c r="BE113" s="1">
        <f t="shared" si="56"/>
        <v>-2.5837444819527395E-2</v>
      </c>
      <c r="BF113" s="1">
        <f t="shared" si="57"/>
        <v>1.8690086440599541E-2</v>
      </c>
      <c r="BG113" s="1">
        <f t="shared" si="58"/>
        <v>4.2693562004400595E-2</v>
      </c>
      <c r="BH113" s="1">
        <f t="shared" si="59"/>
        <v>4.3014160125588757E-2</v>
      </c>
      <c r="BI113" s="1">
        <f t="shared" si="60"/>
        <v>4.664057403783442E-2</v>
      </c>
      <c r="BJ113" s="1">
        <f t="shared" si="61"/>
        <v>6.4102564102564014E-2</v>
      </c>
      <c r="BK113" s="1">
        <f t="shared" si="62"/>
        <v>6.4102564102564014E-2</v>
      </c>
      <c r="BL113" s="1">
        <f t="shared" si="63"/>
        <v>-6.8293368252348352E-4</v>
      </c>
      <c r="BM113" s="1">
        <f t="shared" si="64"/>
        <v>-5.392002039631633E-3</v>
      </c>
      <c r="BN113" s="1">
        <f t="shared" si="65"/>
        <v>-4.4621498007968122E-2</v>
      </c>
      <c r="BO113" s="1">
        <f t="shared" si="66"/>
        <v>3.9661736959412865E-2</v>
      </c>
      <c r="BP113" s="1">
        <f t="shared" si="67"/>
        <v>1.2556467481204345E-2</v>
      </c>
      <c r="BQ113" s="1">
        <f t="shared" si="68"/>
        <v>1.3713264273703528E-2</v>
      </c>
      <c r="BR113" s="1">
        <f t="shared" si="69"/>
        <v>1.263803680981595E-2</v>
      </c>
      <c r="BS113" s="1">
        <f t="shared" si="70"/>
        <v>3.7481444721885734E-2</v>
      </c>
      <c r="BT113" s="1">
        <f t="shared" si="71"/>
        <v>-1.9454645370677766E-2</v>
      </c>
      <c r="BU113" s="1">
        <f t="shared" si="72"/>
        <v>9.8342230963753855E-4</v>
      </c>
      <c r="BV113" s="1">
        <f t="shared" si="73"/>
        <v>3.7448666210670362E-2</v>
      </c>
      <c r="BW113" s="1">
        <f t="shared" si="74"/>
        <v>3.7448666210670362E-2</v>
      </c>
      <c r="BX113" s="1">
        <f t="shared" si="75"/>
        <v>2.3883318140382772E-2</v>
      </c>
      <c r="BY113" s="1">
        <f t="shared" si="76"/>
        <v>3.4803133858267658E-2</v>
      </c>
      <c r="BZ113" s="1">
        <f t="shared" si="77"/>
        <v>6.4102564102564014E-2</v>
      </c>
      <c r="CA113" s="1">
        <f t="shared" si="78"/>
        <v>8.4124039450941008E-3</v>
      </c>
      <c r="CB113" s="1">
        <f t="shared" si="79"/>
        <v>3.1233760085047385E-2</v>
      </c>
      <c r="CC113" s="1">
        <f t="shared" si="80"/>
        <v>7.965090016366623E-2</v>
      </c>
    </row>
    <row r="114" spans="1:81" x14ac:dyDescent="0.3">
      <c r="A114" s="1" t="s">
        <v>524</v>
      </c>
      <c r="B114" s="18">
        <v>2703.96</v>
      </c>
      <c r="C114" s="21">
        <v>24962.48</v>
      </c>
      <c r="D114" s="18">
        <v>7210.0898440000001</v>
      </c>
      <c r="E114" s="18">
        <v>1529.98999</v>
      </c>
      <c r="F114" s="1">
        <v>106.360001</v>
      </c>
      <c r="G114" s="18">
        <v>116.66999800000001</v>
      </c>
      <c r="H114" s="19">
        <v>270.39999399999999</v>
      </c>
      <c r="I114" s="1">
        <v>248.41000399999999</v>
      </c>
      <c r="J114" s="1">
        <v>70.779999000000004</v>
      </c>
      <c r="K114" s="1">
        <v>152</v>
      </c>
      <c r="L114" s="1">
        <v>3431.98999</v>
      </c>
      <c r="M114" s="1">
        <v>12461.910156</v>
      </c>
      <c r="N114" s="1">
        <v>5309.2299800000001</v>
      </c>
      <c r="O114" s="1">
        <f>0.96*O115</f>
        <v>17745.797059199998</v>
      </c>
      <c r="P114" s="1">
        <v>101.739998</v>
      </c>
      <c r="Q114" s="1">
        <v>3751.5</v>
      </c>
      <c r="R114" s="1">
        <v>63.220001000000003</v>
      </c>
      <c r="S114" s="1">
        <v>59.5</v>
      </c>
      <c r="T114" s="1">
        <v>32.889999000000003</v>
      </c>
      <c r="U114" s="1">
        <v>31.99</v>
      </c>
      <c r="V114" s="1">
        <f>0.96*V115</f>
        <v>4992.5103609600001</v>
      </c>
      <c r="W114" s="1">
        <f>0.96*W115</f>
        <v>13591.041696</v>
      </c>
      <c r="X114" s="1">
        <v>131.88999899999999</v>
      </c>
      <c r="Y114" s="1">
        <v>22.395</v>
      </c>
      <c r="Z114" s="1">
        <v>122.800003</v>
      </c>
      <c r="AA114" s="1">
        <v>35.209999000000003</v>
      </c>
      <c r="AB114" s="1">
        <v>721.5</v>
      </c>
      <c r="AC114" s="1">
        <v>132.96000699999999</v>
      </c>
      <c r="AD114" s="1">
        <v>20842.5</v>
      </c>
      <c r="AE114" s="1">
        <v>396.64999399999999</v>
      </c>
      <c r="AF114" s="1">
        <v>21736.439452999999</v>
      </c>
      <c r="AG114" s="1">
        <v>10710.5</v>
      </c>
      <c r="AH114" s="1">
        <v>60.77</v>
      </c>
      <c r="AI114" s="1">
        <v>60.77</v>
      </c>
      <c r="AJ114" s="1">
        <v>12.532500000000001</v>
      </c>
      <c r="AK114" s="1">
        <v>65.690002000000007</v>
      </c>
      <c r="AL114" s="1">
        <f>0.96*AL115</f>
        <v>1967.2754697710111</v>
      </c>
      <c r="AM114" s="1">
        <v>56.700001</v>
      </c>
      <c r="AN114" s="1">
        <v>80.989998</v>
      </c>
      <c r="AO114" s="1">
        <v>77.739998</v>
      </c>
      <c r="AP114" s="1">
        <f t="shared" si="41"/>
        <v>-9.9736379613355967E-3</v>
      </c>
      <c r="AQ114" s="1">
        <f t="shared" si="42"/>
        <v>-9.439940762774492E-3</v>
      </c>
      <c r="AR114" s="1">
        <f t="shared" si="43"/>
        <v>-6.3861059606507764E-3</v>
      </c>
      <c r="AS114" s="1">
        <f t="shared" si="44"/>
        <v>-4.6903208624939777E-3</v>
      </c>
      <c r="AT114" s="1">
        <f t="shared" si="45"/>
        <v>-2.1577540916691883E-3</v>
      </c>
      <c r="AU114" s="1">
        <f t="shared" si="46"/>
        <v>-5.370886478152921E-3</v>
      </c>
      <c r="AV114" s="1">
        <f t="shared" si="47"/>
        <v>-9.6326594499968592E-3</v>
      </c>
      <c r="AW114" s="1">
        <f t="shared" si="48"/>
        <v>-1.0200410366974538E-2</v>
      </c>
      <c r="AX114" s="1">
        <f t="shared" si="49"/>
        <v>-4.500689296784449E-3</v>
      </c>
      <c r="AY114" s="1">
        <f t="shared" si="50"/>
        <v>-5.2356216249550974E-3</v>
      </c>
      <c r="AZ114" s="1">
        <f t="shared" si="51"/>
        <v>1.249697119217897E-2</v>
      </c>
      <c r="BA114" s="1">
        <f t="shared" si="52"/>
        <v>9.374586185936085E-3</v>
      </c>
      <c r="BB114" s="1">
        <f t="shared" si="53"/>
        <v>1.6603088100751815E-2</v>
      </c>
      <c r="BC114" s="1">
        <f t="shared" si="54"/>
        <v>0.15662650602409647</v>
      </c>
      <c r="BD114" s="1">
        <f t="shared" si="55"/>
        <v>-2.9477253497416984E-4</v>
      </c>
      <c r="BE114" s="1">
        <f t="shared" si="56"/>
        <v>0</v>
      </c>
      <c r="BF114" s="1">
        <f t="shared" si="57"/>
        <v>8.6152042118698736E-3</v>
      </c>
      <c r="BG114" s="1">
        <f t="shared" si="58"/>
        <v>-9.6538279076621922E-3</v>
      </c>
      <c r="BH114" s="1">
        <f t="shared" si="59"/>
        <v>-9.9338347401013126E-3</v>
      </c>
      <c r="BI114" s="1">
        <f t="shared" si="60"/>
        <v>-3.1162355874105631E-3</v>
      </c>
      <c r="BJ114" s="1">
        <f t="shared" si="61"/>
        <v>0.15662650602409647</v>
      </c>
      <c r="BK114" s="1">
        <f t="shared" si="62"/>
        <v>0.15662650602409647</v>
      </c>
      <c r="BL114" s="1">
        <f t="shared" si="63"/>
        <v>1.5186953979998894E-3</v>
      </c>
      <c r="BM114" s="1">
        <f t="shared" si="64"/>
        <v>1.1746103456064964E-2</v>
      </c>
      <c r="BN114" s="1">
        <f t="shared" si="65"/>
        <v>2.4186830288793516E-2</v>
      </c>
      <c r="BO114" s="1">
        <f t="shared" si="66"/>
        <v>-1.2342299447837261E-2</v>
      </c>
      <c r="BP114" s="1">
        <f t="shared" si="67"/>
        <v>5.2946745666209976E-3</v>
      </c>
      <c r="BQ114" s="1">
        <f t="shared" si="68"/>
        <v>-7.5147303098574403E-4</v>
      </c>
      <c r="BR114" s="1">
        <f t="shared" si="69"/>
        <v>1.0178117048346057E-2</v>
      </c>
      <c r="BS114" s="1">
        <f t="shared" si="70"/>
        <v>3.0929159194281981E-2</v>
      </c>
      <c r="BT114" s="1">
        <f t="shared" si="71"/>
        <v>1.2646598229709333E-2</v>
      </c>
      <c r="BU114" s="1">
        <f t="shared" si="72"/>
        <v>2.1520467836257311E-3</v>
      </c>
      <c r="BV114" s="1">
        <f t="shared" si="73"/>
        <v>1.6482941041139226E-3</v>
      </c>
      <c r="BW114" s="1">
        <f t="shared" si="74"/>
        <v>1.6482941041139226E-3</v>
      </c>
      <c r="BX114" s="1">
        <f t="shared" si="75"/>
        <v>-0.10737179487179477</v>
      </c>
      <c r="BY114" s="1">
        <f t="shared" si="76"/>
        <v>-3.0432202563249753E-4</v>
      </c>
      <c r="BZ114" s="1">
        <f t="shared" si="77"/>
        <v>0.15662650602409636</v>
      </c>
      <c r="CA114" s="1">
        <f t="shared" si="78"/>
        <v>6.3897941072061926E-3</v>
      </c>
      <c r="CB114" s="1">
        <f t="shared" si="79"/>
        <v>2.2084806211125851E-2</v>
      </c>
      <c r="CC114" s="1">
        <f t="shared" si="80"/>
        <v>-1.7938427592803063E-2</v>
      </c>
    </row>
    <row r="115" spans="1:81" x14ac:dyDescent="0.3">
      <c r="A115" s="1" t="s">
        <v>523</v>
      </c>
      <c r="B115" s="18">
        <v>2677.67</v>
      </c>
      <c r="C115" s="21">
        <v>24608.98</v>
      </c>
      <c r="D115" s="18">
        <v>7180.5600590000004</v>
      </c>
      <c r="E115" s="18">
        <v>1507.3900149999999</v>
      </c>
      <c r="F115" s="1">
        <v>106.629997</v>
      </c>
      <c r="G115" s="18">
        <v>116.620003</v>
      </c>
      <c r="H115" s="19">
        <v>267.70001200000002</v>
      </c>
      <c r="I115" s="1">
        <v>246.050003</v>
      </c>
      <c r="J115" s="1">
        <v>69.089995999999999</v>
      </c>
      <c r="K115" s="1">
        <v>149.949997</v>
      </c>
      <c r="L115" s="1">
        <v>3399.1599120000001</v>
      </c>
      <c r="M115" s="1">
        <v>12190.940430000001</v>
      </c>
      <c r="N115" s="1">
        <v>5262.5600590000004</v>
      </c>
      <c r="O115" s="1">
        <f>'final data'!O27</f>
        <v>18485.205269999999</v>
      </c>
      <c r="P115" s="1">
        <v>102.449997</v>
      </c>
      <c r="Q115" s="1">
        <v>3751.5</v>
      </c>
      <c r="R115" s="1">
        <v>62.240001999999997</v>
      </c>
      <c r="S115" s="1">
        <v>58</v>
      </c>
      <c r="T115" s="1">
        <v>31.809999000000001</v>
      </c>
      <c r="U115" s="1">
        <v>31.4</v>
      </c>
      <c r="V115" s="1">
        <f>'final data'!V27</f>
        <v>5200.531626</v>
      </c>
      <c r="W115" s="1">
        <f>'final data'!W27</f>
        <v>14157.3351</v>
      </c>
      <c r="X115" s="1">
        <v>132.03500399999999</v>
      </c>
      <c r="Y115" s="1">
        <v>22.57</v>
      </c>
      <c r="Z115" s="1">
        <v>122.699997</v>
      </c>
      <c r="AA115" s="1">
        <v>34.290000999999997</v>
      </c>
      <c r="AB115" s="1">
        <v>713</v>
      </c>
      <c r="AC115" s="1">
        <v>118.019997</v>
      </c>
      <c r="AD115" s="1">
        <v>20637.5</v>
      </c>
      <c r="AE115" s="1">
        <v>394.85000600000001</v>
      </c>
      <c r="AF115" s="1">
        <v>21724.470702999999</v>
      </c>
      <c r="AG115" s="1">
        <v>10709</v>
      </c>
      <c r="AH115" s="1">
        <v>59.299999</v>
      </c>
      <c r="AI115" s="1">
        <v>59.299999</v>
      </c>
      <c r="AJ115" s="1">
        <v>12.185</v>
      </c>
      <c r="AK115" s="1">
        <v>64.300003000000004</v>
      </c>
      <c r="AL115" s="1">
        <f>'final data'!AL27</f>
        <v>2049.2452810114701</v>
      </c>
      <c r="AM115" s="1">
        <v>55.16</v>
      </c>
      <c r="AN115" s="1">
        <v>79.080001999999993</v>
      </c>
      <c r="AO115" s="1">
        <v>76.610000999999997</v>
      </c>
      <c r="AP115" s="1">
        <f t="shared" si="41"/>
        <v>-9.7227769641562607E-3</v>
      </c>
      <c r="AQ115" s="1">
        <f t="shared" si="42"/>
        <v>-1.4161253208815791E-2</v>
      </c>
      <c r="AR115" s="1">
        <f t="shared" si="43"/>
        <v>-4.0956195607705827E-3</v>
      </c>
      <c r="AS115" s="1">
        <f t="shared" si="44"/>
        <v>-1.4771322131329817E-2</v>
      </c>
      <c r="AT115" s="1">
        <f t="shared" si="45"/>
        <v>2.538510694448058E-3</v>
      </c>
      <c r="AU115" s="1">
        <f t="shared" si="46"/>
        <v>-4.2851633545077956E-4</v>
      </c>
      <c r="AV115" s="1">
        <f t="shared" si="47"/>
        <v>-9.9851407541080694E-3</v>
      </c>
      <c r="AW115" s="1">
        <f t="shared" si="48"/>
        <v>-9.5004265609205611E-3</v>
      </c>
      <c r="AX115" s="1">
        <f t="shared" si="49"/>
        <v>-2.3876844078508735E-2</v>
      </c>
      <c r="AY115" s="1">
        <f t="shared" si="50"/>
        <v>-1.3486861842105288E-2</v>
      </c>
      <c r="AZ115" s="1">
        <f t="shared" si="51"/>
        <v>-9.5659014436694084E-3</v>
      </c>
      <c r="BA115" s="1">
        <f t="shared" si="52"/>
        <v>-2.1743835624552014E-2</v>
      </c>
      <c r="BB115" s="1">
        <f t="shared" si="53"/>
        <v>-8.7903370499689115E-3</v>
      </c>
      <c r="BC115" s="1">
        <f t="shared" si="54"/>
        <v>4.1666666666666685E-2</v>
      </c>
      <c r="BD115" s="1">
        <f t="shared" si="55"/>
        <v>6.9785631409192313E-3</v>
      </c>
      <c r="BE115" s="1">
        <f t="shared" si="56"/>
        <v>0</v>
      </c>
      <c r="BF115" s="1">
        <f t="shared" si="57"/>
        <v>-1.5501407537149618E-2</v>
      </c>
      <c r="BG115" s="1">
        <f t="shared" si="58"/>
        <v>-2.5210084033613446E-2</v>
      </c>
      <c r="BH115" s="1">
        <f t="shared" si="59"/>
        <v>-3.2836729487282799E-2</v>
      </c>
      <c r="BI115" s="1">
        <f t="shared" si="60"/>
        <v>-1.8443263519849949E-2</v>
      </c>
      <c r="BJ115" s="1">
        <f t="shared" si="61"/>
        <v>4.1666666666666644E-2</v>
      </c>
      <c r="BK115" s="1">
        <f t="shared" si="62"/>
        <v>4.1666666666666664E-2</v>
      </c>
      <c r="BL115" s="1">
        <f t="shared" si="63"/>
        <v>1.0994389347140539E-3</v>
      </c>
      <c r="BM115" s="1">
        <f t="shared" si="64"/>
        <v>7.8142442509489037E-3</v>
      </c>
      <c r="BN115" s="1">
        <f t="shared" si="65"/>
        <v>-8.1438108759661506E-4</v>
      </c>
      <c r="BO115" s="1">
        <f t="shared" si="66"/>
        <v>-2.6128884581905459E-2</v>
      </c>
      <c r="BP115" s="1">
        <f t="shared" si="67"/>
        <v>-1.1781011781011781E-2</v>
      </c>
      <c r="BQ115" s="1">
        <f t="shared" si="68"/>
        <v>-0.11236469023350749</v>
      </c>
      <c r="BR115" s="1">
        <f t="shared" si="69"/>
        <v>-9.8356723041861573E-3</v>
      </c>
      <c r="BS115" s="1">
        <f t="shared" si="70"/>
        <v>-4.5379756138354682E-3</v>
      </c>
      <c r="BT115" s="1">
        <f t="shared" si="71"/>
        <v>-5.5063065990543854E-4</v>
      </c>
      <c r="BU115" s="1">
        <f t="shared" si="72"/>
        <v>-1.400494841510667E-4</v>
      </c>
      <c r="BV115" s="1">
        <f t="shared" si="73"/>
        <v>-2.4189583676156052E-2</v>
      </c>
      <c r="BW115" s="1">
        <f t="shared" si="74"/>
        <v>-2.4189583676156052E-2</v>
      </c>
      <c r="BX115" s="1">
        <f t="shared" si="75"/>
        <v>-2.7727907440654308E-2</v>
      </c>
      <c r="BY115" s="1">
        <f t="shared" si="76"/>
        <v>-2.1159978043538544E-2</v>
      </c>
      <c r="BZ115" s="1">
        <f t="shared" si="77"/>
        <v>4.1666666666666755E-2</v>
      </c>
      <c r="CA115" s="1">
        <f t="shared" si="78"/>
        <v>-2.7160510984823506E-2</v>
      </c>
      <c r="CB115" s="1">
        <f t="shared" si="79"/>
        <v>-2.3583109608176639E-2</v>
      </c>
      <c r="CC115" s="1">
        <f t="shared" si="80"/>
        <v>-1.4535593376269485E-2</v>
      </c>
    </row>
    <row r="116" spans="1:81" x14ac:dyDescent="0.3">
      <c r="A116" s="1" t="s">
        <v>522</v>
      </c>
      <c r="B116" s="18">
        <v>2738.97</v>
      </c>
      <c r="C116" s="21">
        <v>24895.21</v>
      </c>
      <c r="D116" s="18">
        <v>7427.9501950000003</v>
      </c>
      <c r="E116" s="18">
        <v>1571.969971</v>
      </c>
      <c r="F116" s="1">
        <v>106.57</v>
      </c>
      <c r="G116" s="18">
        <v>116.5</v>
      </c>
      <c r="H116" s="19">
        <v>274.10000600000001</v>
      </c>
      <c r="I116" s="1">
        <v>251.88999899999999</v>
      </c>
      <c r="J116" s="1">
        <v>70.330001999999993</v>
      </c>
      <c r="K116" s="1">
        <v>156.41999799999999</v>
      </c>
      <c r="L116" s="1">
        <v>3413.280029</v>
      </c>
      <c r="M116" s="1">
        <v>12355.570313</v>
      </c>
      <c r="N116" s="1">
        <v>5254.1000979999999</v>
      </c>
      <c r="O116" s="4">
        <f>0.78*O119</f>
        <v>14549.529099430616</v>
      </c>
      <c r="P116" s="1">
        <v>102.139999</v>
      </c>
      <c r="Q116" s="1">
        <v>3751.5</v>
      </c>
      <c r="R116" s="1">
        <v>63.419998</v>
      </c>
      <c r="S116" s="1">
        <v>59.139999000000003</v>
      </c>
      <c r="T116" s="1">
        <v>32.68</v>
      </c>
      <c r="U116" s="1">
        <v>31.809999000000001</v>
      </c>
      <c r="V116" s="4">
        <f>0.78*V119</f>
        <v>3803.2880655743998</v>
      </c>
      <c r="W116" s="4">
        <f>0.78*W119</f>
        <v>10493.822836223999</v>
      </c>
      <c r="X116" s="1">
        <v>131.949997</v>
      </c>
      <c r="Y116" s="1">
        <v>22.545000000000002</v>
      </c>
      <c r="Z116" s="1">
        <v>120.699997</v>
      </c>
      <c r="AA116" s="1">
        <v>34.82</v>
      </c>
      <c r="AB116" s="1">
        <v>716.70001200000002</v>
      </c>
      <c r="AC116" s="1">
        <v>127.269997</v>
      </c>
      <c r="AD116" s="1">
        <v>21110</v>
      </c>
      <c r="AE116" s="1">
        <v>396.14999399999999</v>
      </c>
      <c r="AF116" s="1">
        <v>21368.070313</v>
      </c>
      <c r="AG116" s="1">
        <v>10715.5</v>
      </c>
      <c r="AH116" s="1">
        <v>60.470001000000003</v>
      </c>
      <c r="AI116" s="1">
        <v>60.470001000000003</v>
      </c>
      <c r="AJ116" s="1">
        <v>12.8475</v>
      </c>
      <c r="AK116" s="1">
        <v>65.519997000000004</v>
      </c>
      <c r="AL116" s="4">
        <f>0.78*AL119</f>
        <v>1516.8958395196919</v>
      </c>
      <c r="AM116" s="1">
        <v>55.950001</v>
      </c>
      <c r="AN116" s="1">
        <v>81.019997000000004</v>
      </c>
      <c r="AO116" s="1">
        <v>77.830001999999993</v>
      </c>
      <c r="AP116" s="1">
        <f t="shared" si="41"/>
        <v>2.2893037603588091E-2</v>
      </c>
      <c r="AQ116" s="1">
        <f t="shared" si="42"/>
        <v>1.1631120022040716E-2</v>
      </c>
      <c r="AR116" s="1">
        <f t="shared" si="43"/>
        <v>3.4452763289671964E-2</v>
      </c>
      <c r="AS116" s="1">
        <f t="shared" si="44"/>
        <v>4.2842234164593457E-2</v>
      </c>
      <c r="AT116" s="1">
        <f t="shared" si="45"/>
        <v>-5.6266530702434373E-4</v>
      </c>
      <c r="AU116" s="1">
        <f t="shared" si="46"/>
        <v>-1.0290087198848467E-3</v>
      </c>
      <c r="AV116" s="1">
        <f t="shared" si="47"/>
        <v>2.3907335499110817E-2</v>
      </c>
      <c r="AW116" s="1">
        <f t="shared" si="48"/>
        <v>2.3734996662446637E-2</v>
      </c>
      <c r="AX116" s="1">
        <f t="shared" si="49"/>
        <v>1.7947692456082846E-2</v>
      </c>
      <c r="AY116" s="1">
        <f t="shared" si="50"/>
        <v>4.3147723437433588E-2</v>
      </c>
      <c r="AZ116" s="1">
        <f t="shared" si="51"/>
        <v>4.1540019785923903E-3</v>
      </c>
      <c r="BA116" s="1">
        <f t="shared" si="52"/>
        <v>1.3504280817817071E-2</v>
      </c>
      <c r="BB116" s="1">
        <f t="shared" si="53"/>
        <v>-1.6075751925210427E-3</v>
      </c>
      <c r="BC116" s="1">
        <f t="shared" si="54"/>
        <v>-0.21290951942831104</v>
      </c>
      <c r="BD116" s="1">
        <f t="shared" si="55"/>
        <v>-3.0258468431189228E-3</v>
      </c>
      <c r="BE116" s="1">
        <f t="shared" si="56"/>
        <v>0</v>
      </c>
      <c r="BF116" s="1">
        <f t="shared" si="57"/>
        <v>1.8958804018033334E-2</v>
      </c>
      <c r="BG116" s="1">
        <f t="shared" si="58"/>
        <v>1.9655155172413848E-2</v>
      </c>
      <c r="BH116" s="1">
        <f t="shared" si="59"/>
        <v>2.7349922268152176E-2</v>
      </c>
      <c r="BI116" s="1">
        <f t="shared" si="60"/>
        <v>1.3057292993630659E-2</v>
      </c>
      <c r="BJ116" s="1">
        <f t="shared" si="61"/>
        <v>-0.26867321668425137</v>
      </c>
      <c r="BK116" s="1">
        <f t="shared" si="62"/>
        <v>-0.25877131804106279</v>
      </c>
      <c r="BL116" s="1">
        <f t="shared" si="63"/>
        <v>-6.4382169443483563E-4</v>
      </c>
      <c r="BM116" s="1">
        <f t="shared" si="64"/>
        <v>-1.1076650420912086E-3</v>
      </c>
      <c r="BN116" s="1">
        <f t="shared" si="65"/>
        <v>-1.6299918898938524E-2</v>
      </c>
      <c r="BO116" s="1">
        <f t="shared" si="66"/>
        <v>1.545637166939726E-2</v>
      </c>
      <c r="BP116" s="1">
        <f t="shared" si="67"/>
        <v>5.1893576437587871E-3</v>
      </c>
      <c r="BQ116" s="1">
        <f t="shared" si="68"/>
        <v>7.8376548340363034E-2</v>
      </c>
      <c r="BR116" s="1">
        <f t="shared" si="69"/>
        <v>2.2895215021199272E-2</v>
      </c>
      <c r="BS116" s="1">
        <f t="shared" si="70"/>
        <v>3.2923590736883127E-3</v>
      </c>
      <c r="BT116" s="1">
        <f t="shared" si="71"/>
        <v>-1.6405480937714281E-2</v>
      </c>
      <c r="BU116" s="1">
        <f t="shared" si="72"/>
        <v>6.0696610327761694E-4</v>
      </c>
      <c r="BV116" s="1">
        <f t="shared" si="73"/>
        <v>1.973021955700208E-2</v>
      </c>
      <c r="BW116" s="1">
        <f t="shared" si="74"/>
        <v>1.973021955700208E-2</v>
      </c>
      <c r="BX116" s="1">
        <f t="shared" si="75"/>
        <v>5.4370127205580598E-2</v>
      </c>
      <c r="BY116" s="1">
        <f t="shared" si="76"/>
        <v>1.8973467232964201E-2</v>
      </c>
      <c r="BZ116" s="1">
        <f t="shared" si="77"/>
        <v>-0.25977829322072182</v>
      </c>
      <c r="CA116" s="1">
        <f t="shared" si="78"/>
        <v>1.4321990572878966E-2</v>
      </c>
      <c r="CB116" s="1">
        <f t="shared" si="79"/>
        <v>2.4532055525238992E-2</v>
      </c>
      <c r="CC116" s="1">
        <f t="shared" si="80"/>
        <v>1.5924826838208714E-2</v>
      </c>
    </row>
    <row r="117" spans="1:81" x14ac:dyDescent="0.3">
      <c r="A117" s="1" t="s">
        <v>521</v>
      </c>
      <c r="B117" s="18">
        <v>2747.33</v>
      </c>
      <c r="C117" s="21">
        <v>24873.66</v>
      </c>
      <c r="D117" s="18">
        <v>7481.7402339999999</v>
      </c>
      <c r="E117" s="18">
        <v>1576.619995</v>
      </c>
      <c r="F117" s="1">
        <v>106.760002</v>
      </c>
      <c r="G117" s="18">
        <v>116.629997</v>
      </c>
      <c r="H117" s="19">
        <v>275</v>
      </c>
      <c r="I117" s="1">
        <v>252.729996</v>
      </c>
      <c r="J117" s="1">
        <v>70.519997000000004</v>
      </c>
      <c r="K117" s="1">
        <v>156.91999799999999</v>
      </c>
      <c r="L117" s="1">
        <v>3414.1298830000001</v>
      </c>
      <c r="M117" s="1">
        <v>12345.559569999999</v>
      </c>
      <c r="N117" s="1">
        <v>5267.2597660000001</v>
      </c>
      <c r="O117" s="4">
        <f>0.78*O120</f>
        <v>15155.759478573558</v>
      </c>
      <c r="P117" s="1">
        <v>102.489998</v>
      </c>
      <c r="Q117" s="1">
        <v>3751.5</v>
      </c>
      <c r="R117" s="1">
        <v>63.41</v>
      </c>
      <c r="S117" s="1">
        <v>59.169998</v>
      </c>
      <c r="T117" s="1">
        <v>32.650002000000001</v>
      </c>
      <c r="U117" s="1">
        <v>31.889999</v>
      </c>
      <c r="V117" s="4">
        <f>0.78*V120</f>
        <v>3961.7584016400001</v>
      </c>
      <c r="W117" s="4">
        <f>0.78*W120</f>
        <v>10931.065454400001</v>
      </c>
      <c r="X117" s="1">
        <v>131.979996</v>
      </c>
      <c r="Y117" s="1">
        <v>22.719999000000001</v>
      </c>
      <c r="Z117" s="1">
        <v>122.599998</v>
      </c>
      <c r="AA117" s="1">
        <v>34.779998999999997</v>
      </c>
      <c r="AB117" s="1">
        <v>705.79998799999998</v>
      </c>
      <c r="AC117" s="1">
        <v>128.970001</v>
      </c>
      <c r="AD117" s="1">
        <v>21150</v>
      </c>
      <c r="AE117" s="1">
        <v>397.95001200000002</v>
      </c>
      <c r="AF117" s="1">
        <v>21803.949218999998</v>
      </c>
      <c r="AG117" s="1">
        <v>10730</v>
      </c>
      <c r="AH117" s="1">
        <v>60.959999000000003</v>
      </c>
      <c r="AI117" s="1">
        <v>60.959999000000003</v>
      </c>
      <c r="AJ117" s="1">
        <v>11.522500000000001</v>
      </c>
      <c r="AK117" s="1">
        <v>66.260002</v>
      </c>
      <c r="AL117" s="4">
        <f>0.78*AL120</f>
        <v>1580.0998328330124</v>
      </c>
      <c r="AM117" s="1">
        <v>56.41</v>
      </c>
      <c r="AN117" s="1">
        <v>81.849997999999999</v>
      </c>
      <c r="AO117" s="1">
        <v>79.639999000000003</v>
      </c>
      <c r="AP117" s="1">
        <f t="shared" si="41"/>
        <v>3.0522422662534192E-3</v>
      </c>
      <c r="AQ117" s="1">
        <f t="shared" si="42"/>
        <v>-8.6562836786672104E-4</v>
      </c>
      <c r="AR117" s="1">
        <f t="shared" si="43"/>
        <v>7.2415723837523016E-3</v>
      </c>
      <c r="AS117" s="1">
        <f t="shared" si="44"/>
        <v>2.9580870409642388E-3</v>
      </c>
      <c r="AT117" s="1">
        <f t="shared" si="45"/>
        <v>1.7828844890682828E-3</v>
      </c>
      <c r="AU117" s="1">
        <f t="shared" si="46"/>
        <v>1.1158540772532449E-3</v>
      </c>
      <c r="AV117" s="1">
        <f t="shared" si="47"/>
        <v>3.2834512232735682E-3</v>
      </c>
      <c r="AW117" s="1">
        <f t="shared" si="48"/>
        <v>3.3347770984746838E-3</v>
      </c>
      <c r="AX117" s="1">
        <f t="shared" si="49"/>
        <v>2.7014786662455997E-3</v>
      </c>
      <c r="AY117" s="1">
        <f t="shared" si="50"/>
        <v>3.1965222247349731E-3</v>
      </c>
      <c r="AZ117" s="1">
        <f t="shared" si="51"/>
        <v>2.4898455233074879E-4</v>
      </c>
      <c r="BA117" s="1">
        <f t="shared" si="52"/>
        <v>-8.1022103766977525E-4</v>
      </c>
      <c r="BB117" s="1">
        <f t="shared" si="53"/>
        <v>2.5046473714898454E-3</v>
      </c>
      <c r="BC117" s="1">
        <f t="shared" si="54"/>
        <v>4.1666666666666657E-2</v>
      </c>
      <c r="BD117" s="1">
        <f t="shared" si="55"/>
        <v>3.4266595205272796E-3</v>
      </c>
      <c r="BE117" s="1">
        <f t="shared" si="56"/>
        <v>0</v>
      </c>
      <c r="BF117" s="1">
        <f t="shared" si="57"/>
        <v>-1.5764743480444545E-4</v>
      </c>
      <c r="BG117" s="1">
        <f t="shared" si="58"/>
        <v>5.0725398219902832E-4</v>
      </c>
      <c r="BH117" s="1">
        <f t="shared" si="59"/>
        <v>-9.1793145654831953E-4</v>
      </c>
      <c r="BI117" s="1">
        <f t="shared" si="60"/>
        <v>2.5149324902524611E-3</v>
      </c>
      <c r="BJ117" s="1">
        <f t="shared" si="61"/>
        <v>4.1666666666666761E-2</v>
      </c>
      <c r="BK117" s="1">
        <f t="shared" si="62"/>
        <v>4.1666666666666859E-2</v>
      </c>
      <c r="BL117" s="1">
        <f t="shared" si="63"/>
        <v>2.2735127458929508E-4</v>
      </c>
      <c r="BM117" s="1">
        <f t="shared" si="64"/>
        <v>7.7622089155023142E-3</v>
      </c>
      <c r="BN117" s="1">
        <f t="shared" si="65"/>
        <v>1.5741516547013695E-2</v>
      </c>
      <c r="BO117" s="1">
        <f t="shared" si="66"/>
        <v>-1.1487937966686884E-3</v>
      </c>
      <c r="BP117" s="1">
        <f t="shared" si="67"/>
        <v>-1.520862818124249E-2</v>
      </c>
      <c r="BQ117" s="1">
        <f t="shared" si="68"/>
        <v>1.3357460831872203E-2</v>
      </c>
      <c r="BR117" s="1">
        <f t="shared" si="69"/>
        <v>1.8948365703458077E-3</v>
      </c>
      <c r="BS117" s="1">
        <f t="shared" si="70"/>
        <v>4.5437789404586554E-3</v>
      </c>
      <c r="BT117" s="1">
        <f t="shared" si="71"/>
        <v>2.0398608747314733E-2</v>
      </c>
      <c r="BU117" s="1">
        <f t="shared" si="72"/>
        <v>1.3531799729364006E-3</v>
      </c>
      <c r="BV117" s="1">
        <f t="shared" si="73"/>
        <v>8.1031584570339255E-3</v>
      </c>
      <c r="BW117" s="1">
        <f t="shared" si="74"/>
        <v>8.1031584570339255E-3</v>
      </c>
      <c r="BX117" s="1">
        <f t="shared" si="75"/>
        <v>-0.10313290523448136</v>
      </c>
      <c r="BY117" s="1">
        <f t="shared" si="76"/>
        <v>1.1294338123977576E-2</v>
      </c>
      <c r="BZ117" s="1">
        <f t="shared" si="77"/>
        <v>4.1666666666666706E-2</v>
      </c>
      <c r="CA117" s="1">
        <f t="shared" si="78"/>
        <v>8.2216084321427678E-3</v>
      </c>
      <c r="CB117" s="1">
        <f t="shared" si="79"/>
        <v>1.0244396824650533E-2</v>
      </c>
      <c r="CC117" s="1">
        <f t="shared" si="80"/>
        <v>2.3255774810336121E-2</v>
      </c>
    </row>
    <row r="118" spans="1:81" x14ac:dyDescent="0.3">
      <c r="A118" s="1" t="s">
        <v>520</v>
      </c>
      <c r="B118" s="18">
        <v>2643.69</v>
      </c>
      <c r="C118" s="21">
        <v>23957.89</v>
      </c>
      <c r="D118" s="18">
        <v>7166.6801759999998</v>
      </c>
      <c r="E118" s="18">
        <v>1543.869995</v>
      </c>
      <c r="F118" s="1">
        <v>106.610001</v>
      </c>
      <c r="G118" s="18">
        <v>116.089996</v>
      </c>
      <c r="H118" s="19">
        <v>263.67001299999998</v>
      </c>
      <c r="I118" s="1">
        <v>243.270004</v>
      </c>
      <c r="J118" s="1">
        <v>68.699996999999996</v>
      </c>
      <c r="K118" s="1">
        <v>153.35000600000001</v>
      </c>
      <c r="L118" s="1">
        <v>3348.1899410000001</v>
      </c>
      <c r="M118" s="1">
        <v>12100.080078000001</v>
      </c>
      <c r="N118" s="1">
        <v>5167.2099609999996</v>
      </c>
      <c r="O118" s="1">
        <f>0.83*O120</f>
        <v>16127.282522071862</v>
      </c>
      <c r="P118" s="1">
        <v>102.55999799999999</v>
      </c>
      <c r="Q118" s="1">
        <v>3751.5</v>
      </c>
      <c r="R118" s="1">
        <v>61.68</v>
      </c>
      <c r="S118" s="1">
        <v>57.549999</v>
      </c>
      <c r="T118" s="1">
        <v>31.700001</v>
      </c>
      <c r="U118" s="1">
        <v>31</v>
      </c>
      <c r="V118" s="1">
        <f>0.83*V120</f>
        <v>4215.71727354</v>
      </c>
      <c r="W118" s="1">
        <f>0.83*W120</f>
        <v>11631.7747784</v>
      </c>
      <c r="X118" s="1">
        <v>131.779999</v>
      </c>
      <c r="Y118" s="1">
        <v>22.834999</v>
      </c>
      <c r="Z118" s="1">
        <v>121.800003</v>
      </c>
      <c r="AA118" s="1">
        <v>34.049999</v>
      </c>
      <c r="AB118" s="1">
        <v>688.79998799999998</v>
      </c>
      <c r="AC118" s="1">
        <v>124.55999799999999</v>
      </c>
      <c r="AD118" s="1">
        <v>20637.5</v>
      </c>
      <c r="AE118" s="1">
        <v>394.10000600000001</v>
      </c>
      <c r="AF118" s="1">
        <v>21591.990234000001</v>
      </c>
      <c r="AG118" s="1">
        <v>10724.400390999999</v>
      </c>
      <c r="AH118" s="1">
        <v>59.529998999999997</v>
      </c>
      <c r="AI118" s="1">
        <v>59.529998999999997</v>
      </c>
      <c r="AJ118" s="1">
        <v>11.265000000000001</v>
      </c>
      <c r="AK118" s="1">
        <v>64.550003000000004</v>
      </c>
      <c r="AL118" s="1">
        <f>0.83*AL120</f>
        <v>1681.3882836556413</v>
      </c>
      <c r="AM118" s="1">
        <v>54.419998</v>
      </c>
      <c r="AN118" s="1">
        <v>79.800003000000004</v>
      </c>
      <c r="AO118" s="1">
        <v>76.819999999999993</v>
      </c>
      <c r="AP118" s="1">
        <f t="shared" si="41"/>
        <v>-3.7723899203954338E-2</v>
      </c>
      <c r="AQ118" s="1">
        <f t="shared" si="42"/>
        <v>-3.6816857671930887E-2</v>
      </c>
      <c r="AR118" s="1">
        <f t="shared" si="43"/>
        <v>-4.2110531526908933E-2</v>
      </c>
      <c r="AS118" s="1">
        <f t="shared" si="44"/>
        <v>-2.0772285080654453E-2</v>
      </c>
      <c r="AT118" s="1">
        <f t="shared" si="45"/>
        <v>-1.405029947451698E-3</v>
      </c>
      <c r="AU118" s="1">
        <f t="shared" si="46"/>
        <v>-4.6300352730010248E-3</v>
      </c>
      <c r="AV118" s="1">
        <f t="shared" si="47"/>
        <v>-4.1199952727272789E-2</v>
      </c>
      <c r="AW118" s="1">
        <f t="shared" si="48"/>
        <v>-3.7431219679993979E-2</v>
      </c>
      <c r="AX118" s="1">
        <f t="shared" si="49"/>
        <v>-2.5808282436540764E-2</v>
      </c>
      <c r="AY118" s="1">
        <f t="shared" si="50"/>
        <v>-2.2750395395748E-2</v>
      </c>
      <c r="AZ118" s="1">
        <f t="shared" si="51"/>
        <v>-1.9313835225875608E-2</v>
      </c>
      <c r="BA118" s="1">
        <f t="shared" si="52"/>
        <v>-1.9884031226621718E-2</v>
      </c>
      <c r="BB118" s="1">
        <f t="shared" si="53"/>
        <v>-1.8994659356999816E-2</v>
      </c>
      <c r="BC118" s="1">
        <f t="shared" si="54"/>
        <v>6.4102564102564041E-2</v>
      </c>
      <c r="BD118" s="1">
        <f t="shared" si="55"/>
        <v>6.82993476104792E-4</v>
      </c>
      <c r="BE118" s="1">
        <f t="shared" si="56"/>
        <v>0</v>
      </c>
      <c r="BF118" s="1">
        <f t="shared" si="57"/>
        <v>-2.728276297114015E-2</v>
      </c>
      <c r="BG118" s="1">
        <f t="shared" si="58"/>
        <v>-2.7378723250928622E-2</v>
      </c>
      <c r="BH118" s="1">
        <f t="shared" si="59"/>
        <v>-2.9096506640336511E-2</v>
      </c>
      <c r="BI118" s="1">
        <f t="shared" si="60"/>
        <v>-2.790840476351221E-2</v>
      </c>
      <c r="BJ118" s="1">
        <f t="shared" si="61"/>
        <v>6.4102564102564069E-2</v>
      </c>
      <c r="BK118" s="1">
        <f t="shared" si="62"/>
        <v>6.4102564102564055E-2</v>
      </c>
      <c r="BL118" s="1">
        <f t="shared" si="63"/>
        <v>-1.5153584335613724E-3</v>
      </c>
      <c r="BM118" s="1">
        <f t="shared" si="64"/>
        <v>5.0616199410923575E-3</v>
      </c>
      <c r="BN118" s="1">
        <f t="shared" si="65"/>
        <v>-6.5252448046532237E-3</v>
      </c>
      <c r="BO118" s="1">
        <f t="shared" si="66"/>
        <v>-2.0989074784044614E-2</v>
      </c>
      <c r="BP118" s="1">
        <f t="shared" si="67"/>
        <v>-2.4086143792906949E-2</v>
      </c>
      <c r="BQ118" s="1">
        <f t="shared" si="68"/>
        <v>-3.419402160041856E-2</v>
      </c>
      <c r="BR118" s="1">
        <f t="shared" si="69"/>
        <v>-2.4231678486997636E-2</v>
      </c>
      <c r="BS118" s="1">
        <f t="shared" si="70"/>
        <v>-9.6745970194869781E-3</v>
      </c>
      <c r="BT118" s="1">
        <f t="shared" si="71"/>
        <v>-9.7211281713725541E-3</v>
      </c>
      <c r="BU118" s="1">
        <f t="shared" si="72"/>
        <v>-5.2186477166829288E-4</v>
      </c>
      <c r="BV118" s="1">
        <f t="shared" si="73"/>
        <v>-2.3458005634153747E-2</v>
      </c>
      <c r="BW118" s="1">
        <f t="shared" si="74"/>
        <v>-2.3458005634153747E-2</v>
      </c>
      <c r="BX118" s="1">
        <f t="shared" si="75"/>
        <v>-2.2347580820134542E-2</v>
      </c>
      <c r="BY118" s="1">
        <f t="shared" si="76"/>
        <v>-2.5807409423259545E-2</v>
      </c>
      <c r="BZ118" s="1">
        <f t="shared" si="77"/>
        <v>6.4102564102564027E-2</v>
      </c>
      <c r="CA118" s="1">
        <f t="shared" si="78"/>
        <v>-3.527746853394783E-2</v>
      </c>
      <c r="CB118" s="1">
        <f t="shared" si="79"/>
        <v>-2.5045755040824749E-2</v>
      </c>
      <c r="CC118" s="1">
        <f t="shared" si="80"/>
        <v>-3.5409329927289547E-2</v>
      </c>
    </row>
    <row r="119" spans="1:81" x14ac:dyDescent="0.3">
      <c r="A119" s="1" t="s">
        <v>519</v>
      </c>
      <c r="B119" s="18">
        <v>2640.87</v>
      </c>
      <c r="C119" s="21">
        <v>24103.11</v>
      </c>
      <c r="D119" s="18">
        <v>7063.4501950000003</v>
      </c>
      <c r="E119" s="18">
        <v>1529.4300539999999</v>
      </c>
      <c r="F119" s="1">
        <v>107.25</v>
      </c>
      <c r="G119" s="18">
        <v>117.389999</v>
      </c>
      <c r="H119" s="19">
        <v>263.14999399999999</v>
      </c>
      <c r="I119" s="1">
        <v>242.08000200000001</v>
      </c>
      <c r="J119" s="1">
        <v>69.680000000000007</v>
      </c>
      <c r="K119" s="1">
        <v>151.83000200000001</v>
      </c>
      <c r="L119" s="1">
        <v>3361.5</v>
      </c>
      <c r="M119" s="1">
        <v>12096.730469</v>
      </c>
      <c r="N119" s="1">
        <v>5167.2998049999997</v>
      </c>
      <c r="O119" s="1">
        <f>0.96*O120</f>
        <v>18653.242435167456</v>
      </c>
      <c r="P119" s="1">
        <v>103.19000200000001</v>
      </c>
      <c r="Q119" s="1">
        <v>3751.5</v>
      </c>
      <c r="R119" s="1">
        <v>62.720001000000003</v>
      </c>
      <c r="S119" s="1">
        <v>58.150002000000001</v>
      </c>
      <c r="T119" s="1">
        <v>32.040000999999997</v>
      </c>
      <c r="U119" s="1">
        <v>31.4</v>
      </c>
      <c r="V119" s="1">
        <f>0.96*V120</f>
        <v>4876.0103404799993</v>
      </c>
      <c r="W119" s="1">
        <f>0.96*W120</f>
        <v>13453.619020799999</v>
      </c>
      <c r="X119" s="1">
        <v>131.990005</v>
      </c>
      <c r="Y119" s="1">
        <v>22.954999999999998</v>
      </c>
      <c r="Z119" s="1">
        <v>118</v>
      </c>
      <c r="AA119" s="1">
        <v>34.75</v>
      </c>
      <c r="AB119" s="1">
        <v>699.09997599999997</v>
      </c>
      <c r="AC119" s="1">
        <v>123.790001</v>
      </c>
      <c r="AD119" s="1">
        <v>20690</v>
      </c>
      <c r="AE119" s="1">
        <v>392.54998799999998</v>
      </c>
      <c r="AF119" s="1">
        <v>21159.080077999999</v>
      </c>
      <c r="AG119" s="1">
        <v>10760.799805000001</v>
      </c>
      <c r="AH119" s="1">
        <v>60.68</v>
      </c>
      <c r="AI119" s="1">
        <v>60.68</v>
      </c>
      <c r="AJ119" s="1">
        <v>11.3225</v>
      </c>
      <c r="AK119" s="1">
        <v>65.870002999999997</v>
      </c>
      <c r="AL119" s="1">
        <f>0.96*AL120</f>
        <v>1944.7382557944768</v>
      </c>
      <c r="AM119" s="1">
        <v>56.009998000000003</v>
      </c>
      <c r="AN119" s="1">
        <v>81.889999000000003</v>
      </c>
      <c r="AO119" s="1">
        <v>77.529999000000004</v>
      </c>
      <c r="AP119" s="1">
        <f t="shared" si="41"/>
        <v>-1.0666908752539684E-3</v>
      </c>
      <c r="AQ119" s="1">
        <f t="shared" si="42"/>
        <v>6.0614686852640681E-3</v>
      </c>
      <c r="AR119" s="1">
        <f t="shared" si="43"/>
        <v>-1.4404156243179268E-2</v>
      </c>
      <c r="AS119" s="1">
        <f t="shared" si="44"/>
        <v>-9.3530809244078156E-3</v>
      </c>
      <c r="AT119" s="1">
        <f t="shared" si="45"/>
        <v>6.0031797579666391E-3</v>
      </c>
      <c r="AU119" s="1">
        <f t="shared" si="46"/>
        <v>1.1198234514539942E-2</v>
      </c>
      <c r="AV119" s="1">
        <f t="shared" si="47"/>
        <v>-1.9722341349449955E-3</v>
      </c>
      <c r="AW119" s="1">
        <f t="shared" si="48"/>
        <v>-4.8916922778526883E-3</v>
      </c>
      <c r="AX119" s="1">
        <f t="shared" si="49"/>
        <v>1.4264964232822466E-2</v>
      </c>
      <c r="AY119" s="1">
        <f t="shared" si="50"/>
        <v>-9.9119917869452193E-3</v>
      </c>
      <c r="AZ119" s="1">
        <f t="shared" si="51"/>
        <v>3.9752998588916998E-3</v>
      </c>
      <c r="BA119" s="1">
        <f t="shared" si="52"/>
        <v>-2.7682535804791409E-4</v>
      </c>
      <c r="BB119" s="1">
        <f t="shared" si="53"/>
        <v>1.7387332947217283E-5</v>
      </c>
      <c r="BC119" s="1">
        <f t="shared" si="54"/>
        <v>0.15662650602409645</v>
      </c>
      <c r="BD119" s="1">
        <f t="shared" si="55"/>
        <v>6.1427848311776858E-3</v>
      </c>
      <c r="BE119" s="1">
        <f t="shared" si="56"/>
        <v>0</v>
      </c>
      <c r="BF119" s="1">
        <f t="shared" si="57"/>
        <v>1.6861235408560372E-2</v>
      </c>
      <c r="BG119" s="1">
        <f t="shared" si="58"/>
        <v>1.0425769077771851E-2</v>
      </c>
      <c r="BH119" s="1">
        <f t="shared" si="59"/>
        <v>1.0725551712127589E-2</v>
      </c>
      <c r="BI119" s="1">
        <f t="shared" si="60"/>
        <v>1.2903225806451568E-2</v>
      </c>
      <c r="BJ119" s="1">
        <f t="shared" si="61"/>
        <v>0.15662650602409622</v>
      </c>
      <c r="BK119" s="1">
        <f t="shared" si="62"/>
        <v>0.15662650602409625</v>
      </c>
      <c r="BL119" s="1">
        <f t="shared" si="63"/>
        <v>1.5936105751525526E-3</v>
      </c>
      <c r="BM119" s="1">
        <f t="shared" si="64"/>
        <v>5.2551348918385534E-3</v>
      </c>
      <c r="BN119" s="1">
        <f t="shared" si="65"/>
        <v>-3.1198710233200928E-2</v>
      </c>
      <c r="BO119" s="1">
        <f t="shared" si="66"/>
        <v>2.0558032909193339E-2</v>
      </c>
      <c r="BP119" s="1">
        <f t="shared" si="67"/>
        <v>1.4953525231478351E-2</v>
      </c>
      <c r="BQ119" s="1">
        <f t="shared" si="68"/>
        <v>-6.1817358089552108E-3</v>
      </c>
      <c r="BR119" s="1">
        <f t="shared" si="69"/>
        <v>2.5439127801332524E-3</v>
      </c>
      <c r="BS119" s="1">
        <f t="shared" si="70"/>
        <v>-3.9330575397149899E-3</v>
      </c>
      <c r="BT119" s="1">
        <f t="shared" si="71"/>
        <v>-2.0049571684147775E-2</v>
      </c>
      <c r="BU119" s="1">
        <f t="shared" si="72"/>
        <v>3.3940745098017802E-3</v>
      </c>
      <c r="BV119" s="1">
        <f t="shared" si="73"/>
        <v>1.9318008051705211E-2</v>
      </c>
      <c r="BW119" s="1">
        <f t="shared" si="74"/>
        <v>1.9318008051705211E-2</v>
      </c>
      <c r="BX119" s="1">
        <f t="shared" si="75"/>
        <v>5.1043053706168852E-3</v>
      </c>
      <c r="BY119" s="1">
        <f t="shared" si="76"/>
        <v>2.0449263185936539E-2</v>
      </c>
      <c r="BZ119" s="1">
        <f t="shared" si="77"/>
        <v>0.15662650602409645</v>
      </c>
      <c r="CA119" s="1">
        <f t="shared" si="78"/>
        <v>2.9217200632752752E-2</v>
      </c>
      <c r="CB119" s="1">
        <f t="shared" si="79"/>
        <v>2.619042508056045E-2</v>
      </c>
      <c r="CC119" s="1">
        <f t="shared" si="80"/>
        <v>9.2423717781829028E-3</v>
      </c>
    </row>
    <row r="120" spans="1:81" x14ac:dyDescent="0.3">
      <c r="A120" s="1" t="s">
        <v>518</v>
      </c>
      <c r="B120" s="18">
        <v>2662.84</v>
      </c>
      <c r="C120" s="21">
        <v>24505.22</v>
      </c>
      <c r="D120" s="18">
        <v>7076.5498049999997</v>
      </c>
      <c r="E120" s="18">
        <v>1542.9300539999999</v>
      </c>
      <c r="F120" s="1">
        <v>106.66999800000001</v>
      </c>
      <c r="G120" s="18">
        <v>116.720001</v>
      </c>
      <c r="H120" s="19">
        <v>265.64001500000001</v>
      </c>
      <c r="I120" s="1">
        <v>243.990005</v>
      </c>
      <c r="J120" s="1">
        <v>69.860000999999997</v>
      </c>
      <c r="K120" s="1">
        <v>153.41999799999999</v>
      </c>
      <c r="L120" s="1">
        <v>3429.9499510000001</v>
      </c>
      <c r="M120" s="1">
        <v>12305.190430000001</v>
      </c>
      <c r="N120" s="1">
        <v>5276.669922</v>
      </c>
      <c r="O120" s="1">
        <f>'final data'!O28</f>
        <v>19430.4608699661</v>
      </c>
      <c r="P120" s="1">
        <v>102.470001</v>
      </c>
      <c r="Q120" s="1">
        <v>3683</v>
      </c>
      <c r="R120" s="1">
        <v>63.5</v>
      </c>
      <c r="S120" s="1">
        <v>58.439999</v>
      </c>
      <c r="T120" s="1">
        <v>32.209999000000003</v>
      </c>
      <c r="U120" s="1">
        <v>31.719999000000001</v>
      </c>
      <c r="V120" s="1">
        <f>'final data'!V28</f>
        <v>5079.1774379999997</v>
      </c>
      <c r="W120" s="1">
        <f>'final data'!W28</f>
        <v>14014.18648</v>
      </c>
      <c r="X120" s="1">
        <v>131.88000500000001</v>
      </c>
      <c r="Y120" s="1">
        <v>22.700001</v>
      </c>
      <c r="Z120" s="1">
        <v>120.400002</v>
      </c>
      <c r="AA120" s="1">
        <v>35.369999</v>
      </c>
      <c r="AB120" s="1">
        <v>714.29998799999998</v>
      </c>
      <c r="AC120" s="1">
        <v>124.80999799999999</v>
      </c>
      <c r="AD120" s="1">
        <v>20925</v>
      </c>
      <c r="AE120" s="1">
        <v>404.54998799999998</v>
      </c>
      <c r="AF120" s="1">
        <v>21645.419922000001</v>
      </c>
      <c r="AG120" s="1">
        <v>10740</v>
      </c>
      <c r="AH120" s="1">
        <v>60.57</v>
      </c>
      <c r="AI120" s="1">
        <v>60.57</v>
      </c>
      <c r="AJ120" s="1">
        <v>11.425000000000001</v>
      </c>
      <c r="AK120" s="1">
        <v>65.800003000000004</v>
      </c>
      <c r="AL120" s="1">
        <f>'final data'!AL28</f>
        <v>2025.76901645258</v>
      </c>
      <c r="AM120" s="1">
        <v>56.41</v>
      </c>
      <c r="AN120" s="1">
        <v>81.93</v>
      </c>
      <c r="AO120" s="1">
        <v>77.050003000000004</v>
      </c>
      <c r="AP120" s="1">
        <f t="shared" si="41"/>
        <v>8.3192281331531861E-3</v>
      </c>
      <c r="AQ120" s="1">
        <f t="shared" si="42"/>
        <v>1.6682909383892809E-2</v>
      </c>
      <c r="AR120" s="1">
        <f t="shared" si="43"/>
        <v>1.8545625209153615E-3</v>
      </c>
      <c r="AS120" s="1">
        <f t="shared" si="44"/>
        <v>8.8268175224442136E-3</v>
      </c>
      <c r="AT120" s="1">
        <f t="shared" si="45"/>
        <v>-5.407944055943993E-3</v>
      </c>
      <c r="AU120" s="1">
        <f t="shared" si="46"/>
        <v>-5.7074538351432023E-3</v>
      </c>
      <c r="AV120" s="1">
        <f t="shared" si="47"/>
        <v>9.4623638866585449E-3</v>
      </c>
      <c r="AW120" s="1">
        <f t="shared" si="48"/>
        <v>7.8899660617153707E-3</v>
      </c>
      <c r="AX120" s="1">
        <f t="shared" si="49"/>
        <v>2.5832520091847023E-3</v>
      </c>
      <c r="AY120" s="1">
        <f t="shared" si="50"/>
        <v>1.0472212204805115E-2</v>
      </c>
      <c r="AZ120" s="1">
        <f t="shared" si="51"/>
        <v>2.0362918637513033E-2</v>
      </c>
      <c r="BA120" s="1">
        <f t="shared" si="52"/>
        <v>1.7232752398196834E-2</v>
      </c>
      <c r="BB120" s="1">
        <f t="shared" si="53"/>
        <v>2.1165816021391157E-2</v>
      </c>
      <c r="BC120" s="1">
        <f t="shared" si="54"/>
        <v>4.1666666666666664E-2</v>
      </c>
      <c r="BD120" s="1">
        <f t="shared" si="55"/>
        <v>-6.9774298482910245E-3</v>
      </c>
      <c r="BE120" s="1">
        <f t="shared" si="56"/>
        <v>-1.8259362921498067E-2</v>
      </c>
      <c r="BF120" s="1">
        <f t="shared" si="57"/>
        <v>1.2436208347636929E-2</v>
      </c>
      <c r="BG120" s="1">
        <f t="shared" si="58"/>
        <v>4.9870505593447717E-3</v>
      </c>
      <c r="BH120" s="1">
        <f t="shared" si="59"/>
        <v>5.3058050778464951E-3</v>
      </c>
      <c r="BI120" s="1">
        <f t="shared" si="60"/>
        <v>1.0191050955414102E-2</v>
      </c>
      <c r="BJ120" s="1">
        <f t="shared" si="61"/>
        <v>4.1666666666666761E-2</v>
      </c>
      <c r="BK120" s="1">
        <f t="shared" si="62"/>
        <v>4.1666666666666775E-2</v>
      </c>
      <c r="BL120" s="1">
        <f t="shared" si="63"/>
        <v>-8.3339643785895171E-4</v>
      </c>
      <c r="BM120" s="1">
        <f t="shared" si="64"/>
        <v>-1.1108647353517664E-2</v>
      </c>
      <c r="BN120" s="1">
        <f t="shared" si="65"/>
        <v>2.0339000000000006E-2</v>
      </c>
      <c r="BO120" s="1">
        <f t="shared" si="66"/>
        <v>1.7841697841726619E-2</v>
      </c>
      <c r="BP120" s="1">
        <f t="shared" si="67"/>
        <v>2.1742257934221437E-2</v>
      </c>
      <c r="BQ120" s="1">
        <f t="shared" si="68"/>
        <v>8.239736584217245E-3</v>
      </c>
      <c r="BR120" s="1">
        <f t="shared" si="69"/>
        <v>1.1358144030932818E-2</v>
      </c>
      <c r="BS120" s="1">
        <f t="shared" si="70"/>
        <v>3.05693551568775E-2</v>
      </c>
      <c r="BT120" s="1">
        <f t="shared" si="71"/>
        <v>2.2984923834456786E-2</v>
      </c>
      <c r="BU120" s="1">
        <f t="shared" si="72"/>
        <v>-1.9329237024125233E-3</v>
      </c>
      <c r="BV120" s="1">
        <f t="shared" si="73"/>
        <v>-1.8127883981542425E-3</v>
      </c>
      <c r="BW120" s="1">
        <f t="shared" si="74"/>
        <v>-1.8127883981542425E-3</v>
      </c>
      <c r="BX120" s="1">
        <f t="shared" si="75"/>
        <v>9.0527710311327815E-3</v>
      </c>
      <c r="BY120" s="1">
        <f t="shared" si="76"/>
        <v>-1.0626992077105747E-3</v>
      </c>
      <c r="BZ120" s="1">
        <f t="shared" si="77"/>
        <v>4.1666666666666664E-2</v>
      </c>
      <c r="CA120" s="1">
        <f t="shared" si="78"/>
        <v>7.141617823303502E-3</v>
      </c>
      <c r="CB120" s="1">
        <f t="shared" si="79"/>
        <v>4.884723469101975E-4</v>
      </c>
      <c r="CC120" s="1">
        <f t="shared" si="80"/>
        <v>-6.1911002991242121E-3</v>
      </c>
    </row>
    <row r="121" spans="1:81" x14ac:dyDescent="0.3">
      <c r="A121" s="1" t="s">
        <v>517</v>
      </c>
      <c r="B121" s="18">
        <v>2663.99</v>
      </c>
      <c r="C121" s="21">
        <v>24483.05</v>
      </c>
      <c r="D121" s="18">
        <v>7140.25</v>
      </c>
      <c r="E121" s="18">
        <v>1557.329956</v>
      </c>
      <c r="F121" s="1">
        <v>106.769997</v>
      </c>
      <c r="G121" s="18">
        <v>116.91999800000001</v>
      </c>
      <c r="H121" s="19">
        <v>265.92999300000002</v>
      </c>
      <c r="I121" s="1">
        <v>244.279999</v>
      </c>
      <c r="J121" s="1">
        <v>70.720000999999996</v>
      </c>
      <c r="K121" s="1">
        <v>154.759995</v>
      </c>
      <c r="L121" s="1">
        <v>3443.969971</v>
      </c>
      <c r="M121" s="1">
        <v>12415.009765999999</v>
      </c>
      <c r="N121" s="1">
        <v>5309.2202150000003</v>
      </c>
      <c r="O121" s="4">
        <f>0.78*O124</f>
        <v>15428.429429400001</v>
      </c>
      <c r="P121" s="1">
        <v>102.489998</v>
      </c>
      <c r="Q121" s="1">
        <v>3683</v>
      </c>
      <c r="R121" s="1">
        <v>63.84</v>
      </c>
      <c r="S121" s="1">
        <v>59.529998999999997</v>
      </c>
      <c r="T121" s="1">
        <v>32.799999</v>
      </c>
      <c r="U121" s="1">
        <v>32.279998999999997</v>
      </c>
      <c r="V121" s="4">
        <f>0.78*V124</f>
        <v>4253.3033945999996</v>
      </c>
      <c r="W121" s="4">
        <f>0.78*W124</f>
        <v>11489.577629400001</v>
      </c>
      <c r="X121" s="1">
        <v>131.75</v>
      </c>
      <c r="Y121" s="1">
        <v>22.674999</v>
      </c>
      <c r="Z121" s="1">
        <v>122.300003</v>
      </c>
      <c r="AA121" s="1">
        <v>36.25</v>
      </c>
      <c r="AB121" s="1">
        <v>719.5</v>
      </c>
      <c r="AC121" s="1">
        <v>122.550003</v>
      </c>
      <c r="AD121" s="1">
        <v>21122.5</v>
      </c>
      <c r="AE121" s="1">
        <v>400.25</v>
      </c>
      <c r="AF121" s="1">
        <v>21660.279297000001</v>
      </c>
      <c r="AG121" s="1">
        <v>10747.400390999999</v>
      </c>
      <c r="AH121" s="1">
        <v>60.23</v>
      </c>
      <c r="AI121" s="1">
        <v>60.23</v>
      </c>
      <c r="AJ121" s="1">
        <v>11.032500000000001</v>
      </c>
      <c r="AK121" s="1">
        <v>65.309997999999993</v>
      </c>
      <c r="AL121" s="4">
        <f>0.78*AL124</f>
        <v>1561.7883464770782</v>
      </c>
      <c r="AM121" s="1">
        <v>56.130001</v>
      </c>
      <c r="AN121" s="1">
        <v>80.940002000000007</v>
      </c>
      <c r="AO121" s="1">
        <v>77.839995999999999</v>
      </c>
      <c r="AP121" s="1">
        <f t="shared" si="41"/>
        <v>4.3186973306681443E-4</v>
      </c>
      <c r="AQ121" s="1">
        <f t="shared" si="42"/>
        <v>-9.0470520158569855E-4</v>
      </c>
      <c r="AR121" s="1">
        <f t="shared" si="43"/>
        <v>9.0015892992079856E-3</v>
      </c>
      <c r="AS121" s="1">
        <f t="shared" si="44"/>
        <v>9.3328287712516819E-3</v>
      </c>
      <c r="AT121" s="1">
        <f t="shared" si="45"/>
        <v>9.3746134691027958E-4</v>
      </c>
      <c r="AU121" s="1">
        <f t="shared" si="46"/>
        <v>1.7134766816872323E-3</v>
      </c>
      <c r="AV121" s="1">
        <f t="shared" si="47"/>
        <v>1.091620176275096E-3</v>
      </c>
      <c r="AW121" s="1">
        <f t="shared" si="48"/>
        <v>1.1885486866562718E-3</v>
      </c>
      <c r="AX121" s="1">
        <f t="shared" si="49"/>
        <v>1.2310334779411175E-2</v>
      </c>
      <c r="AY121" s="1">
        <f t="shared" si="50"/>
        <v>8.7341742762896604E-3</v>
      </c>
      <c r="AZ121" s="1">
        <f t="shared" si="51"/>
        <v>4.0875290311196532E-3</v>
      </c>
      <c r="BA121" s="1">
        <f t="shared" si="52"/>
        <v>8.9246352280952599E-3</v>
      </c>
      <c r="BB121" s="1">
        <f t="shared" si="53"/>
        <v>6.1687188096205192E-3</v>
      </c>
      <c r="BC121" s="1">
        <f t="shared" si="54"/>
        <v>-0.20596688196686513</v>
      </c>
      <c r="BD121" s="1">
        <f t="shared" si="55"/>
        <v>1.9514979803702349E-4</v>
      </c>
      <c r="BE121" s="1">
        <f t="shared" si="56"/>
        <v>0</v>
      </c>
      <c r="BF121" s="1">
        <f t="shared" si="57"/>
        <v>5.3543307086614707E-3</v>
      </c>
      <c r="BG121" s="1">
        <f t="shared" si="58"/>
        <v>1.8651608806495638E-2</v>
      </c>
      <c r="BH121" s="1">
        <f t="shared" si="59"/>
        <v>1.8317293334904984E-2</v>
      </c>
      <c r="BI121" s="1">
        <f t="shared" si="60"/>
        <v>1.7654477227442383E-2</v>
      </c>
      <c r="BJ121" s="1">
        <f t="shared" si="61"/>
        <v>-0.16259995904478583</v>
      </c>
      <c r="BK121" s="1">
        <f t="shared" si="62"/>
        <v>-0.18014665740340566</v>
      </c>
      <c r="BL121" s="1">
        <f t="shared" si="63"/>
        <v>-9.8578249219820118E-4</v>
      </c>
      <c r="BM121" s="1">
        <f t="shared" si="64"/>
        <v>-1.1014096431097352E-3</v>
      </c>
      <c r="BN121" s="1">
        <f t="shared" si="65"/>
        <v>1.5780738940519314E-2</v>
      </c>
      <c r="BO121" s="1">
        <f t="shared" si="66"/>
        <v>2.4879870649699484E-2</v>
      </c>
      <c r="BP121" s="1">
        <f t="shared" si="67"/>
        <v>7.2798713248753621E-3</v>
      </c>
      <c r="BQ121" s="1">
        <f t="shared" si="68"/>
        <v>-1.8107483664890286E-2</v>
      </c>
      <c r="BR121" s="1">
        <f t="shared" si="69"/>
        <v>9.4384707287933096E-3</v>
      </c>
      <c r="BS121" s="1">
        <f t="shared" si="70"/>
        <v>-1.0629064707820447E-2</v>
      </c>
      <c r="BT121" s="1">
        <f t="shared" si="71"/>
        <v>6.8649049330279834E-4</v>
      </c>
      <c r="BU121" s="1">
        <f t="shared" si="72"/>
        <v>6.8904944134070927E-4</v>
      </c>
      <c r="BV121" s="1">
        <f t="shared" si="73"/>
        <v>-5.6133399372627277E-3</v>
      </c>
      <c r="BW121" s="1">
        <f t="shared" si="74"/>
        <v>-5.6133399372627277E-3</v>
      </c>
      <c r="BX121" s="1">
        <f t="shared" si="75"/>
        <v>-3.4354485776805256E-2</v>
      </c>
      <c r="BY121" s="1">
        <f t="shared" si="76"/>
        <v>-7.4468841589568112E-3</v>
      </c>
      <c r="BZ121" s="1">
        <f t="shared" si="77"/>
        <v>-0.22903927654496378</v>
      </c>
      <c r="CA121" s="1">
        <f t="shared" si="78"/>
        <v>-4.963641198369023E-3</v>
      </c>
      <c r="CB121" s="1">
        <f t="shared" si="79"/>
        <v>-1.2083461491517147E-2</v>
      </c>
      <c r="CC121" s="1">
        <f t="shared" si="80"/>
        <v>1.0252991164711511E-2</v>
      </c>
    </row>
    <row r="122" spans="1:81" x14ac:dyDescent="0.3">
      <c r="A122" s="1" t="s">
        <v>516</v>
      </c>
      <c r="B122" s="18">
        <v>2693.13</v>
      </c>
      <c r="C122" s="21">
        <v>24664.89</v>
      </c>
      <c r="D122" s="18">
        <v>7238.0600590000004</v>
      </c>
      <c r="E122" s="18">
        <v>1573.8199460000001</v>
      </c>
      <c r="F122" s="1">
        <v>106.290001</v>
      </c>
      <c r="G122" s="18">
        <v>115.94000200000001</v>
      </c>
      <c r="H122" s="19">
        <v>268.89001500000001</v>
      </c>
      <c r="I122" s="1">
        <v>247</v>
      </c>
      <c r="J122" s="1">
        <v>71.319999999999993</v>
      </c>
      <c r="K122" s="1">
        <v>156.38999899999999</v>
      </c>
      <c r="L122" s="1">
        <v>3486.6000979999999</v>
      </c>
      <c r="M122" s="1">
        <v>12567.419921999999</v>
      </c>
      <c r="N122" s="1">
        <v>5391.6401370000003</v>
      </c>
      <c r="O122" s="1">
        <f>0.83*O124</f>
        <v>16417.431315899998</v>
      </c>
      <c r="P122" s="1">
        <v>101.910004</v>
      </c>
      <c r="Q122" s="1">
        <v>3713</v>
      </c>
      <c r="R122" s="1">
        <v>64.410004000000001</v>
      </c>
      <c r="S122" s="1">
        <v>60.110000999999997</v>
      </c>
      <c r="T122" s="1">
        <v>33.189999</v>
      </c>
      <c r="U122" s="1">
        <v>32.860000999999997</v>
      </c>
      <c r="V122" s="1">
        <f>0.83*V124</f>
        <v>4525.9510480999998</v>
      </c>
      <c r="W122" s="1">
        <f>0.83*W124</f>
        <v>12226.089015899999</v>
      </c>
      <c r="X122" s="1">
        <v>131.78999300000001</v>
      </c>
      <c r="Y122" s="1">
        <v>22.459999</v>
      </c>
      <c r="Z122" s="1">
        <v>123.800003</v>
      </c>
      <c r="AA122" s="1">
        <v>36.369999</v>
      </c>
      <c r="AB122" s="1">
        <v>727.59997599999997</v>
      </c>
      <c r="AC122" s="1">
        <v>126.209999</v>
      </c>
      <c r="AD122" s="1">
        <v>21527.5</v>
      </c>
      <c r="AE122" s="1">
        <v>402.45001200000002</v>
      </c>
      <c r="AF122" s="1">
        <v>22191.179688</v>
      </c>
      <c r="AG122" s="1">
        <v>10755.200194999999</v>
      </c>
      <c r="AH122" s="1">
        <v>60.810001</v>
      </c>
      <c r="AI122" s="1">
        <v>60.810001</v>
      </c>
      <c r="AJ122" s="1">
        <v>10.5825</v>
      </c>
      <c r="AK122" s="1">
        <v>65.809997999999993</v>
      </c>
      <c r="AL122" s="1">
        <f>0.83*AL124</f>
        <v>1661.9029840717626</v>
      </c>
      <c r="AM122" s="1">
        <v>56.709999000000003</v>
      </c>
      <c r="AN122" s="1">
        <v>81.739998</v>
      </c>
      <c r="AO122" s="1">
        <v>77.150002000000001</v>
      </c>
      <c r="AP122" s="1">
        <f t="shared" si="41"/>
        <v>1.0938479498797041E-2</v>
      </c>
      <c r="AQ122" s="1">
        <f t="shared" si="42"/>
        <v>7.4271792117403734E-3</v>
      </c>
      <c r="AR122" s="1">
        <f t="shared" si="43"/>
        <v>1.3698408178985381E-2</v>
      </c>
      <c r="AS122" s="1">
        <f t="shared" si="44"/>
        <v>1.0588629555649563E-2</v>
      </c>
      <c r="AT122" s="1">
        <f t="shared" si="45"/>
        <v>-4.4956075066668764E-3</v>
      </c>
      <c r="AU122" s="1">
        <f t="shared" si="46"/>
        <v>-8.3817654529894856E-3</v>
      </c>
      <c r="AV122" s="1">
        <f t="shared" si="47"/>
        <v>1.1130831714796384E-2</v>
      </c>
      <c r="AW122" s="1">
        <f t="shared" si="48"/>
        <v>1.1134767525523021E-2</v>
      </c>
      <c r="AX122" s="1">
        <f t="shared" si="49"/>
        <v>8.4841486356878985E-3</v>
      </c>
      <c r="AY122" s="1">
        <f t="shared" si="50"/>
        <v>1.0532463509061146E-2</v>
      </c>
      <c r="AZ122" s="1">
        <f t="shared" si="51"/>
        <v>1.2378193584429457E-2</v>
      </c>
      <c r="BA122" s="1">
        <f t="shared" si="52"/>
        <v>1.2276281603691807E-2</v>
      </c>
      <c r="BB122" s="1">
        <f t="shared" si="53"/>
        <v>1.5523922282813058E-2</v>
      </c>
      <c r="BC122" s="1">
        <f t="shared" si="54"/>
        <v>6.4102564102563875E-2</v>
      </c>
      <c r="BD122" s="1">
        <f t="shared" si="55"/>
        <v>-5.659030259713726E-3</v>
      </c>
      <c r="BE122" s="1">
        <f t="shared" si="56"/>
        <v>8.1455335324463751E-3</v>
      </c>
      <c r="BF122" s="1">
        <f t="shared" si="57"/>
        <v>8.928634085212989E-3</v>
      </c>
      <c r="BG122" s="1">
        <f t="shared" si="58"/>
        <v>9.7430204895518381E-3</v>
      </c>
      <c r="BH122" s="1">
        <f t="shared" si="59"/>
        <v>1.189024426494649E-2</v>
      </c>
      <c r="BI122" s="1">
        <f t="shared" si="60"/>
        <v>1.7967844422795688E-2</v>
      </c>
      <c r="BJ122" s="1">
        <f t="shared" si="61"/>
        <v>6.4102564102564152E-2</v>
      </c>
      <c r="BK122" s="1">
        <f t="shared" si="62"/>
        <v>6.4102564102563972E-2</v>
      </c>
      <c r="BL122" s="1">
        <f t="shared" si="63"/>
        <v>3.0355218216326159E-4</v>
      </c>
      <c r="BM122" s="1">
        <f t="shared" si="64"/>
        <v>-9.4818085769265027E-3</v>
      </c>
      <c r="BN122" s="1">
        <f t="shared" si="65"/>
        <v>1.2264922021301994E-2</v>
      </c>
      <c r="BO122" s="1">
        <f t="shared" si="66"/>
        <v>3.3103172413793095E-3</v>
      </c>
      <c r="BP122" s="1">
        <f t="shared" si="67"/>
        <v>1.1257784572619833E-2</v>
      </c>
      <c r="BQ122" s="1">
        <f t="shared" si="68"/>
        <v>2.9865327706275067E-2</v>
      </c>
      <c r="BR122" s="1">
        <f t="shared" si="69"/>
        <v>1.9173866729790507E-2</v>
      </c>
      <c r="BS122" s="1">
        <f t="shared" si="70"/>
        <v>5.4965946283573146E-3</v>
      </c>
      <c r="BT122" s="1">
        <f t="shared" si="71"/>
        <v>2.4510320652861118E-2</v>
      </c>
      <c r="BU122" s="1">
        <f t="shared" si="72"/>
        <v>7.2573866388488421E-4</v>
      </c>
      <c r="BV122" s="1">
        <f t="shared" si="73"/>
        <v>9.6297692179977239E-3</v>
      </c>
      <c r="BW122" s="1">
        <f t="shared" si="74"/>
        <v>9.6297692179977239E-3</v>
      </c>
      <c r="BX122" s="1">
        <f t="shared" si="75"/>
        <v>-4.0788579197824706E-2</v>
      </c>
      <c r="BY122" s="1">
        <f t="shared" si="76"/>
        <v>7.6557956715907422E-3</v>
      </c>
      <c r="BZ122" s="1">
        <f t="shared" si="77"/>
        <v>6.4102564102564027E-2</v>
      </c>
      <c r="CA122" s="1">
        <f t="shared" si="78"/>
        <v>1.0333119359823338E-2</v>
      </c>
      <c r="CB122" s="1">
        <f t="shared" si="79"/>
        <v>9.8838149275063403E-3</v>
      </c>
      <c r="CC122" s="1">
        <f t="shared" si="80"/>
        <v>-8.8642604760668115E-3</v>
      </c>
    </row>
    <row r="123" spans="1:81" x14ac:dyDescent="0.3">
      <c r="A123" s="1" t="s">
        <v>515</v>
      </c>
      <c r="B123" s="18">
        <v>2666.94</v>
      </c>
      <c r="C123" s="21">
        <v>24322.34</v>
      </c>
      <c r="D123" s="18">
        <v>7118.6801759999998</v>
      </c>
      <c r="E123" s="18">
        <v>1557.8900149999999</v>
      </c>
      <c r="F123" s="1">
        <v>105.849998</v>
      </c>
      <c r="G123" s="18">
        <v>115.05999799999999</v>
      </c>
      <c r="H123" s="19">
        <v>266.30999800000001</v>
      </c>
      <c r="I123" s="1">
        <v>244.66000399999999</v>
      </c>
      <c r="J123" s="1">
        <v>70.900002000000001</v>
      </c>
      <c r="K123" s="1">
        <v>154.91000399999999</v>
      </c>
      <c r="L123" s="1">
        <v>3506.030029</v>
      </c>
      <c r="M123" s="1">
        <v>12500.469727</v>
      </c>
      <c r="N123" s="1">
        <v>5453.580078</v>
      </c>
      <c r="O123" s="1">
        <f>0.96*O124</f>
        <v>18988.8362208</v>
      </c>
      <c r="P123" s="1">
        <v>101.41999800000001</v>
      </c>
      <c r="Q123" s="1">
        <v>3725</v>
      </c>
      <c r="R123" s="1">
        <v>64.75</v>
      </c>
      <c r="S123" s="1">
        <v>59.630001</v>
      </c>
      <c r="T123" s="1">
        <v>32.520000000000003</v>
      </c>
      <c r="U123" s="1">
        <v>32.599997999999999</v>
      </c>
      <c r="V123" s="1">
        <f>0.96*V124</f>
        <v>5234.8349471999991</v>
      </c>
      <c r="W123" s="1">
        <f>0.96*W124</f>
        <v>14141.0186208</v>
      </c>
      <c r="X123" s="1">
        <v>131.83000200000001</v>
      </c>
      <c r="Y123" s="1">
        <v>22.495000999999998</v>
      </c>
      <c r="Z123" s="1">
        <v>125.800003</v>
      </c>
      <c r="AA123" s="1">
        <v>36.369999</v>
      </c>
      <c r="AB123" s="1">
        <v>737.59997599999997</v>
      </c>
      <c r="AC123" s="1">
        <v>128.550003</v>
      </c>
      <c r="AD123" s="1">
        <v>21600</v>
      </c>
      <c r="AE123" s="1">
        <v>403.85000600000001</v>
      </c>
      <c r="AF123" s="1">
        <v>22319.609375</v>
      </c>
      <c r="AG123" s="1">
        <v>10749.099609000001</v>
      </c>
      <c r="AH123" s="1">
        <v>60.950001</v>
      </c>
      <c r="AI123" s="1">
        <v>60.950001</v>
      </c>
      <c r="AJ123" s="1">
        <v>10.9175</v>
      </c>
      <c r="AK123" s="1">
        <v>66.029999000000004</v>
      </c>
      <c r="AL123" s="1">
        <f>0.96*AL124</f>
        <v>1922.2010418179423</v>
      </c>
      <c r="AM123" s="1">
        <v>57.669998</v>
      </c>
      <c r="AN123" s="1">
        <v>81.620002999999997</v>
      </c>
      <c r="AO123" s="1">
        <v>76.019997000000004</v>
      </c>
      <c r="AP123" s="1">
        <f t="shared" si="41"/>
        <v>-9.7247440710251844E-3</v>
      </c>
      <c r="AQ123" s="1">
        <f t="shared" si="42"/>
        <v>-1.3888162485216812E-2</v>
      </c>
      <c r="AR123" s="1">
        <f t="shared" si="43"/>
        <v>-1.6493353471357334E-2</v>
      </c>
      <c r="AS123" s="1">
        <f t="shared" si="44"/>
        <v>-1.0121825587791936E-2</v>
      </c>
      <c r="AT123" s="1">
        <f t="shared" si="45"/>
        <v>-4.139646211876547E-3</v>
      </c>
      <c r="AU123" s="1">
        <f t="shared" si="46"/>
        <v>-7.590167196995682E-3</v>
      </c>
      <c r="AV123" s="1">
        <f t="shared" si="47"/>
        <v>-9.5950643611663975E-3</v>
      </c>
      <c r="AW123" s="1">
        <f t="shared" si="48"/>
        <v>-9.4736680161943872E-3</v>
      </c>
      <c r="AX123" s="1">
        <f t="shared" si="49"/>
        <v>-5.8889231632079722E-3</v>
      </c>
      <c r="AY123" s="1">
        <f t="shared" si="50"/>
        <v>-9.4634887746242805E-3</v>
      </c>
      <c r="AZ123" s="1">
        <f t="shared" si="51"/>
        <v>5.572744350906665E-3</v>
      </c>
      <c r="BA123" s="1">
        <f t="shared" si="52"/>
        <v>-5.3272824028740562E-3</v>
      </c>
      <c r="BB123" s="1">
        <f t="shared" si="53"/>
        <v>1.1488144502623291E-2</v>
      </c>
      <c r="BC123" s="1">
        <f t="shared" si="54"/>
        <v>0.15662650602409656</v>
      </c>
      <c r="BD123" s="1">
        <f t="shared" si="55"/>
        <v>-4.8082227530870667E-3</v>
      </c>
      <c r="BE123" s="1">
        <f t="shared" si="56"/>
        <v>3.2318879612173446E-3</v>
      </c>
      <c r="BF123" s="1">
        <f t="shared" si="57"/>
        <v>5.2786210042775235E-3</v>
      </c>
      <c r="BG123" s="1">
        <f t="shared" si="58"/>
        <v>-7.9853600401703015E-3</v>
      </c>
      <c r="BH123" s="1">
        <f t="shared" si="59"/>
        <v>-2.0186773732653537E-2</v>
      </c>
      <c r="BI123" s="1">
        <f t="shared" si="60"/>
        <v>-7.9124465029686876E-3</v>
      </c>
      <c r="BJ123" s="1">
        <f t="shared" si="61"/>
        <v>0.15662650602409625</v>
      </c>
      <c r="BK123" s="1">
        <f t="shared" si="62"/>
        <v>0.15662650602409642</v>
      </c>
      <c r="BL123" s="1">
        <f t="shared" si="63"/>
        <v>3.0358147147027876E-4</v>
      </c>
      <c r="BM123" s="1">
        <f t="shared" si="64"/>
        <v>1.5584150293149455E-3</v>
      </c>
      <c r="BN123" s="1">
        <f t="shared" si="65"/>
        <v>1.6155088461508357E-2</v>
      </c>
      <c r="BO123" s="1">
        <f t="shared" si="66"/>
        <v>0</v>
      </c>
      <c r="BP123" s="1">
        <f t="shared" si="67"/>
        <v>1.374381573646451E-2</v>
      </c>
      <c r="BQ123" s="1">
        <f t="shared" si="68"/>
        <v>1.8540559532054253E-2</v>
      </c>
      <c r="BR123" s="1">
        <f t="shared" si="69"/>
        <v>3.3677853907792357E-3</v>
      </c>
      <c r="BS123" s="1">
        <f t="shared" si="70"/>
        <v>3.4786779929329267E-3</v>
      </c>
      <c r="BT123" s="1">
        <f t="shared" si="71"/>
        <v>5.7874204438734221E-3</v>
      </c>
      <c r="BU123" s="1">
        <f t="shared" si="72"/>
        <v>-5.6722198465768842E-4</v>
      </c>
      <c r="BV123" s="1">
        <f t="shared" si="73"/>
        <v>2.302252881068043E-3</v>
      </c>
      <c r="BW123" s="1">
        <f t="shared" si="74"/>
        <v>2.302252881068043E-3</v>
      </c>
      <c r="BX123" s="1">
        <f t="shared" si="75"/>
        <v>3.1656035908339319E-2</v>
      </c>
      <c r="BY123" s="1">
        <f t="shared" si="76"/>
        <v>3.3429722942707059E-3</v>
      </c>
      <c r="BZ123" s="1">
        <f t="shared" si="77"/>
        <v>0.15662650602409636</v>
      </c>
      <c r="CA123" s="1">
        <f t="shared" si="78"/>
        <v>1.6928214017425679E-2</v>
      </c>
      <c r="CB123" s="1">
        <f t="shared" si="79"/>
        <v>-1.468008354979443E-3</v>
      </c>
      <c r="CC123" s="1">
        <f t="shared" si="80"/>
        <v>-1.4646856392822868E-2</v>
      </c>
    </row>
    <row r="124" spans="1:81" x14ac:dyDescent="0.3">
      <c r="A124" s="1" t="s">
        <v>514</v>
      </c>
      <c r="B124" s="18">
        <v>2629.73</v>
      </c>
      <c r="C124" s="21">
        <v>23930.15</v>
      </c>
      <c r="D124" s="18">
        <v>7088.1499020000001</v>
      </c>
      <c r="E124" s="18">
        <v>1546.5600589999999</v>
      </c>
      <c r="F124" s="1">
        <v>105.790001</v>
      </c>
      <c r="G124" s="18">
        <v>114.510002</v>
      </c>
      <c r="H124" s="19">
        <v>262.61999500000002</v>
      </c>
      <c r="I124" s="1">
        <v>241.21000699999999</v>
      </c>
      <c r="J124" s="1">
        <v>70.680000000000007</v>
      </c>
      <c r="K124" s="1">
        <v>153.80999800000001</v>
      </c>
      <c r="L124" s="1">
        <v>3529.1201169999999</v>
      </c>
      <c r="M124" s="1">
        <v>12690.150390999999</v>
      </c>
      <c r="N124" s="1">
        <v>5501.6601559999999</v>
      </c>
      <c r="O124" s="1">
        <f>'final data'!O29</f>
        <v>19780.03773</v>
      </c>
      <c r="P124" s="1">
        <v>101.629997</v>
      </c>
      <c r="Q124" s="1">
        <v>3725</v>
      </c>
      <c r="R124" s="1">
        <v>65.419998000000007</v>
      </c>
      <c r="S124" s="1">
        <v>59.349997999999999</v>
      </c>
      <c r="T124" s="1">
        <v>32.669998</v>
      </c>
      <c r="U124" s="1">
        <v>32.720001000000003</v>
      </c>
      <c r="V124" s="1">
        <f>'final data'!V29</f>
        <v>5452.9530699999996</v>
      </c>
      <c r="W124" s="1">
        <f>'final data'!W29</f>
        <v>14730.227730000001</v>
      </c>
      <c r="X124" s="1">
        <v>132.24499499999999</v>
      </c>
      <c r="Y124" s="1">
        <v>22.717500999999999</v>
      </c>
      <c r="Z124" s="1">
        <v>127.5</v>
      </c>
      <c r="AA124" s="1">
        <v>35.979999999999997</v>
      </c>
      <c r="AB124" s="1">
        <v>745.90002400000003</v>
      </c>
      <c r="AC124" s="1">
        <v>124.839996</v>
      </c>
      <c r="AD124" s="1">
        <v>21997.5</v>
      </c>
      <c r="AE124" s="1">
        <v>415.04998799999998</v>
      </c>
      <c r="AF124" s="1">
        <v>22472.779297000001</v>
      </c>
      <c r="AG124" s="1">
        <v>10724.400390999999</v>
      </c>
      <c r="AH124" s="1">
        <v>60.290000999999997</v>
      </c>
      <c r="AI124" s="1">
        <v>60.290000999999997</v>
      </c>
      <c r="AJ124" s="1">
        <v>11.425000000000001</v>
      </c>
      <c r="AK124" s="1">
        <v>65.269997000000004</v>
      </c>
      <c r="AL124" s="1">
        <f>'final data'!AL29</f>
        <v>2002.2927518936899</v>
      </c>
      <c r="AM124" s="1">
        <v>56.860000999999997</v>
      </c>
      <c r="AN124" s="1">
        <v>81.089995999999999</v>
      </c>
      <c r="AO124" s="1">
        <v>75.529999000000004</v>
      </c>
      <c r="AP124" s="1">
        <f t="shared" si="41"/>
        <v>-1.3952319887211575E-2</v>
      </c>
      <c r="AQ124" s="1">
        <f t="shared" si="42"/>
        <v>-1.6124682082398267E-2</v>
      </c>
      <c r="AR124" s="1">
        <f t="shared" si="43"/>
        <v>-4.2887548316793119E-3</v>
      </c>
      <c r="AS124" s="1">
        <f t="shared" si="44"/>
        <v>-7.2726289345914057E-3</v>
      </c>
      <c r="AT124" s="1">
        <f t="shared" si="45"/>
        <v>-5.6681153645364861E-4</v>
      </c>
      <c r="AU124" s="1">
        <f t="shared" si="46"/>
        <v>-4.7800800413710515E-3</v>
      </c>
      <c r="AV124" s="1">
        <f t="shared" si="47"/>
        <v>-1.3856043812519536E-2</v>
      </c>
      <c r="AW124" s="1">
        <f t="shared" si="48"/>
        <v>-1.4101189175162428E-2</v>
      </c>
      <c r="AX124" s="1">
        <f t="shared" si="49"/>
        <v>-3.1029900394078103E-3</v>
      </c>
      <c r="AY124" s="1">
        <f t="shared" si="50"/>
        <v>-7.1009358440141754E-3</v>
      </c>
      <c r="AZ124" s="1">
        <f t="shared" si="51"/>
        <v>6.5858215157916788E-3</v>
      </c>
      <c r="BA124" s="1">
        <f t="shared" si="52"/>
        <v>1.5173882913400022E-2</v>
      </c>
      <c r="BB124" s="1">
        <f t="shared" si="53"/>
        <v>8.8162413153072168E-3</v>
      </c>
      <c r="BC124" s="1">
        <f t="shared" si="54"/>
        <v>4.1666666666666671E-2</v>
      </c>
      <c r="BD124" s="1">
        <f t="shared" si="55"/>
        <v>2.0705876961267171E-3</v>
      </c>
      <c r="BE124" s="1">
        <f t="shared" si="56"/>
        <v>0</v>
      </c>
      <c r="BF124" s="1">
        <f t="shared" si="57"/>
        <v>1.0347459459459564E-2</v>
      </c>
      <c r="BG124" s="1">
        <f t="shared" si="58"/>
        <v>-4.6956732400524476E-3</v>
      </c>
      <c r="BH124" s="1">
        <f t="shared" si="59"/>
        <v>4.612484624846141E-3</v>
      </c>
      <c r="BI124" s="1">
        <f t="shared" si="60"/>
        <v>3.6810738454647785E-3</v>
      </c>
      <c r="BJ124" s="1">
        <f t="shared" si="61"/>
        <v>4.1666666666666768E-2</v>
      </c>
      <c r="BK124" s="1">
        <f t="shared" si="62"/>
        <v>4.1666666666666734E-2</v>
      </c>
      <c r="BL124" s="1">
        <f t="shared" si="63"/>
        <v>3.1479404817120558E-3</v>
      </c>
      <c r="BM124" s="1">
        <f t="shared" si="64"/>
        <v>9.8910864685002754E-3</v>
      </c>
      <c r="BN124" s="1">
        <f t="shared" si="65"/>
        <v>1.3513489343875423E-2</v>
      </c>
      <c r="BO124" s="1">
        <f t="shared" si="66"/>
        <v>-1.0723096253040951E-2</v>
      </c>
      <c r="BP124" s="1">
        <f t="shared" si="67"/>
        <v>1.1252776938810612E-2</v>
      </c>
      <c r="BQ124" s="1">
        <f t="shared" si="68"/>
        <v>-2.8860419396489662E-2</v>
      </c>
      <c r="BR124" s="1">
        <f t="shared" si="69"/>
        <v>1.8402777777777778E-2</v>
      </c>
      <c r="BS124" s="1">
        <f t="shared" si="70"/>
        <v>2.7733024225830957E-2</v>
      </c>
      <c r="BT124" s="1">
        <f t="shared" si="71"/>
        <v>6.8625718052021667E-3</v>
      </c>
      <c r="BU124" s="1">
        <f t="shared" si="72"/>
        <v>-2.2977941314565003E-3</v>
      </c>
      <c r="BV124" s="1">
        <f t="shared" si="73"/>
        <v>-1.0828547812493124E-2</v>
      </c>
      <c r="BW124" s="1">
        <f t="shared" si="74"/>
        <v>-1.0828547812493124E-2</v>
      </c>
      <c r="BX124" s="1">
        <f t="shared" si="75"/>
        <v>4.6485001144950792E-2</v>
      </c>
      <c r="BY124" s="1">
        <f t="shared" si="76"/>
        <v>-1.1509950197030898E-2</v>
      </c>
      <c r="BZ124" s="1">
        <f t="shared" si="77"/>
        <v>4.1666666666666692E-2</v>
      </c>
      <c r="CA124" s="1">
        <f t="shared" si="78"/>
        <v>-1.4045379366928411E-2</v>
      </c>
      <c r="CB124" s="1">
        <f t="shared" si="79"/>
        <v>-6.493592018123274E-3</v>
      </c>
      <c r="CC124" s="1">
        <f t="shared" si="80"/>
        <v>-6.4456461370289179E-3</v>
      </c>
    </row>
    <row r="125" spans="1:81" x14ac:dyDescent="0.3">
      <c r="A125" s="1" t="s">
        <v>513</v>
      </c>
      <c r="B125" s="18">
        <v>2723.07</v>
      </c>
      <c r="C125" s="21">
        <v>24739.53</v>
      </c>
      <c r="D125" s="18">
        <v>7404.9702150000003</v>
      </c>
      <c r="E125" s="18">
        <v>1603.709961</v>
      </c>
      <c r="F125" s="1">
        <v>105.80999799999999</v>
      </c>
      <c r="G125" s="18">
        <v>115.05999799999999</v>
      </c>
      <c r="H125" s="19">
        <v>272.01998900000001</v>
      </c>
      <c r="I125" s="1">
        <v>249.86000100000001</v>
      </c>
      <c r="J125" s="1">
        <v>71.580001999999993</v>
      </c>
      <c r="K125" s="1">
        <v>159.529999</v>
      </c>
      <c r="L125" s="1">
        <v>3569.709961</v>
      </c>
      <c r="M125" s="1">
        <v>13022.870117</v>
      </c>
      <c r="N125" s="1">
        <v>5545.9501950000003</v>
      </c>
      <c r="O125" s="4">
        <f>0.78*O128</f>
        <v>14563.431963600002</v>
      </c>
      <c r="P125" s="1">
        <v>101.400002</v>
      </c>
      <c r="Q125" s="1">
        <v>3725</v>
      </c>
      <c r="R125" s="1">
        <v>66.680000000000007</v>
      </c>
      <c r="S125" s="1">
        <v>60.139999000000003</v>
      </c>
      <c r="T125" s="1">
        <v>33.200001</v>
      </c>
      <c r="U125" s="1">
        <v>32.799999</v>
      </c>
      <c r="V125" s="4">
        <f>0.78*V128</f>
        <v>4508.5762020000002</v>
      </c>
      <c r="W125" s="4">
        <f>0.78*W128</f>
        <v>12240.7769016</v>
      </c>
      <c r="X125" s="1">
        <v>132.21000699999999</v>
      </c>
      <c r="Y125" s="1">
        <v>22.629999000000002</v>
      </c>
      <c r="Z125" s="1">
        <v>128.60000600000001</v>
      </c>
      <c r="AA125" s="1">
        <v>36.720001000000003</v>
      </c>
      <c r="AB125" s="1">
        <v>768.20001200000002</v>
      </c>
      <c r="AC125" s="1">
        <v>107.019997</v>
      </c>
      <c r="AD125" s="1">
        <v>22345</v>
      </c>
      <c r="AE125" s="1">
        <v>428.75</v>
      </c>
      <c r="AF125" s="1">
        <v>22497.179688</v>
      </c>
      <c r="AG125" s="1">
        <v>10742.299805000001</v>
      </c>
      <c r="AH125" s="1">
        <v>60.82</v>
      </c>
      <c r="AI125" s="1">
        <v>60.82</v>
      </c>
      <c r="AJ125" s="1">
        <v>11.56</v>
      </c>
      <c r="AK125" s="1">
        <v>65.720000999999996</v>
      </c>
      <c r="AL125" s="4">
        <f>0.78*AL128</f>
        <v>1543.476860121144</v>
      </c>
      <c r="AM125" s="1">
        <v>57.349997999999999</v>
      </c>
      <c r="AN125" s="1">
        <v>81.940002000000007</v>
      </c>
      <c r="AO125" s="1">
        <v>77.389999000000003</v>
      </c>
      <c r="AP125" s="1">
        <f t="shared" si="41"/>
        <v>3.5494138181486369E-2</v>
      </c>
      <c r="AQ125" s="1">
        <f t="shared" si="42"/>
        <v>3.3822604538625844E-2</v>
      </c>
      <c r="AR125" s="1">
        <f t="shared" si="43"/>
        <v>4.4697180135906241E-2</v>
      </c>
      <c r="AS125" s="1">
        <f t="shared" si="44"/>
        <v>3.6952914739666193E-2</v>
      </c>
      <c r="AT125" s="1">
        <f t="shared" si="45"/>
        <v>1.8902542594729141E-4</v>
      </c>
      <c r="AU125" s="1">
        <f t="shared" si="46"/>
        <v>4.8030389520034508E-3</v>
      </c>
      <c r="AV125" s="1">
        <f t="shared" si="47"/>
        <v>3.5793139056300688E-2</v>
      </c>
      <c r="AW125" s="1">
        <f t="shared" si="48"/>
        <v>3.5860842207927221E-2</v>
      </c>
      <c r="AX125" s="1">
        <f t="shared" si="49"/>
        <v>1.2733474816072246E-2</v>
      </c>
      <c r="AY125" s="1">
        <f t="shared" si="50"/>
        <v>3.7188746338843302E-2</v>
      </c>
      <c r="AZ125" s="1">
        <f t="shared" si="51"/>
        <v>1.1501406201641078E-2</v>
      </c>
      <c r="BA125" s="1">
        <f t="shared" si="52"/>
        <v>2.6218737820157736E-2</v>
      </c>
      <c r="BB125" s="1">
        <f t="shared" si="53"/>
        <v>8.0503044070613129E-3</v>
      </c>
      <c r="BC125" s="1">
        <f t="shared" si="54"/>
        <v>-0.2637308299209194</v>
      </c>
      <c r="BD125" s="1">
        <f t="shared" si="55"/>
        <v>-2.2630621547691512E-3</v>
      </c>
      <c r="BE125" s="1">
        <f t="shared" si="56"/>
        <v>0</v>
      </c>
      <c r="BF125" s="1">
        <f t="shared" si="57"/>
        <v>1.9260196247636693E-2</v>
      </c>
      <c r="BG125" s="1">
        <f t="shared" si="58"/>
        <v>1.331088503153789E-2</v>
      </c>
      <c r="BH125" s="1">
        <f t="shared" si="59"/>
        <v>1.6222927225156263E-2</v>
      </c>
      <c r="BI125" s="1">
        <f t="shared" si="60"/>
        <v>2.4449265756439379E-3</v>
      </c>
      <c r="BJ125" s="1">
        <f t="shared" si="61"/>
        <v>-0.17318631865650724</v>
      </c>
      <c r="BK125" s="1">
        <f t="shared" si="62"/>
        <v>-0.16900287449934762</v>
      </c>
      <c r="BL125" s="1">
        <f t="shared" si="63"/>
        <v>-2.6456955894624571E-4</v>
      </c>
      <c r="BM125" s="1">
        <f t="shared" si="64"/>
        <v>-3.8517440804777376E-3</v>
      </c>
      <c r="BN125" s="1">
        <f t="shared" si="65"/>
        <v>8.627498039215746E-3</v>
      </c>
      <c r="BO125" s="1">
        <f t="shared" si="66"/>
        <v>2.0567009449694459E-2</v>
      </c>
      <c r="BP125" s="1">
        <f t="shared" si="67"/>
        <v>2.9896751953985706E-2</v>
      </c>
      <c r="BQ125" s="1">
        <f t="shared" si="68"/>
        <v>-0.14274270723302487</v>
      </c>
      <c r="BR125" s="1">
        <f t="shared" si="69"/>
        <v>1.5797249687464484E-2</v>
      </c>
      <c r="BS125" s="1">
        <f t="shared" si="70"/>
        <v>3.300810118322426E-2</v>
      </c>
      <c r="BT125" s="1">
        <f t="shared" si="71"/>
        <v>1.085775403100966E-3</v>
      </c>
      <c r="BU125" s="1">
        <f t="shared" si="72"/>
        <v>1.6690363421178001E-3</v>
      </c>
      <c r="BV125" s="1">
        <f t="shared" si="73"/>
        <v>8.7908275204706607E-3</v>
      </c>
      <c r="BW125" s="1">
        <f t="shared" si="74"/>
        <v>8.7908275204706607E-3</v>
      </c>
      <c r="BX125" s="1">
        <f t="shared" si="75"/>
        <v>1.1816192560175034E-2</v>
      </c>
      <c r="BY125" s="1">
        <f t="shared" si="76"/>
        <v>6.8945000870766502E-3</v>
      </c>
      <c r="BZ125" s="1">
        <f t="shared" si="77"/>
        <v>-0.22914525927270918</v>
      </c>
      <c r="CA125" s="1">
        <f t="shared" si="78"/>
        <v>8.6176044914245166E-3</v>
      </c>
      <c r="CB125" s="1">
        <f t="shared" si="79"/>
        <v>1.048225480242973E-2</v>
      </c>
      <c r="CC125" s="1">
        <f t="shared" si="80"/>
        <v>2.4625976759247666E-2</v>
      </c>
    </row>
    <row r="126" spans="1:81" x14ac:dyDescent="0.3">
      <c r="A126" s="1" t="s">
        <v>512</v>
      </c>
      <c r="B126" s="18">
        <v>2720.13</v>
      </c>
      <c r="C126" s="21">
        <v>24713.98</v>
      </c>
      <c r="D126" s="18">
        <v>7382.4702150000003</v>
      </c>
      <c r="E126" s="18">
        <v>1625.290039</v>
      </c>
      <c r="F126" s="1">
        <v>105.029999</v>
      </c>
      <c r="G126" s="18">
        <v>113.80999799999999</v>
      </c>
      <c r="H126" s="19">
        <v>272.01001000000002</v>
      </c>
      <c r="I126" s="1">
        <v>249.88000500000001</v>
      </c>
      <c r="J126" s="1">
        <v>71.589995999999999</v>
      </c>
      <c r="K126" s="1">
        <v>161.66000399999999</v>
      </c>
      <c r="L126" s="1">
        <v>3592.179932</v>
      </c>
      <c r="M126" s="1">
        <v>13114.610352</v>
      </c>
      <c r="N126" s="1">
        <v>5621.919922</v>
      </c>
      <c r="O126" s="1">
        <f>0.83*O128</f>
        <v>15496.985294600001</v>
      </c>
      <c r="P126" s="1">
        <v>100.360001</v>
      </c>
      <c r="Q126" s="1">
        <v>3725</v>
      </c>
      <c r="R126" s="1">
        <v>67.050003000000004</v>
      </c>
      <c r="S126" s="1">
        <v>60.119999</v>
      </c>
      <c r="T126" s="1">
        <v>33.009998000000003</v>
      </c>
      <c r="U126" s="1">
        <v>32.759998000000003</v>
      </c>
      <c r="V126" s="1">
        <f>0.83*V128</f>
        <v>4797.5874970000004</v>
      </c>
      <c r="W126" s="1">
        <f>0.83*W128</f>
        <v>13025.442087599999</v>
      </c>
      <c r="X126" s="1">
        <v>131.96000699999999</v>
      </c>
      <c r="Y126" s="1">
        <v>22.342500999999999</v>
      </c>
      <c r="Z126" s="1">
        <v>131.60000600000001</v>
      </c>
      <c r="AA126" s="1">
        <v>37.080002</v>
      </c>
      <c r="AB126" s="1">
        <v>777.70001200000002</v>
      </c>
      <c r="AC126" s="1">
        <v>103.959999</v>
      </c>
      <c r="AD126" s="1">
        <v>22810</v>
      </c>
      <c r="AE126" s="1">
        <v>424.79998799999998</v>
      </c>
      <c r="AF126" s="1">
        <v>22838.369140999999</v>
      </c>
      <c r="AG126" s="1">
        <v>10748.700194999999</v>
      </c>
      <c r="AH126" s="1">
        <v>61.16</v>
      </c>
      <c r="AI126" s="1">
        <v>61.16</v>
      </c>
      <c r="AJ126" s="1">
        <v>12.6</v>
      </c>
      <c r="AK126" s="1">
        <v>66.129997000000003</v>
      </c>
      <c r="AL126" s="1">
        <f>0.83*AL128</f>
        <v>1642.4176844878839</v>
      </c>
      <c r="AM126" s="1">
        <v>58.48</v>
      </c>
      <c r="AN126" s="1">
        <v>82.360000999999997</v>
      </c>
      <c r="AO126" s="1">
        <v>76.400002000000001</v>
      </c>
      <c r="AP126" s="1">
        <f t="shared" si="41"/>
        <v>-1.0796637618570417E-3</v>
      </c>
      <c r="AQ126" s="1">
        <f t="shared" si="42"/>
        <v>-1.0327601211502107E-3</v>
      </c>
      <c r="AR126" s="1">
        <f t="shared" si="43"/>
        <v>-3.0384997301437489E-3</v>
      </c>
      <c r="AS126" s="1">
        <f t="shared" si="44"/>
        <v>1.3456347172991063E-2</v>
      </c>
      <c r="AT126" s="1">
        <f t="shared" si="45"/>
        <v>-7.3716946861674595E-3</v>
      </c>
      <c r="AU126" s="1">
        <f t="shared" si="46"/>
        <v>-1.0863897286005515E-2</v>
      </c>
      <c r="AV126" s="1">
        <f t="shared" si="47"/>
        <v>-3.668480407146506E-5</v>
      </c>
      <c r="AW126" s="1">
        <f t="shared" si="48"/>
        <v>8.0060833746655323E-5</v>
      </c>
      <c r="AX126" s="1">
        <f t="shared" si="49"/>
        <v>1.3962000168714797E-4</v>
      </c>
      <c r="AY126" s="1">
        <f t="shared" si="50"/>
        <v>1.3351752105257537E-2</v>
      </c>
      <c r="AZ126" s="1">
        <f t="shared" si="51"/>
        <v>6.2946209203241163E-3</v>
      </c>
      <c r="BA126" s="1">
        <f t="shared" si="52"/>
        <v>7.0445481046641154E-3</v>
      </c>
      <c r="BB126" s="1">
        <f t="shared" si="53"/>
        <v>1.3698234626861752E-2</v>
      </c>
      <c r="BC126" s="1">
        <f t="shared" si="54"/>
        <v>6.4102564102564041E-2</v>
      </c>
      <c r="BD126" s="1">
        <f t="shared" si="55"/>
        <v>-1.0256419916046981E-2</v>
      </c>
      <c r="BE126" s="1">
        <f t="shared" si="56"/>
        <v>0</v>
      </c>
      <c r="BF126" s="1">
        <f t="shared" si="57"/>
        <v>5.5489352129573623E-3</v>
      </c>
      <c r="BG126" s="1">
        <f t="shared" si="58"/>
        <v>-3.3255737167543227E-4</v>
      </c>
      <c r="BH126" s="1">
        <f t="shared" si="59"/>
        <v>-5.7229817553317922E-3</v>
      </c>
      <c r="BI126" s="1">
        <f t="shared" si="60"/>
        <v>-1.2195427201079068E-3</v>
      </c>
      <c r="BJ126" s="1">
        <f t="shared" si="61"/>
        <v>6.4102564102564152E-2</v>
      </c>
      <c r="BK126" s="1">
        <f t="shared" si="62"/>
        <v>6.4102564102563972E-2</v>
      </c>
      <c r="BL126" s="1">
        <f t="shared" si="63"/>
        <v>-1.8909309943535516E-3</v>
      </c>
      <c r="BM126" s="1">
        <f t="shared" si="64"/>
        <v>-1.2704286906950499E-2</v>
      </c>
      <c r="BN126" s="1">
        <f t="shared" si="65"/>
        <v>2.3328148211750471E-2</v>
      </c>
      <c r="BO126" s="1">
        <f t="shared" si="66"/>
        <v>9.8039485347507713E-3</v>
      </c>
      <c r="BP126" s="1">
        <f t="shared" si="67"/>
        <v>1.2366571012237891E-2</v>
      </c>
      <c r="BQ126" s="1">
        <f t="shared" si="68"/>
        <v>-2.8592768508487319E-2</v>
      </c>
      <c r="BR126" s="1">
        <f t="shared" si="69"/>
        <v>2.0810024614007609E-2</v>
      </c>
      <c r="BS126" s="1">
        <f t="shared" si="70"/>
        <v>-9.212855976676421E-3</v>
      </c>
      <c r="BT126" s="1">
        <f t="shared" si="71"/>
        <v>1.5165876689067366E-2</v>
      </c>
      <c r="BU126" s="1">
        <f t="shared" si="72"/>
        <v>5.9581189467639126E-4</v>
      </c>
      <c r="BV126" s="1">
        <f t="shared" si="73"/>
        <v>5.5902663597500214E-3</v>
      </c>
      <c r="BW126" s="1">
        <f t="shared" si="74"/>
        <v>5.5902663597500214E-3</v>
      </c>
      <c r="BX126" s="1">
        <f t="shared" si="75"/>
        <v>8.9965397923875354E-2</v>
      </c>
      <c r="BY126" s="1">
        <f t="shared" si="76"/>
        <v>6.2385269896755892E-3</v>
      </c>
      <c r="BZ126" s="1">
        <f t="shared" si="77"/>
        <v>6.4102564102564027E-2</v>
      </c>
      <c r="CA126" s="1">
        <f t="shared" si="78"/>
        <v>1.9703610103002926E-2</v>
      </c>
      <c r="CB126" s="1">
        <f t="shared" si="79"/>
        <v>5.1256894038151229E-3</v>
      </c>
      <c r="CC126" s="1">
        <f t="shared" si="80"/>
        <v>-1.2792311833470916E-2</v>
      </c>
    </row>
    <row r="127" spans="1:81" x14ac:dyDescent="0.3">
      <c r="A127" s="1" t="s">
        <v>511</v>
      </c>
      <c r="B127" s="18">
        <v>2727.76</v>
      </c>
      <c r="C127" s="21">
        <v>24811.759999999998</v>
      </c>
      <c r="D127" s="18">
        <v>7424.4301759999998</v>
      </c>
      <c r="E127" s="18">
        <v>1628.219971</v>
      </c>
      <c r="F127" s="1">
        <v>105.889999</v>
      </c>
      <c r="G127" s="18">
        <v>115.040001</v>
      </c>
      <c r="H127" s="19">
        <v>272.79998799999998</v>
      </c>
      <c r="I127" s="1">
        <v>250.66999799999999</v>
      </c>
      <c r="J127" s="1">
        <v>70.680000000000007</v>
      </c>
      <c r="K127" s="1">
        <v>162.029999</v>
      </c>
      <c r="L127" s="1">
        <v>3521.76001</v>
      </c>
      <c r="M127" s="1">
        <v>12855.089844</v>
      </c>
      <c r="N127" s="1">
        <v>5548.4501950000003</v>
      </c>
      <c r="O127" s="1">
        <f>0.96*O128</f>
        <v>17924.223955199999</v>
      </c>
      <c r="P127" s="1">
        <v>101.5</v>
      </c>
      <c r="Q127" s="1">
        <v>3922.5</v>
      </c>
      <c r="R127" s="1">
        <v>66.739998</v>
      </c>
      <c r="S127" s="1">
        <v>59.290000999999997</v>
      </c>
      <c r="T127" s="1">
        <v>32.270000000000003</v>
      </c>
      <c r="U127" s="1">
        <v>32.610000999999997</v>
      </c>
      <c r="V127" s="1">
        <f>0.96*V128</f>
        <v>5549.0168640000002</v>
      </c>
      <c r="W127" s="1">
        <f>0.96*W128</f>
        <v>15065.5715712</v>
      </c>
      <c r="X127" s="1">
        <v>132.30999800000001</v>
      </c>
      <c r="Y127" s="1">
        <v>22.625</v>
      </c>
      <c r="Z127" s="1">
        <v>133</v>
      </c>
      <c r="AA127" s="1">
        <v>36.540000999999997</v>
      </c>
      <c r="AB127" s="1">
        <v>770.59997599999997</v>
      </c>
      <c r="AC127" s="1">
        <v>103.75</v>
      </c>
      <c r="AD127" s="1">
        <v>22745</v>
      </c>
      <c r="AE127" s="1">
        <v>422</v>
      </c>
      <c r="AF127" s="1">
        <v>22437.009765999999</v>
      </c>
      <c r="AG127" s="1">
        <v>10728.700194999999</v>
      </c>
      <c r="AH127" s="1">
        <v>60.330002</v>
      </c>
      <c r="AI127" s="1">
        <v>60.330002</v>
      </c>
      <c r="AJ127" s="1">
        <v>12.1325</v>
      </c>
      <c r="AK127" s="1">
        <v>65.230002999999996</v>
      </c>
      <c r="AL127" s="1">
        <f>0.96*AL128</f>
        <v>1899.663827841408</v>
      </c>
      <c r="AM127" s="1">
        <v>56.73</v>
      </c>
      <c r="AN127" s="1">
        <v>81.93</v>
      </c>
      <c r="AO127" s="1">
        <v>76.379997000000003</v>
      </c>
      <c r="AP127" s="1">
        <f t="shared" si="41"/>
        <v>2.8050129957024514E-3</v>
      </c>
      <c r="AQ127" s="1">
        <f t="shared" si="42"/>
        <v>3.9564651262159649E-3</v>
      </c>
      <c r="AR127" s="1">
        <f t="shared" si="43"/>
        <v>5.6837291283266715E-3</v>
      </c>
      <c r="AS127" s="1">
        <f t="shared" si="44"/>
        <v>1.802713318665708E-3</v>
      </c>
      <c r="AT127" s="1">
        <f t="shared" si="45"/>
        <v>8.1881368008010682E-3</v>
      </c>
      <c r="AU127" s="1">
        <f t="shared" si="46"/>
        <v>1.0807512710790231E-2</v>
      </c>
      <c r="AV127" s="1">
        <f t="shared" si="47"/>
        <v>2.9042240026385877E-3</v>
      </c>
      <c r="AW127" s="1">
        <f t="shared" si="48"/>
        <v>3.1614894517069552E-3</v>
      </c>
      <c r="AX127" s="1">
        <f t="shared" si="49"/>
        <v>-1.2711217360593127E-2</v>
      </c>
      <c r="AY127" s="1">
        <f t="shared" si="50"/>
        <v>2.2887231896890044E-3</v>
      </c>
      <c r="AZ127" s="1">
        <f t="shared" si="51"/>
        <v>-1.9603673349623301E-2</v>
      </c>
      <c r="BA127" s="1">
        <f t="shared" si="52"/>
        <v>-1.9788655631726208E-2</v>
      </c>
      <c r="BB127" s="1">
        <f t="shared" si="53"/>
        <v>-1.3068440678511624E-2</v>
      </c>
      <c r="BC127" s="1">
        <f t="shared" si="54"/>
        <v>0.15662650602409625</v>
      </c>
      <c r="BD127" s="1">
        <f t="shared" si="55"/>
        <v>1.1359097136716879E-2</v>
      </c>
      <c r="BE127" s="1">
        <f t="shared" si="56"/>
        <v>5.3020134228187916E-2</v>
      </c>
      <c r="BF127" s="1">
        <f t="shared" si="57"/>
        <v>-4.6234897260184144E-3</v>
      </c>
      <c r="BG127" s="1">
        <f t="shared" si="58"/>
        <v>-1.3805688852390089E-2</v>
      </c>
      <c r="BH127" s="1">
        <f t="shared" si="59"/>
        <v>-2.2417390028318083E-2</v>
      </c>
      <c r="BI127" s="1">
        <f t="shared" si="60"/>
        <v>-4.5786632831908642E-3</v>
      </c>
      <c r="BJ127" s="1">
        <f t="shared" si="61"/>
        <v>0.15662650602409631</v>
      </c>
      <c r="BK127" s="1">
        <f t="shared" si="62"/>
        <v>0.15662650602409653</v>
      </c>
      <c r="BL127" s="1">
        <f t="shared" si="63"/>
        <v>2.6522505413327014E-3</v>
      </c>
      <c r="BM127" s="1">
        <f t="shared" si="64"/>
        <v>1.2644018679914187E-2</v>
      </c>
      <c r="BN127" s="1">
        <f t="shared" si="65"/>
        <v>1.0638251794608523E-2</v>
      </c>
      <c r="BO127" s="1">
        <f t="shared" si="66"/>
        <v>-1.456313297933489E-2</v>
      </c>
      <c r="BP127" s="1">
        <f t="shared" si="67"/>
        <v>-9.1295305264828073E-3</v>
      </c>
      <c r="BQ127" s="1">
        <f t="shared" si="68"/>
        <v>-2.0199980956136436E-3</v>
      </c>
      <c r="BR127" s="1">
        <f t="shared" si="69"/>
        <v>-2.8496273564226219E-3</v>
      </c>
      <c r="BS127" s="1">
        <f t="shared" si="70"/>
        <v>-6.5913090374192405E-3</v>
      </c>
      <c r="BT127" s="1">
        <f t="shared" si="71"/>
        <v>-1.7573906986180981E-2</v>
      </c>
      <c r="BU127" s="1">
        <f t="shared" si="72"/>
        <v>-1.8606900962130706E-3</v>
      </c>
      <c r="BV127" s="1">
        <f t="shared" si="73"/>
        <v>-1.3570928711576133E-2</v>
      </c>
      <c r="BW127" s="1">
        <f t="shared" si="74"/>
        <v>-1.3570928711576133E-2</v>
      </c>
      <c r="BX127" s="1">
        <f t="shared" si="75"/>
        <v>-3.7103174603174555E-2</v>
      </c>
      <c r="BY127" s="1">
        <f t="shared" si="76"/>
        <v>-1.360946682032976E-2</v>
      </c>
      <c r="BZ127" s="1">
        <f t="shared" si="77"/>
        <v>0.15662650602409645</v>
      </c>
      <c r="CA127" s="1">
        <f t="shared" si="78"/>
        <v>-2.9924760601915186E-2</v>
      </c>
      <c r="CB127" s="1">
        <f t="shared" si="79"/>
        <v>-5.2209931371903469E-3</v>
      </c>
      <c r="CC127" s="1">
        <f t="shared" si="80"/>
        <v>-2.6184554288359325E-4</v>
      </c>
    </row>
    <row r="128" spans="1:81" x14ac:dyDescent="0.3">
      <c r="A128" s="1" t="s">
        <v>510</v>
      </c>
      <c r="B128" s="18">
        <v>2705.27</v>
      </c>
      <c r="C128" s="21">
        <v>24415.84</v>
      </c>
      <c r="D128" s="18">
        <v>7442.1201170000004</v>
      </c>
      <c r="E128" s="18">
        <v>1633.6099850000001</v>
      </c>
      <c r="F128" s="1">
        <v>106.459999</v>
      </c>
      <c r="G128" s="18">
        <v>115.489998</v>
      </c>
      <c r="H128" s="19">
        <v>270.94000199999999</v>
      </c>
      <c r="I128" s="1">
        <v>248.78999300000001</v>
      </c>
      <c r="J128" s="1">
        <v>69.400002000000001</v>
      </c>
      <c r="K128" s="1">
        <v>162.770004</v>
      </c>
      <c r="L128" s="1">
        <v>3406.6499020000001</v>
      </c>
      <c r="M128" s="1">
        <v>12604.889648</v>
      </c>
      <c r="N128" s="1">
        <v>5398.3999020000001</v>
      </c>
      <c r="O128" s="1">
        <f>'final data'!O30</f>
        <v>18671.066620000001</v>
      </c>
      <c r="P128" s="1">
        <v>102.510002</v>
      </c>
      <c r="Q128" s="1">
        <v>3859</v>
      </c>
      <c r="R128" s="1">
        <v>65.260002</v>
      </c>
      <c r="S128" s="1">
        <v>57.959999000000003</v>
      </c>
      <c r="T128" s="1">
        <v>31.639999</v>
      </c>
      <c r="U128" s="1">
        <v>31.82</v>
      </c>
      <c r="V128" s="1">
        <f>'final data'!V30</f>
        <v>5780.2259000000004</v>
      </c>
      <c r="W128" s="1">
        <f>'final data'!W30</f>
        <v>15693.30372</v>
      </c>
      <c r="X128" s="1">
        <v>132.64999399999999</v>
      </c>
      <c r="Y128" s="1">
        <v>23.017499999999998</v>
      </c>
      <c r="Z128" s="1">
        <v>132.60000600000001</v>
      </c>
      <c r="AA128" s="1">
        <v>36.029998999999997</v>
      </c>
      <c r="AB128" s="1">
        <v>766.29998799999998</v>
      </c>
      <c r="AC128" s="1">
        <v>99.620002999999997</v>
      </c>
      <c r="AD128" s="1">
        <v>22477.5</v>
      </c>
      <c r="AE128" s="1">
        <v>420</v>
      </c>
      <c r="AF128" s="1">
        <v>22201.820313</v>
      </c>
      <c r="AG128" s="1">
        <v>10738.700194999999</v>
      </c>
      <c r="AH128" s="1">
        <v>59.740001999999997</v>
      </c>
      <c r="AI128" s="1">
        <v>59.740001999999997</v>
      </c>
      <c r="AJ128" s="1">
        <v>11.532500000000001</v>
      </c>
      <c r="AK128" s="1">
        <v>64.720000999999996</v>
      </c>
      <c r="AL128" s="1">
        <f>'final data'!AL30</f>
        <v>1978.8164873348001</v>
      </c>
      <c r="AM128" s="1">
        <v>55.52</v>
      </c>
      <c r="AN128" s="1">
        <v>80.580001999999993</v>
      </c>
      <c r="AO128" s="1">
        <v>76</v>
      </c>
      <c r="AP128" s="1">
        <f t="shared" si="41"/>
        <v>-8.2448602516351274E-3</v>
      </c>
      <c r="AQ128" s="1">
        <f t="shared" si="42"/>
        <v>-1.5956949446552696E-2</v>
      </c>
      <c r="AR128" s="1">
        <f t="shared" si="43"/>
        <v>2.3826664916567659E-3</v>
      </c>
      <c r="AS128" s="1">
        <f t="shared" si="44"/>
        <v>3.3103721217039813E-3</v>
      </c>
      <c r="AT128" s="1">
        <f t="shared" si="45"/>
        <v>5.3829446159499271E-3</v>
      </c>
      <c r="AU128" s="1">
        <f t="shared" si="46"/>
        <v>3.9116567810182495E-3</v>
      </c>
      <c r="AV128" s="1">
        <f t="shared" si="47"/>
        <v>-6.8181307984514728E-3</v>
      </c>
      <c r="AW128" s="1">
        <f t="shared" si="48"/>
        <v>-7.4999202736658688E-3</v>
      </c>
      <c r="AX128" s="1">
        <f t="shared" si="49"/>
        <v>-1.8109762308998387E-2</v>
      </c>
      <c r="AY128" s="1">
        <f t="shared" si="50"/>
        <v>4.5670863702220749E-3</v>
      </c>
      <c r="AZ128" s="1">
        <f t="shared" si="51"/>
        <v>-3.2685392438197361E-2</v>
      </c>
      <c r="BA128" s="1">
        <f t="shared" si="52"/>
        <v>-1.9463123092584102E-2</v>
      </c>
      <c r="BB128" s="1">
        <f t="shared" si="53"/>
        <v>-2.7043640607104742E-2</v>
      </c>
      <c r="BC128" s="1">
        <f t="shared" si="54"/>
        <v>4.1666666666666796E-2</v>
      </c>
      <c r="BD128" s="1">
        <f t="shared" si="55"/>
        <v>9.9507586206896564E-3</v>
      </c>
      <c r="BE128" s="1">
        <f t="shared" si="56"/>
        <v>-1.6188655194391333E-2</v>
      </c>
      <c r="BF128" s="1">
        <f t="shared" si="57"/>
        <v>-2.2175547562947182E-2</v>
      </c>
      <c r="BG128" s="1">
        <f t="shared" si="58"/>
        <v>-2.2432146695359194E-2</v>
      </c>
      <c r="BH128" s="1">
        <f t="shared" si="59"/>
        <v>-1.9522807561202463E-2</v>
      </c>
      <c r="BI128" s="1">
        <f t="shared" si="60"/>
        <v>-2.4225727561308467E-2</v>
      </c>
      <c r="BJ128" s="1">
        <f t="shared" si="61"/>
        <v>4.1666666666666699E-2</v>
      </c>
      <c r="BK128" s="1">
        <f t="shared" si="62"/>
        <v>4.166666666666665E-2</v>
      </c>
      <c r="BL128" s="1">
        <f t="shared" si="63"/>
        <v>2.5696924279296346E-3</v>
      </c>
      <c r="BM128" s="1">
        <f t="shared" si="64"/>
        <v>1.7348066298342468E-2</v>
      </c>
      <c r="BN128" s="1">
        <f t="shared" si="65"/>
        <v>-3.0074736842104692E-3</v>
      </c>
      <c r="BO128" s="1">
        <f t="shared" si="66"/>
        <v>-1.3957361413317972E-2</v>
      </c>
      <c r="BP128" s="1">
        <f t="shared" si="67"/>
        <v>-5.5800520813927262E-3</v>
      </c>
      <c r="BQ128" s="1">
        <f t="shared" si="68"/>
        <v>-3.9807200000000029E-2</v>
      </c>
      <c r="BR128" s="1">
        <f t="shared" si="69"/>
        <v>-1.1760826555286876E-2</v>
      </c>
      <c r="BS128" s="1">
        <f t="shared" si="70"/>
        <v>-4.7393364928909956E-3</v>
      </c>
      <c r="BT128" s="1">
        <f t="shared" si="71"/>
        <v>-1.0482210216639216E-2</v>
      </c>
      <c r="BU128" s="1">
        <f t="shared" si="72"/>
        <v>9.3207935893859699E-4</v>
      </c>
      <c r="BV128" s="1">
        <f t="shared" si="73"/>
        <v>-9.7795455070597108E-3</v>
      </c>
      <c r="BW128" s="1">
        <f t="shared" si="74"/>
        <v>-9.7795455070597108E-3</v>
      </c>
      <c r="BX128" s="1">
        <f t="shared" si="75"/>
        <v>-4.9453946012775571E-2</v>
      </c>
      <c r="BY128" s="1">
        <f t="shared" si="76"/>
        <v>-7.8185187267276399E-3</v>
      </c>
      <c r="BZ128" s="1">
        <f t="shared" si="77"/>
        <v>4.166666666666672E-2</v>
      </c>
      <c r="CA128" s="1">
        <f t="shared" si="78"/>
        <v>-2.1329102767495042E-2</v>
      </c>
      <c r="CB128" s="1">
        <f t="shared" si="79"/>
        <v>-1.647745636518996E-2</v>
      </c>
      <c r="CC128" s="1">
        <f t="shared" si="80"/>
        <v>-4.975085296219677E-3</v>
      </c>
    </row>
    <row r="129" spans="1:81" x14ac:dyDescent="0.3">
      <c r="A129" s="1" t="s">
        <v>509</v>
      </c>
      <c r="B129" s="18">
        <v>2770.37</v>
      </c>
      <c r="C129" s="21">
        <v>25241.41</v>
      </c>
      <c r="D129" s="18">
        <v>7635.0698240000002</v>
      </c>
      <c r="E129" s="18">
        <v>1667.7700199999999</v>
      </c>
      <c r="F129" s="1">
        <v>105.900002</v>
      </c>
      <c r="G129" s="18">
        <v>114.69000200000001</v>
      </c>
      <c r="H129" s="19">
        <v>277.36999500000002</v>
      </c>
      <c r="I129" s="1">
        <v>254.770004</v>
      </c>
      <c r="J129" s="1">
        <v>70.330001999999993</v>
      </c>
      <c r="K129" s="1">
        <v>166.020004</v>
      </c>
      <c r="L129" s="1">
        <v>3459.7700199999999</v>
      </c>
      <c r="M129" s="1">
        <v>12811.049805000001</v>
      </c>
      <c r="N129" s="1">
        <v>5448.3598629999997</v>
      </c>
      <c r="O129" s="4">
        <f>0.78*O132</f>
        <v>13150.497117887999</v>
      </c>
      <c r="P129" s="1">
        <v>101.849998</v>
      </c>
      <c r="Q129" s="1">
        <v>3859</v>
      </c>
      <c r="R129" s="1">
        <v>65.569999999999993</v>
      </c>
      <c r="S129" s="1">
        <v>58.650002000000001</v>
      </c>
      <c r="T129" s="1">
        <v>32.090000000000003</v>
      </c>
      <c r="U129" s="1">
        <v>32.110000999999997</v>
      </c>
      <c r="V129" s="4">
        <f>0.78*V132</f>
        <v>4573.295049024</v>
      </c>
      <c r="W129" s="4">
        <f>0.78*W132</f>
        <v>12472.297126848001</v>
      </c>
      <c r="X129" s="1">
        <v>132.320007</v>
      </c>
      <c r="Y129" s="1">
        <v>22.5</v>
      </c>
      <c r="Z129" s="1">
        <v>132.60000600000001</v>
      </c>
      <c r="AA129" s="1">
        <v>36.380001</v>
      </c>
      <c r="AB129" s="1">
        <v>770.5</v>
      </c>
      <c r="AC129" s="1">
        <v>103.05999799999999</v>
      </c>
      <c r="AD129" s="1">
        <v>22880</v>
      </c>
      <c r="AE129" s="1">
        <v>396.14999399999999</v>
      </c>
      <c r="AF129" s="1">
        <v>22823.259765999999</v>
      </c>
      <c r="AG129" s="1">
        <v>10755.5</v>
      </c>
      <c r="AH129" s="1">
        <v>60.66</v>
      </c>
      <c r="AI129" s="1">
        <v>60.66</v>
      </c>
      <c r="AJ129" s="1">
        <v>12.49</v>
      </c>
      <c r="AK129" s="1">
        <v>65.769997000000004</v>
      </c>
      <c r="AL129" s="4">
        <f>0.78*AL132</f>
        <v>1464.158758814609</v>
      </c>
      <c r="AM129" s="1">
        <v>57.119999</v>
      </c>
      <c r="AN129" s="1">
        <v>81.120002999999997</v>
      </c>
      <c r="AO129" s="1">
        <v>77.919998000000007</v>
      </c>
      <c r="AP129" s="1">
        <f t="shared" si="41"/>
        <v>2.4064141472015698E-2</v>
      </c>
      <c r="AQ129" s="1">
        <f t="shared" si="42"/>
        <v>3.3812885405539998E-2</v>
      </c>
      <c r="AR129" s="1">
        <f t="shared" si="43"/>
        <v>2.5926712276417796E-2</v>
      </c>
      <c r="AS129" s="1">
        <f t="shared" si="44"/>
        <v>2.0910765307301838E-2</v>
      </c>
      <c r="AT129" s="1">
        <f t="shared" si="45"/>
        <v>-5.2601634910779552E-3</v>
      </c>
      <c r="AU129" s="1">
        <f t="shared" si="46"/>
        <v>-6.9269721521684766E-3</v>
      </c>
      <c r="AV129" s="1">
        <f t="shared" si="47"/>
        <v>2.3732165617980708E-2</v>
      </c>
      <c r="AW129" s="1">
        <f t="shared" si="48"/>
        <v>2.4036380755877065E-2</v>
      </c>
      <c r="AX129" s="1">
        <f t="shared" si="49"/>
        <v>1.3400575982692228E-2</v>
      </c>
      <c r="AY129" s="1">
        <f t="shared" si="50"/>
        <v>1.99668238627063E-2</v>
      </c>
      <c r="AZ129" s="1">
        <f t="shared" si="51"/>
        <v>1.5593066363765083E-2</v>
      </c>
      <c r="BA129" s="1">
        <f t="shared" si="52"/>
        <v>1.6355570160244234E-2</v>
      </c>
      <c r="BB129" s="1">
        <f t="shared" si="53"/>
        <v>9.2545868974046163E-3</v>
      </c>
      <c r="BC129" s="1">
        <f t="shared" si="54"/>
        <v>-0.29567510065003466</v>
      </c>
      <c r="BD129" s="1">
        <f t="shared" si="55"/>
        <v>-6.4384351489916143E-3</v>
      </c>
      <c r="BE129" s="1">
        <f t="shared" si="56"/>
        <v>0</v>
      </c>
      <c r="BF129" s="1">
        <f t="shared" si="57"/>
        <v>4.750199057609485E-3</v>
      </c>
      <c r="BG129" s="1">
        <f t="shared" si="58"/>
        <v>1.1904813869993289E-2</v>
      </c>
      <c r="BH129" s="1">
        <f t="shared" si="59"/>
        <v>1.4222535215630187E-2</v>
      </c>
      <c r="BI129" s="1">
        <f t="shared" si="60"/>
        <v>9.1137963544939225E-3</v>
      </c>
      <c r="BJ129" s="1">
        <f t="shared" si="61"/>
        <v>-0.20880340523992327</v>
      </c>
      <c r="BK129" s="1">
        <f t="shared" si="62"/>
        <v>-0.205247196550912</v>
      </c>
      <c r="BL129" s="1">
        <f t="shared" si="63"/>
        <v>-2.4876518275604937E-3</v>
      </c>
      <c r="BM129" s="1">
        <f t="shared" si="64"/>
        <v>-2.2482893450635314E-2</v>
      </c>
      <c r="BN129" s="1">
        <f t="shared" si="65"/>
        <v>0</v>
      </c>
      <c r="BO129" s="1">
        <f t="shared" si="66"/>
        <v>9.7141828952036196E-3</v>
      </c>
      <c r="BP129" s="1">
        <f t="shared" si="67"/>
        <v>5.480897906525891E-3</v>
      </c>
      <c r="BQ129" s="1">
        <f t="shared" si="68"/>
        <v>3.4531167400185643E-2</v>
      </c>
      <c r="BR129" s="1">
        <f t="shared" si="69"/>
        <v>1.7906795684573464E-2</v>
      </c>
      <c r="BS129" s="1">
        <f t="shared" si="70"/>
        <v>-5.6785728571428593E-2</v>
      </c>
      <c r="BT129" s="1">
        <f t="shared" si="71"/>
        <v>2.7990473044055893E-2</v>
      </c>
      <c r="BU129" s="1">
        <f t="shared" si="72"/>
        <v>1.5644169866873318E-3</v>
      </c>
      <c r="BV129" s="1">
        <f t="shared" si="73"/>
        <v>1.5400032962837861E-2</v>
      </c>
      <c r="BW129" s="1">
        <f t="shared" si="74"/>
        <v>1.5400032962837861E-2</v>
      </c>
      <c r="BX129" s="1">
        <f t="shared" si="75"/>
        <v>8.3026230218946409E-2</v>
      </c>
      <c r="BY129" s="1">
        <f t="shared" si="76"/>
        <v>1.6223670948336471E-2</v>
      </c>
      <c r="BZ129" s="1">
        <f t="shared" si="77"/>
        <v>-0.26008360644567191</v>
      </c>
      <c r="CA129" s="1">
        <f t="shared" si="78"/>
        <v>2.8818425792507145E-2</v>
      </c>
      <c r="CB129" s="1">
        <f t="shared" si="79"/>
        <v>6.7014269868099999E-3</v>
      </c>
      <c r="CC129" s="1">
        <f t="shared" si="80"/>
        <v>2.5263131578947457E-2</v>
      </c>
    </row>
    <row r="130" spans="1:81" x14ac:dyDescent="0.3">
      <c r="A130" s="1" t="s">
        <v>508</v>
      </c>
      <c r="B130" s="18">
        <v>2782.49</v>
      </c>
      <c r="C130" s="21">
        <v>25175.31</v>
      </c>
      <c r="D130" s="18">
        <v>7761.0400390000004</v>
      </c>
      <c r="E130" s="18">
        <v>1684.719971</v>
      </c>
      <c r="F130" s="1">
        <v>105.839996</v>
      </c>
      <c r="G130" s="18">
        <v>114.80999799999999</v>
      </c>
      <c r="H130" s="19">
        <v>278.73001099999999</v>
      </c>
      <c r="I130" s="1">
        <v>256.04998799999998</v>
      </c>
      <c r="J130" s="1">
        <v>70.360000999999997</v>
      </c>
      <c r="K130" s="1">
        <v>167.759995</v>
      </c>
      <c r="L130" s="1">
        <v>3527.110107</v>
      </c>
      <c r="M130" s="1">
        <v>13107.099609000001</v>
      </c>
      <c r="N130" s="1">
        <v>5528.4599609999996</v>
      </c>
      <c r="O130" s="1">
        <f>0.83*O132</f>
        <v>13993.477702367998</v>
      </c>
      <c r="P130" s="1">
        <v>101.75</v>
      </c>
      <c r="Q130" s="1">
        <v>3888</v>
      </c>
      <c r="R130" s="1">
        <v>67.389999000000003</v>
      </c>
      <c r="S130" s="1">
        <v>59.029998999999997</v>
      </c>
      <c r="T130" s="1">
        <v>32.590000000000003</v>
      </c>
      <c r="U130" s="1">
        <v>32.290000999999997</v>
      </c>
      <c r="V130" s="1">
        <f>0.83*V132</f>
        <v>4866.4549880639997</v>
      </c>
      <c r="W130" s="1">
        <f>0.83*W132</f>
        <v>13271.803352928</v>
      </c>
      <c r="X130" s="1">
        <v>132.46000699999999</v>
      </c>
      <c r="Y130" s="1">
        <v>22.84</v>
      </c>
      <c r="Z130" s="1">
        <v>131.800003</v>
      </c>
      <c r="AA130" s="1">
        <v>36.439999</v>
      </c>
      <c r="AB130" s="1">
        <v>768.40002400000003</v>
      </c>
      <c r="AC130" s="1">
        <v>106.16999800000001</v>
      </c>
      <c r="AD130" s="1">
        <v>23067.5</v>
      </c>
      <c r="AE130" s="1">
        <v>397.79998799999998</v>
      </c>
      <c r="AF130" s="1">
        <v>22738.609375</v>
      </c>
      <c r="AG130" s="1">
        <v>10744.299805000001</v>
      </c>
      <c r="AH130" s="1">
        <v>60.639999000000003</v>
      </c>
      <c r="AI130" s="1">
        <v>60.639999000000003</v>
      </c>
      <c r="AJ130" s="1">
        <v>12.55</v>
      </c>
      <c r="AK130" s="1">
        <v>65.739998</v>
      </c>
      <c r="AL130" s="1">
        <f>0.83*AL132</f>
        <v>1558.015089507853</v>
      </c>
      <c r="AM130" s="1">
        <v>57.189999</v>
      </c>
      <c r="AN130" s="1">
        <v>81.660004000000001</v>
      </c>
      <c r="AO130" s="1">
        <v>76.300003000000004</v>
      </c>
      <c r="AP130" s="1">
        <f t="shared" si="41"/>
        <v>4.3748668950356418E-3</v>
      </c>
      <c r="AQ130" s="1">
        <f t="shared" si="42"/>
        <v>-2.618712663040557E-3</v>
      </c>
      <c r="AR130" s="1">
        <f t="shared" si="43"/>
        <v>1.6498894954965152E-2</v>
      </c>
      <c r="AS130" s="1">
        <f t="shared" si="44"/>
        <v>1.0163242411564669E-2</v>
      </c>
      <c r="AT130" s="1">
        <f t="shared" si="45"/>
        <v>-5.6662888448294208E-4</v>
      </c>
      <c r="AU130" s="1">
        <f t="shared" si="46"/>
        <v>1.0462638234149321E-3</v>
      </c>
      <c r="AV130" s="1">
        <f t="shared" si="47"/>
        <v>4.9032556675785103E-3</v>
      </c>
      <c r="AW130" s="1">
        <f t="shared" si="48"/>
        <v>5.024076539245902E-3</v>
      </c>
      <c r="AX130" s="1">
        <f t="shared" si="49"/>
        <v>4.2654626968450344E-4</v>
      </c>
      <c r="AY130" s="1">
        <f t="shared" si="50"/>
        <v>1.0480610517272384E-2</v>
      </c>
      <c r="AZ130" s="1">
        <f t="shared" si="51"/>
        <v>1.9463746610533392E-2</v>
      </c>
      <c r="BA130" s="1">
        <f t="shared" si="52"/>
        <v>2.3108941773409976E-2</v>
      </c>
      <c r="BB130" s="1">
        <f t="shared" si="53"/>
        <v>1.4701690052443567E-2</v>
      </c>
      <c r="BC130" s="1">
        <f t="shared" si="54"/>
        <v>6.4102564102564055E-2</v>
      </c>
      <c r="BD130" s="1">
        <f t="shared" si="55"/>
        <v>-9.8181641594140604E-4</v>
      </c>
      <c r="BE130" s="1">
        <f t="shared" si="56"/>
        <v>7.514900233221042E-3</v>
      </c>
      <c r="BF130" s="1">
        <f t="shared" si="57"/>
        <v>2.7756580753393476E-2</v>
      </c>
      <c r="BG130" s="1">
        <f t="shared" si="58"/>
        <v>6.4790620126491368E-3</v>
      </c>
      <c r="BH130" s="1">
        <f t="shared" si="59"/>
        <v>1.558117793705204E-2</v>
      </c>
      <c r="BI130" s="1">
        <f t="shared" si="60"/>
        <v>5.6057301275076179E-3</v>
      </c>
      <c r="BJ130" s="1">
        <f t="shared" si="61"/>
        <v>6.4102564102564041E-2</v>
      </c>
      <c r="BK130" s="1">
        <f t="shared" si="62"/>
        <v>6.4102564102563986E-2</v>
      </c>
      <c r="BL130" s="1">
        <f t="shared" si="63"/>
        <v>1.0580410564820055E-3</v>
      </c>
      <c r="BM130" s="1">
        <f t="shared" si="64"/>
        <v>1.5111111111111105E-2</v>
      </c>
      <c r="BN130" s="1">
        <f t="shared" si="65"/>
        <v>-6.0332048552094618E-3</v>
      </c>
      <c r="BO130" s="1">
        <f t="shared" si="66"/>
        <v>1.6492028133809071E-3</v>
      </c>
      <c r="BP130" s="1">
        <f t="shared" si="67"/>
        <v>-2.7254717715768585E-3</v>
      </c>
      <c r="BQ130" s="1">
        <f t="shared" si="68"/>
        <v>3.0176596743190447E-2</v>
      </c>
      <c r="BR130" s="1">
        <f t="shared" si="69"/>
        <v>8.19493006993007E-3</v>
      </c>
      <c r="BS130" s="1">
        <f t="shared" si="70"/>
        <v>4.1650738987515732E-3</v>
      </c>
      <c r="BT130" s="1">
        <f t="shared" si="71"/>
        <v>-3.7089527029834542E-3</v>
      </c>
      <c r="BU130" s="1">
        <f t="shared" si="72"/>
        <v>-1.0413458230672159E-3</v>
      </c>
      <c r="BV130" s="1">
        <f t="shared" si="73"/>
        <v>-3.2972304648851792E-4</v>
      </c>
      <c r="BW130" s="1">
        <f t="shared" si="74"/>
        <v>-3.2972304648851792E-4</v>
      </c>
      <c r="BX130" s="1">
        <f t="shared" si="75"/>
        <v>4.8038430744596072E-3</v>
      </c>
      <c r="BY130" s="1">
        <f t="shared" si="76"/>
        <v>-4.5611983226947177E-4</v>
      </c>
      <c r="BZ130" s="1">
        <f t="shared" si="77"/>
        <v>6.4102564102563986E-2</v>
      </c>
      <c r="CA130" s="1">
        <f t="shared" si="78"/>
        <v>1.2254902175330971E-3</v>
      </c>
      <c r="CB130" s="1">
        <f t="shared" si="79"/>
        <v>6.6568168149599765E-3</v>
      </c>
      <c r="CC130" s="1">
        <f t="shared" si="80"/>
        <v>-2.0790490780043434E-2</v>
      </c>
    </row>
    <row r="131" spans="1:81" x14ac:dyDescent="0.3">
      <c r="A131" s="1" t="s">
        <v>507</v>
      </c>
      <c r="B131" s="18">
        <v>2749.76</v>
      </c>
      <c r="C131" s="21">
        <v>24461.7</v>
      </c>
      <c r="D131" s="18">
        <v>7712.9501950000003</v>
      </c>
      <c r="E131" s="18">
        <v>1688.9499510000001</v>
      </c>
      <c r="F131" s="1">
        <v>105.839996</v>
      </c>
      <c r="G131" s="18">
        <v>113.860001</v>
      </c>
      <c r="H131" s="19">
        <v>274.23998999999998</v>
      </c>
      <c r="I131" s="1">
        <v>253.11999499999999</v>
      </c>
      <c r="J131" s="1">
        <v>67.089995999999999</v>
      </c>
      <c r="K131" s="1">
        <v>168.38000500000001</v>
      </c>
      <c r="L131" s="1">
        <v>3403.51001</v>
      </c>
      <c r="M131" s="1">
        <v>12511.910156</v>
      </c>
      <c r="N131" s="1">
        <v>5316.0097660000001</v>
      </c>
      <c r="O131" s="1">
        <f>0.96*O132</f>
        <v>16185.227222015998</v>
      </c>
      <c r="P131" s="1">
        <v>102.089996</v>
      </c>
      <c r="Q131" s="1">
        <v>3865</v>
      </c>
      <c r="R131" s="1">
        <v>65.019997000000004</v>
      </c>
      <c r="S131" s="1">
        <v>57.130001</v>
      </c>
      <c r="T131" s="1">
        <v>30.34</v>
      </c>
      <c r="U131" s="1">
        <v>30.469999000000001</v>
      </c>
      <c r="V131" s="1">
        <f>0.96*V132</f>
        <v>5628.670829568</v>
      </c>
      <c r="W131" s="1">
        <f>0.96*W132</f>
        <v>15350.519540736001</v>
      </c>
      <c r="X131" s="1">
        <v>132.48500100000001</v>
      </c>
      <c r="Y131" s="1">
        <v>22.844999000000001</v>
      </c>
      <c r="Z131" s="1">
        <v>132.60000600000001</v>
      </c>
      <c r="AA131" s="1">
        <v>34.509998000000003</v>
      </c>
      <c r="AB131" s="1">
        <v>747.90002400000003</v>
      </c>
      <c r="AC131" s="1">
        <v>104.860001</v>
      </c>
      <c r="AD131" s="1">
        <v>22427.5</v>
      </c>
      <c r="AE131" s="1">
        <v>391.45001200000002</v>
      </c>
      <c r="AF131" s="1">
        <v>22693.039063</v>
      </c>
      <c r="AG131" s="1">
        <v>10763.700194999999</v>
      </c>
      <c r="AH131" s="1">
        <v>58.59</v>
      </c>
      <c r="AI131" s="1">
        <v>58.59</v>
      </c>
      <c r="AJ131" s="1">
        <v>13.154999999999999</v>
      </c>
      <c r="AK131" s="1">
        <v>63.73</v>
      </c>
      <c r="AL131" s="1">
        <f>0.96*AL132</f>
        <v>1802.0415493102878</v>
      </c>
      <c r="AM131" s="1">
        <v>55.16</v>
      </c>
      <c r="AN131" s="1">
        <v>78.290001000000004</v>
      </c>
      <c r="AO131" s="1">
        <v>72.449996999999996</v>
      </c>
      <c r="AP131" s="1">
        <f t="shared" si="41"/>
        <v>-1.1762845508878583E-2</v>
      </c>
      <c r="AQ131" s="1">
        <f t="shared" si="42"/>
        <v>-2.8345629110426072E-2</v>
      </c>
      <c r="AR131" s="1">
        <f t="shared" si="43"/>
        <v>-6.1963143803335403E-3</v>
      </c>
      <c r="AS131" s="1">
        <f t="shared" si="44"/>
        <v>2.5107911539086684E-3</v>
      </c>
      <c r="AT131" s="1">
        <f t="shared" si="45"/>
        <v>0</v>
      </c>
      <c r="AU131" s="1">
        <f t="shared" si="46"/>
        <v>-8.2745145592633511E-3</v>
      </c>
      <c r="AV131" s="1">
        <f t="shared" si="47"/>
        <v>-1.6108853811224559E-2</v>
      </c>
      <c r="AW131" s="1">
        <f t="shared" si="48"/>
        <v>-1.1443050721798886E-2</v>
      </c>
      <c r="AX131" s="1">
        <f t="shared" si="49"/>
        <v>-4.6475340442362949E-2</v>
      </c>
      <c r="AY131" s="1">
        <f t="shared" si="50"/>
        <v>3.6958155607956932E-3</v>
      </c>
      <c r="AZ131" s="1">
        <f t="shared" si="51"/>
        <v>-3.5042880219333057E-2</v>
      </c>
      <c r="BA131" s="1">
        <f t="shared" si="52"/>
        <v>-4.5409699380884655E-2</v>
      </c>
      <c r="BB131" s="1">
        <f t="shared" si="53"/>
        <v>-3.842845864828711E-2</v>
      </c>
      <c r="BC131" s="1">
        <f t="shared" si="54"/>
        <v>0.15662650602409636</v>
      </c>
      <c r="BD131" s="1">
        <f t="shared" si="55"/>
        <v>3.3414840294840225E-3</v>
      </c>
      <c r="BE131" s="1">
        <f t="shared" si="56"/>
        <v>-5.9156378600823045E-3</v>
      </c>
      <c r="BF131" s="1">
        <f t="shared" si="57"/>
        <v>-3.5168452814489569E-2</v>
      </c>
      <c r="BG131" s="1">
        <f t="shared" si="58"/>
        <v>-3.2186990211536287E-2</v>
      </c>
      <c r="BH131" s="1">
        <f t="shared" si="59"/>
        <v>-6.9039582694078033E-2</v>
      </c>
      <c r="BI131" s="1">
        <f t="shared" si="60"/>
        <v>-5.6364259635668497E-2</v>
      </c>
      <c r="BJ131" s="1">
        <f t="shared" si="61"/>
        <v>0.15662650602409645</v>
      </c>
      <c r="BK131" s="1">
        <f t="shared" si="62"/>
        <v>0.15662650602409642</v>
      </c>
      <c r="BL131" s="1">
        <f t="shared" si="63"/>
        <v>1.8869091559100428E-4</v>
      </c>
      <c r="BM131" s="1">
        <f t="shared" si="64"/>
        <v>2.1887040280216857E-4</v>
      </c>
      <c r="BN131" s="1">
        <f t="shared" si="65"/>
        <v>6.0698253550115914E-3</v>
      </c>
      <c r="BO131" s="1">
        <f t="shared" si="66"/>
        <v>-5.2963804966075799E-2</v>
      </c>
      <c r="BP131" s="1">
        <f t="shared" si="67"/>
        <v>-2.6678812284888734E-2</v>
      </c>
      <c r="BQ131" s="1">
        <f t="shared" si="68"/>
        <v>-1.233867405743014E-2</v>
      </c>
      <c r="BR131" s="1">
        <f t="shared" si="69"/>
        <v>-2.7744662403814891E-2</v>
      </c>
      <c r="BS131" s="1">
        <f t="shared" si="70"/>
        <v>-1.5962735524265449E-2</v>
      </c>
      <c r="BT131" s="1">
        <f t="shared" si="71"/>
        <v>-2.0040940608312741E-3</v>
      </c>
      <c r="BU131" s="1">
        <f t="shared" si="72"/>
        <v>1.8056448863210848E-3</v>
      </c>
      <c r="BV131" s="1">
        <f t="shared" si="73"/>
        <v>-3.3806052668305608E-2</v>
      </c>
      <c r="BW131" s="1">
        <f t="shared" si="74"/>
        <v>-3.3806052668305608E-2</v>
      </c>
      <c r="BX131" s="1">
        <f t="shared" si="75"/>
        <v>4.8207171314740928E-2</v>
      </c>
      <c r="BY131" s="1">
        <f t="shared" si="76"/>
        <v>-3.0574962901580908E-2</v>
      </c>
      <c r="BZ131" s="1">
        <f t="shared" si="77"/>
        <v>0.15662650602409639</v>
      </c>
      <c r="CA131" s="1">
        <f t="shared" si="78"/>
        <v>-3.549569916936008E-2</v>
      </c>
      <c r="CB131" s="1">
        <f t="shared" si="79"/>
        <v>-4.1268709710080308E-2</v>
      </c>
      <c r="CC131" s="1">
        <f t="shared" si="80"/>
        <v>-5.0458792249326742E-2</v>
      </c>
    </row>
    <row r="132" spans="1:81" x14ac:dyDescent="0.3">
      <c r="A132" s="1" t="s">
        <v>506</v>
      </c>
      <c r="B132" s="18">
        <v>2716.31</v>
      </c>
      <c r="C132" s="21">
        <v>24216.05</v>
      </c>
      <c r="D132" s="18">
        <v>7503.6801759999998</v>
      </c>
      <c r="E132" s="18">
        <v>1645.0200199999999</v>
      </c>
      <c r="F132" s="1">
        <v>106.230003</v>
      </c>
      <c r="G132" s="18">
        <v>114.510002</v>
      </c>
      <c r="H132" s="19">
        <v>270.89001500000001</v>
      </c>
      <c r="I132" s="1">
        <v>248.88000500000001</v>
      </c>
      <c r="J132" s="1">
        <v>66.599997999999999</v>
      </c>
      <c r="K132" s="1">
        <v>163.88000500000001</v>
      </c>
      <c r="L132" s="1">
        <v>3365.5200199999999</v>
      </c>
      <c r="M132" s="1">
        <v>12177.230469</v>
      </c>
      <c r="N132" s="1">
        <v>5275.6401370000003</v>
      </c>
      <c r="O132" s="1">
        <f>0.96*O133</f>
        <v>16859.611689599998</v>
      </c>
      <c r="P132" s="1">
        <v>102.589996</v>
      </c>
      <c r="Q132" s="1">
        <v>3865</v>
      </c>
      <c r="R132" s="1">
        <v>62.919998</v>
      </c>
      <c r="S132" s="1">
        <v>55.540000999999997</v>
      </c>
      <c r="T132" s="1">
        <v>29.530000999999999</v>
      </c>
      <c r="U132" s="1">
        <v>30.190000999999999</v>
      </c>
      <c r="V132" s="1">
        <f>0.96*V133</f>
        <v>5863.1987808000003</v>
      </c>
      <c r="W132" s="1">
        <f>0.96*W133</f>
        <v>15990.124521600001</v>
      </c>
      <c r="X132" s="1">
        <v>132.54499799999999</v>
      </c>
      <c r="Y132" s="1">
        <v>22.912500000000001</v>
      </c>
      <c r="Z132" s="1">
        <v>131.10000600000001</v>
      </c>
      <c r="AA132" s="1">
        <v>34.5</v>
      </c>
      <c r="AB132" s="1">
        <v>754.70001200000002</v>
      </c>
      <c r="AC132" s="1">
        <v>103.849998</v>
      </c>
      <c r="AD132" s="1">
        <v>22247.5</v>
      </c>
      <c r="AE132" s="1">
        <v>383.70001200000002</v>
      </c>
      <c r="AF132" s="1">
        <v>22270.390625</v>
      </c>
      <c r="AG132" s="1">
        <v>10770.700194999999</v>
      </c>
      <c r="AH132" s="1">
        <v>58.099997999999999</v>
      </c>
      <c r="AI132" s="1">
        <v>58.099997999999999</v>
      </c>
      <c r="AJ132" s="1">
        <v>12.2475</v>
      </c>
      <c r="AK132" s="1">
        <v>63</v>
      </c>
      <c r="AL132" s="1">
        <f>0.96*AL133</f>
        <v>1877.1266138648832</v>
      </c>
      <c r="AM132" s="1">
        <v>53.919998</v>
      </c>
      <c r="AN132" s="1">
        <v>78.050003000000004</v>
      </c>
      <c r="AO132" s="1">
        <v>70.720000999999996</v>
      </c>
      <c r="AP132" s="1">
        <f t="shared" si="41"/>
        <v>-1.2164698010008244E-2</v>
      </c>
      <c r="AQ132" s="1">
        <f t="shared" si="42"/>
        <v>-1.0042229280875878E-2</v>
      </c>
      <c r="AR132" s="1">
        <f t="shared" si="43"/>
        <v>-2.7132292275874145E-2</v>
      </c>
      <c r="AS132" s="1">
        <f t="shared" si="44"/>
        <v>-2.6010202951241936E-2</v>
      </c>
      <c r="AT132" s="1">
        <f t="shared" si="45"/>
        <v>3.6848735330639762E-3</v>
      </c>
      <c r="AU132" s="1">
        <f t="shared" si="46"/>
        <v>5.708773882761543E-3</v>
      </c>
      <c r="AV132" s="1">
        <f t="shared" si="47"/>
        <v>-1.2215486880669637E-2</v>
      </c>
      <c r="AW132" s="1">
        <f t="shared" si="48"/>
        <v>-1.6750908990812746E-2</v>
      </c>
      <c r="AX132" s="1">
        <f t="shared" si="49"/>
        <v>-7.3035926250465113E-3</v>
      </c>
      <c r="AY132" s="1">
        <f t="shared" si="50"/>
        <v>-2.6725263489569322E-2</v>
      </c>
      <c r="AZ132" s="1">
        <f t="shared" si="51"/>
        <v>-1.1162003310811486E-2</v>
      </c>
      <c r="BA132" s="1">
        <f t="shared" si="52"/>
        <v>-2.6748888285415516E-2</v>
      </c>
      <c r="BB132" s="1">
        <f t="shared" si="53"/>
        <v>-7.5939719407956789E-3</v>
      </c>
      <c r="BC132" s="1">
        <f t="shared" si="54"/>
        <v>4.1666666666666734E-2</v>
      </c>
      <c r="BD132" s="1">
        <f t="shared" si="55"/>
        <v>4.8976395297341381E-3</v>
      </c>
      <c r="BE132" s="1">
        <f t="shared" si="56"/>
        <v>0</v>
      </c>
      <c r="BF132" s="1">
        <f t="shared" si="57"/>
        <v>-3.2297740647388891E-2</v>
      </c>
      <c r="BG132" s="1">
        <f t="shared" si="58"/>
        <v>-2.7831261546801014E-2</v>
      </c>
      <c r="BH132" s="1">
        <f t="shared" si="59"/>
        <v>-2.6697396176664511E-2</v>
      </c>
      <c r="BI132" s="1">
        <f t="shared" si="60"/>
        <v>-9.1893012533411176E-3</v>
      </c>
      <c r="BJ132" s="1">
        <f t="shared" si="61"/>
        <v>4.166666666666672E-2</v>
      </c>
      <c r="BK132" s="1">
        <f t="shared" si="62"/>
        <v>4.1666666666666664E-2</v>
      </c>
      <c r="BL132" s="1">
        <f t="shared" si="63"/>
        <v>4.5285881078705218E-4</v>
      </c>
      <c r="BM132" s="1">
        <f t="shared" si="64"/>
        <v>2.9547385841426402E-3</v>
      </c>
      <c r="BN132" s="1">
        <f t="shared" si="65"/>
        <v>-1.1312216682705127E-2</v>
      </c>
      <c r="BO132" s="1">
        <f t="shared" si="66"/>
        <v>-2.8971314342014911E-4</v>
      </c>
      <c r="BP132" s="1">
        <f t="shared" si="67"/>
        <v>9.0921082789001007E-3</v>
      </c>
      <c r="BQ132" s="1">
        <f t="shared" si="68"/>
        <v>-9.631918656952879E-3</v>
      </c>
      <c r="BR132" s="1">
        <f t="shared" si="69"/>
        <v>-8.0258611080147139E-3</v>
      </c>
      <c r="BS132" s="1">
        <f t="shared" si="70"/>
        <v>-1.979818562376235E-2</v>
      </c>
      <c r="BT132" s="1">
        <f t="shared" si="71"/>
        <v>-1.8624585134968098E-2</v>
      </c>
      <c r="BU132" s="1">
        <f t="shared" si="72"/>
        <v>6.5033398117607085E-4</v>
      </c>
      <c r="BV132" s="1">
        <f t="shared" si="73"/>
        <v>-8.3632360471070834E-3</v>
      </c>
      <c r="BW132" s="1">
        <f t="shared" si="74"/>
        <v>-8.3632360471070834E-3</v>
      </c>
      <c r="BX132" s="1">
        <f t="shared" si="75"/>
        <v>-6.8985176738882464E-2</v>
      </c>
      <c r="BY132" s="1">
        <f t="shared" si="76"/>
        <v>-1.145457398399493E-2</v>
      </c>
      <c r="BZ132" s="1">
        <f t="shared" si="77"/>
        <v>4.166666666666672E-2</v>
      </c>
      <c r="CA132" s="1">
        <f t="shared" si="78"/>
        <v>-2.2480094271210969E-2</v>
      </c>
      <c r="CB132" s="1">
        <f t="shared" si="79"/>
        <v>-3.0655000247094125E-3</v>
      </c>
      <c r="CC132" s="1">
        <f t="shared" si="80"/>
        <v>-2.3878482700282238E-2</v>
      </c>
    </row>
    <row r="133" spans="1:81" x14ac:dyDescent="0.3">
      <c r="A133" s="1" t="s">
        <v>505</v>
      </c>
      <c r="B133" s="18">
        <v>2736.61</v>
      </c>
      <c r="C133" s="21">
        <v>24356.74</v>
      </c>
      <c r="D133" s="18">
        <v>7586.4301759999998</v>
      </c>
      <c r="E133" s="18">
        <v>1679.4799800000001</v>
      </c>
      <c r="F133" s="1">
        <v>106.30999799999999</v>
      </c>
      <c r="G133" s="18">
        <v>115.019997</v>
      </c>
      <c r="H133" s="19">
        <v>273.10998499999999</v>
      </c>
      <c r="I133" s="1">
        <v>250.91999799999999</v>
      </c>
      <c r="J133" s="1">
        <v>67.220000999999996</v>
      </c>
      <c r="K133" s="1">
        <v>166.83999600000001</v>
      </c>
      <c r="L133" s="1">
        <v>3440.919922</v>
      </c>
      <c r="M133" s="1">
        <v>12464.290039</v>
      </c>
      <c r="N133" s="1">
        <v>5366.3198240000002</v>
      </c>
      <c r="O133" s="1">
        <f>'final data'!O31</f>
        <v>17562.095509999999</v>
      </c>
      <c r="P133" s="1">
        <v>102.519997</v>
      </c>
      <c r="Q133" s="1">
        <v>3865</v>
      </c>
      <c r="R133" s="1">
        <v>63.990001999999997</v>
      </c>
      <c r="S133" s="1">
        <v>56.689999</v>
      </c>
      <c r="T133" s="1">
        <v>30.440000999999999</v>
      </c>
      <c r="U133" s="1">
        <v>31.030000999999999</v>
      </c>
      <c r="V133" s="1">
        <f>'final data'!V31</f>
        <v>6107.4987300000003</v>
      </c>
      <c r="W133" s="1">
        <f>'final data'!W31</f>
        <v>16656.379710000001</v>
      </c>
      <c r="X133" s="1">
        <v>132.55999800000001</v>
      </c>
      <c r="Y133" s="1">
        <v>22.965</v>
      </c>
      <c r="Z133" s="1">
        <v>131.800003</v>
      </c>
      <c r="AA133" s="1">
        <v>34.849997999999999</v>
      </c>
      <c r="AB133" s="1">
        <v>753.40002400000003</v>
      </c>
      <c r="AC133" s="1">
        <v>104.360001</v>
      </c>
      <c r="AD133" s="1">
        <v>22202.5</v>
      </c>
      <c r="AE133" s="1">
        <v>385.20001200000002</v>
      </c>
      <c r="AF133" s="1">
        <v>21546.990234000001</v>
      </c>
      <c r="AG133" s="1">
        <v>10759.5</v>
      </c>
      <c r="AH133" s="1">
        <v>56.830002</v>
      </c>
      <c r="AI133" s="1">
        <v>56.830002</v>
      </c>
      <c r="AJ133" s="1">
        <v>12.654999999999999</v>
      </c>
      <c r="AK133" s="1">
        <v>61.580002</v>
      </c>
      <c r="AL133" s="1">
        <f>'final data'!AL31</f>
        <v>1955.34022277592</v>
      </c>
      <c r="AM133" s="1">
        <v>52.919998</v>
      </c>
      <c r="AN133" s="1">
        <v>75.370002999999997</v>
      </c>
      <c r="AO133" s="1">
        <v>70.25</v>
      </c>
      <c r="AP133" s="1">
        <f t="shared" ref="AP133:AP196" si="81">(B133-B132)/B132</f>
        <v>7.4733738049045147E-3</v>
      </c>
      <c r="AQ133" s="1">
        <f t="shared" ref="AQ133:AQ196" si="82">(C133-C132)/C132</f>
        <v>5.8097831809895643E-3</v>
      </c>
      <c r="AR133" s="1">
        <f t="shared" ref="AR133:AR196" si="83">(D133-D132)/D132</f>
        <v>1.1027922040796745E-2</v>
      </c>
      <c r="AS133" s="1">
        <f t="shared" ref="AS133:AS196" si="84">(E133-E132)/E132</f>
        <v>2.0948049009154392E-2</v>
      </c>
      <c r="AT133" s="1">
        <f t="shared" ref="AT133:AT196" si="85">(F133-F132)/F132</f>
        <v>7.5303584430847382E-4</v>
      </c>
      <c r="AU133" s="1">
        <f t="shared" ref="AU133:AU196" si="86">(G133-G132)/G132</f>
        <v>4.4537157548910312E-3</v>
      </c>
      <c r="AV133" s="1">
        <f t="shared" ref="AV133:AV196" si="87">(H133-H132)/H132</f>
        <v>8.1950971873215386E-3</v>
      </c>
      <c r="AW133" s="1">
        <f t="shared" ref="AW133:AW196" si="88">(I133-I132)/I132</f>
        <v>8.1966930207992457E-3</v>
      </c>
      <c r="AX133" s="1">
        <f t="shared" ref="AX133:AX196" si="89">(J133-J132)/J132</f>
        <v>9.3093546339145083E-3</v>
      </c>
      <c r="AY133" s="1">
        <f t="shared" ref="AY133:AY196" si="90">(K133-K132)/K132</f>
        <v>1.806194111356051E-2</v>
      </c>
      <c r="AZ133" s="1">
        <f t="shared" ref="AZ133:AZ196" si="91">(L133-L132)/L132</f>
        <v>2.2403640908961259E-2</v>
      </c>
      <c r="BA133" s="1">
        <f t="shared" ref="BA133:BA196" si="92">(M133-M132)/M132</f>
        <v>2.3573469413326536E-2</v>
      </c>
      <c r="BB133" s="1">
        <f t="shared" ref="BB133:BB196" si="93">(N133-N132)/N132</f>
        <v>1.7188376129757203E-2</v>
      </c>
      <c r="BC133" s="1">
        <f t="shared" ref="BC133:BC196" si="94">(O133-O132)/O132</f>
        <v>4.1666666666666713E-2</v>
      </c>
      <c r="BD133" s="1">
        <f t="shared" ref="BD133:BD196" si="95">(P133-P132)/P132</f>
        <v>-6.8231799131755213E-4</v>
      </c>
      <c r="BE133" s="1">
        <f t="shared" ref="BE133:BE196" si="96">(Q133-Q132)/Q132</f>
        <v>0</v>
      </c>
      <c r="BF133" s="1">
        <f t="shared" ref="BF133:BF196" si="97">(R133-R132)/R132</f>
        <v>1.7005785664519525E-2</v>
      </c>
      <c r="BG133" s="1">
        <f t="shared" ref="BG133:BG196" si="98">(S133-S132)/S132</f>
        <v>2.0705761240443689E-2</v>
      </c>
      <c r="BH133" s="1">
        <f t="shared" ref="BH133:BH196" si="99">(T133-T132)/T132</f>
        <v>3.0816118157259806E-2</v>
      </c>
      <c r="BI133" s="1">
        <f t="shared" ref="BI133:BI196" si="100">(U133-U132)/U132</f>
        <v>2.7823781787884003E-2</v>
      </c>
      <c r="BJ133" s="1">
        <f t="shared" ref="BJ133:BJ196" si="101">(V133-V132)/V132</f>
        <v>4.166666666666665E-2</v>
      </c>
      <c r="BK133" s="1">
        <f t="shared" ref="BK133:BK196" si="102">(W133-W132)/W132</f>
        <v>4.1666666666666692E-2</v>
      </c>
      <c r="BL133" s="1">
        <f t="shared" ref="BL133:BL196" si="103">(X133-X132)/X132</f>
        <v>1.1316911408467319E-4</v>
      </c>
      <c r="BM133" s="1">
        <f t="shared" ref="BM133:BM196" si="104">(Y133-Y132)/Y132</f>
        <v>2.2913256955809464E-3</v>
      </c>
      <c r="BN133" s="1">
        <f t="shared" ref="BN133:BN196" si="105">(Z133-Z132)/Z132</f>
        <v>5.339412417723277E-3</v>
      </c>
      <c r="BO133" s="1">
        <f t="shared" ref="BO133:BO196" si="106">(AA133-AA132)/AA132</f>
        <v>1.0144869565217374E-2</v>
      </c>
      <c r="BP133" s="1">
        <f t="shared" ref="BP133:BP196" si="107">(AB133-AB132)/AB132</f>
        <v>-1.7225228293755279E-3</v>
      </c>
      <c r="BQ133" s="1">
        <f t="shared" ref="BQ133:BQ196" si="108">(AC133-AC132)/AC132</f>
        <v>4.9109582072403846E-3</v>
      </c>
      <c r="BR133" s="1">
        <f t="shared" ref="BR133:BR196" si="109">(AD133-AD132)/AD132</f>
        <v>-2.0226991796831106E-3</v>
      </c>
      <c r="BS133" s="1">
        <f t="shared" ref="BS133:BS196" si="110">(AE133-AE132)/AE132</f>
        <v>3.9093040216011251E-3</v>
      </c>
      <c r="BT133" s="1">
        <f t="shared" ref="BT133:BT196" si="111">(AF133-AF132)/AF132</f>
        <v>-3.248260900228369E-2</v>
      </c>
      <c r="BU133" s="1">
        <f t="shared" ref="BU133:BU196" si="112">(AG133-AG132)/AG132</f>
        <v>-1.0398762194865309E-3</v>
      </c>
      <c r="BV133" s="1">
        <f t="shared" ref="BV133:BV196" si="113">(AH133-AH132)/AH132</f>
        <v>-2.1858795933177123E-2</v>
      </c>
      <c r="BW133" s="1">
        <f t="shared" ref="BW133:BW196" si="114">(AI133-AI132)/AI132</f>
        <v>-2.1858795933177123E-2</v>
      </c>
      <c r="BX133" s="1">
        <f t="shared" ref="BX133:BX196" si="115">(AJ133-AJ132)/AJ132</f>
        <v>3.3272096346193006E-2</v>
      </c>
      <c r="BY133" s="1">
        <f t="shared" ref="BY133:BY196" si="116">(AK133-AK132)/AK132</f>
        <v>-2.2539650793650789E-2</v>
      </c>
      <c r="BZ133" s="1">
        <f t="shared" ref="BZ133:BZ196" si="117">(AL133-AL132)/AL132</f>
        <v>4.166666666666665E-2</v>
      </c>
      <c r="CA133" s="1">
        <f t="shared" ref="CA133:CA196" si="118">(AM133-AM132)/AM132</f>
        <v>-1.8545994753189715E-2</v>
      </c>
      <c r="CB133" s="1">
        <f t="shared" ref="CB133:CB196" si="119">(AN133-AN132)/AN132</f>
        <v>-3.4336962165139269E-2</v>
      </c>
      <c r="CC133" s="1">
        <f t="shared" ref="CC133:CC196" si="120">(AO133-AO132)/AO132</f>
        <v>-6.6459416481059776E-3</v>
      </c>
    </row>
    <row r="134" spans="1:81" x14ac:dyDescent="0.3">
      <c r="A134" s="1" t="s">
        <v>504</v>
      </c>
      <c r="B134" s="18">
        <v>2798.29</v>
      </c>
      <c r="C134" s="21">
        <v>24924.89</v>
      </c>
      <c r="D134" s="18">
        <v>7823.919922</v>
      </c>
      <c r="E134" s="18">
        <v>1690.280029</v>
      </c>
      <c r="F134" s="1">
        <v>106.410004</v>
      </c>
      <c r="G134" s="18">
        <v>115.610001</v>
      </c>
      <c r="H134" s="19">
        <v>279.36999500000002</v>
      </c>
      <c r="I134" s="1">
        <v>256.57000699999998</v>
      </c>
      <c r="J134" s="1">
        <v>67.580001999999993</v>
      </c>
      <c r="K134" s="1">
        <v>167.91999799999999</v>
      </c>
      <c r="L134" s="1">
        <v>3445.48999</v>
      </c>
      <c r="M134" s="1">
        <v>12492.969727</v>
      </c>
      <c r="N134" s="1">
        <v>5405.8999020000001</v>
      </c>
      <c r="O134" s="4">
        <f>0.78*O137</f>
        <v>14801.294664000001</v>
      </c>
      <c r="P134" s="1">
        <v>102.44000200000001</v>
      </c>
      <c r="Q134" s="1">
        <v>3865</v>
      </c>
      <c r="R134" s="1">
        <v>64.480002999999996</v>
      </c>
      <c r="S134" s="1">
        <v>56.990001999999997</v>
      </c>
      <c r="T134" s="1">
        <v>30.540001</v>
      </c>
      <c r="U134" s="1">
        <v>31.23</v>
      </c>
      <c r="V134" s="4">
        <f>0.78*V137</f>
        <v>4601.3459723400001</v>
      </c>
      <c r="W134" s="4">
        <f>0.78*W137</f>
        <v>12397.5899892</v>
      </c>
      <c r="X134" s="1">
        <v>132.240005</v>
      </c>
      <c r="Y134" s="1">
        <v>22.937000000000001</v>
      </c>
      <c r="Z134" s="1">
        <v>130.5</v>
      </c>
      <c r="AA134" s="1">
        <v>35.009998000000003</v>
      </c>
      <c r="AB134" s="1">
        <v>757.79998799999998</v>
      </c>
      <c r="AC134" s="1">
        <v>101.83000199999999</v>
      </c>
      <c r="AD134" s="1">
        <v>22362.5</v>
      </c>
      <c r="AE134" s="1">
        <v>392.85000600000001</v>
      </c>
      <c r="AF134" s="1">
        <v>22187.960938</v>
      </c>
      <c r="AG134" s="1">
        <v>10790.599609000001</v>
      </c>
      <c r="AH134" s="1">
        <v>57.029998999999997</v>
      </c>
      <c r="AI134" s="1">
        <v>57.029998999999997</v>
      </c>
      <c r="AJ134" s="1">
        <v>12.385</v>
      </c>
      <c r="AK134" s="1">
        <v>61.610000999999997</v>
      </c>
      <c r="AL134" s="4">
        <f>0.78*AL137</f>
        <v>1506.8538874092833</v>
      </c>
      <c r="AM134" s="1">
        <v>53.849997999999999</v>
      </c>
      <c r="AN134" s="1">
        <v>75.069999999999993</v>
      </c>
      <c r="AO134" s="1">
        <v>71.910004000000001</v>
      </c>
      <c r="AP134" s="1">
        <f t="shared" si="81"/>
        <v>2.2538834543467952E-2</v>
      </c>
      <c r="AQ134" s="1">
        <f t="shared" si="82"/>
        <v>2.3326192257256011E-2</v>
      </c>
      <c r="AR134" s="1">
        <f t="shared" si="83"/>
        <v>3.1304545153702103E-2</v>
      </c>
      <c r="AS134" s="1">
        <f t="shared" si="84"/>
        <v>6.4305910928452647E-3</v>
      </c>
      <c r="AT134" s="1">
        <f t="shared" si="85"/>
        <v>9.4070173907827173E-4</v>
      </c>
      <c r="AU134" s="1">
        <f t="shared" si="86"/>
        <v>5.129577598580474E-3</v>
      </c>
      <c r="AV134" s="1">
        <f t="shared" si="87"/>
        <v>2.292120516941196E-2</v>
      </c>
      <c r="AW134" s="1">
        <f t="shared" si="88"/>
        <v>2.2517172983557824E-2</v>
      </c>
      <c r="AX134" s="1">
        <f t="shared" si="89"/>
        <v>5.3555637406193573E-3</v>
      </c>
      <c r="AY134" s="1">
        <f t="shared" si="90"/>
        <v>6.473279944216607E-3</v>
      </c>
      <c r="AZ134" s="1">
        <f t="shared" si="91"/>
        <v>1.3281529659497817E-3</v>
      </c>
      <c r="BA134" s="1">
        <f t="shared" si="92"/>
        <v>2.3009483821592072E-3</v>
      </c>
      <c r="BB134" s="1">
        <f t="shared" si="93"/>
        <v>7.3756464948258283E-3</v>
      </c>
      <c r="BC134" s="1">
        <f t="shared" si="94"/>
        <v>-0.15720224528035256</v>
      </c>
      <c r="BD134" s="1">
        <f t="shared" si="95"/>
        <v>-7.8028679614569932E-4</v>
      </c>
      <c r="BE134" s="1">
        <f t="shared" si="96"/>
        <v>0</v>
      </c>
      <c r="BF134" s="1">
        <f t="shared" si="97"/>
        <v>7.657461864120578E-3</v>
      </c>
      <c r="BG134" s="1">
        <f t="shared" si="98"/>
        <v>5.291991626247809E-3</v>
      </c>
      <c r="BH134" s="1">
        <f t="shared" si="99"/>
        <v>3.2851510090292513E-3</v>
      </c>
      <c r="BI134" s="1">
        <f t="shared" si="100"/>
        <v>6.4453430085291271E-3</v>
      </c>
      <c r="BJ134" s="1">
        <f t="shared" si="101"/>
        <v>-0.24660713399116826</v>
      </c>
      <c r="BK134" s="1">
        <f t="shared" si="102"/>
        <v>-0.25568519660026418</v>
      </c>
      <c r="BL134" s="1">
        <f t="shared" si="103"/>
        <v>-2.4139484371447474E-3</v>
      </c>
      <c r="BM134" s="1">
        <f t="shared" si="104"/>
        <v>-1.219246679729967E-3</v>
      </c>
      <c r="BN134" s="1">
        <f t="shared" si="105"/>
        <v>-9.8634519757939895E-3</v>
      </c>
      <c r="BO134" s="1">
        <f t="shared" si="106"/>
        <v>4.5911049980549125E-3</v>
      </c>
      <c r="BP134" s="1">
        <f t="shared" si="107"/>
        <v>5.8401431641047497E-3</v>
      </c>
      <c r="BQ134" s="1">
        <f t="shared" si="108"/>
        <v>-2.4242995168235037E-2</v>
      </c>
      <c r="BR134" s="1">
        <f t="shared" si="109"/>
        <v>7.2063956761625947E-3</v>
      </c>
      <c r="BS134" s="1">
        <f t="shared" si="110"/>
        <v>1.9859796889102881E-2</v>
      </c>
      <c r="BT134" s="1">
        <f t="shared" si="111"/>
        <v>2.974757481388662E-2</v>
      </c>
      <c r="BU134" s="1">
        <f t="shared" si="112"/>
        <v>2.8904325479809268E-3</v>
      </c>
      <c r="BV134" s="1">
        <f t="shared" si="113"/>
        <v>3.5192150793870499E-3</v>
      </c>
      <c r="BW134" s="1">
        <f t="shared" si="114"/>
        <v>3.5192150793870499E-3</v>
      </c>
      <c r="BX134" s="1">
        <f t="shared" si="115"/>
        <v>-2.1335440537336988E-2</v>
      </c>
      <c r="BY134" s="1">
        <f t="shared" si="116"/>
        <v>4.8715490460680006E-4</v>
      </c>
      <c r="BZ134" s="1">
        <f t="shared" si="117"/>
        <v>-0.22936485944626978</v>
      </c>
      <c r="CA134" s="1">
        <f t="shared" si="118"/>
        <v>1.757369680928559E-2</v>
      </c>
      <c r="CB134" s="1">
        <f t="shared" si="119"/>
        <v>-3.9804031850709069E-3</v>
      </c>
      <c r="CC134" s="1">
        <f t="shared" si="120"/>
        <v>2.3629950177935954E-2</v>
      </c>
    </row>
    <row r="135" spans="1:81" x14ac:dyDescent="0.3">
      <c r="A135" s="1" t="s">
        <v>503</v>
      </c>
      <c r="B135" s="18">
        <v>2804.49</v>
      </c>
      <c r="C135" s="21">
        <v>25064.5</v>
      </c>
      <c r="D135" s="18">
        <v>7825.2998049999997</v>
      </c>
      <c r="E135" s="18">
        <v>1701.3100589999999</v>
      </c>
      <c r="F135" s="1">
        <v>106.480003</v>
      </c>
      <c r="G135" s="18">
        <v>115.589996</v>
      </c>
      <c r="H135" s="19">
        <v>280</v>
      </c>
      <c r="I135" s="1">
        <v>257.22000100000002</v>
      </c>
      <c r="J135" s="1">
        <v>67.75</v>
      </c>
      <c r="K135" s="1">
        <v>169.16999799999999</v>
      </c>
      <c r="L135" s="1">
        <v>3471.639893</v>
      </c>
      <c r="M135" s="1">
        <v>12686.290039</v>
      </c>
      <c r="N135" s="1">
        <v>5417.0698240000002</v>
      </c>
      <c r="O135" s="1">
        <f>0.83*O137</f>
        <v>15750.095604</v>
      </c>
      <c r="P135" s="1">
        <v>102.58000199999999</v>
      </c>
      <c r="Q135" s="1">
        <v>3878</v>
      </c>
      <c r="R135" s="1">
        <v>65.089995999999999</v>
      </c>
      <c r="S135" s="1">
        <v>56.970001000000003</v>
      </c>
      <c r="T135" s="1">
        <v>30.84</v>
      </c>
      <c r="U135" s="1">
        <v>31.200001</v>
      </c>
      <c r="V135" s="1">
        <f>0.83*V137</f>
        <v>4896.3040474899999</v>
      </c>
      <c r="W135" s="1">
        <f>0.83*W137</f>
        <v>13192.307296199999</v>
      </c>
      <c r="X135" s="1">
        <v>132.33999600000001</v>
      </c>
      <c r="Y135" s="1">
        <v>23.087999</v>
      </c>
      <c r="Z135" s="1">
        <v>132.10000600000001</v>
      </c>
      <c r="AA135" s="1">
        <v>34.490001999999997</v>
      </c>
      <c r="AB135" s="1">
        <v>761</v>
      </c>
      <c r="AC135" s="1">
        <v>100.599998</v>
      </c>
      <c r="AD135" s="1">
        <v>22507.5</v>
      </c>
      <c r="AE135" s="1">
        <v>396.85000600000001</v>
      </c>
      <c r="AF135" s="1">
        <v>22764.679688</v>
      </c>
      <c r="AG135" s="1">
        <v>10774.599609000001</v>
      </c>
      <c r="AH135" s="1">
        <v>58.009998000000003</v>
      </c>
      <c r="AI135" s="1">
        <v>58.009998000000003</v>
      </c>
      <c r="AJ135" s="1">
        <v>13.56</v>
      </c>
      <c r="AK135" s="1">
        <v>62.720001000000003</v>
      </c>
      <c r="AL135" s="1">
        <f>0.83*AL137</f>
        <v>1603.4470853201346</v>
      </c>
      <c r="AM135" s="1">
        <v>54.970001000000003</v>
      </c>
      <c r="AN135" s="1">
        <v>76.489998</v>
      </c>
      <c r="AO135" s="1">
        <v>71</v>
      </c>
      <c r="AP135" s="1">
        <f t="shared" si="81"/>
        <v>2.2156388365751293E-3</v>
      </c>
      <c r="AQ135" s="1">
        <f t="shared" si="82"/>
        <v>5.6012283303958649E-3</v>
      </c>
      <c r="AR135" s="1">
        <f t="shared" si="83"/>
        <v>1.7636721921444133E-4</v>
      </c>
      <c r="AS135" s="1">
        <f t="shared" si="84"/>
        <v>6.5255636999541787E-3</v>
      </c>
      <c r="AT135" s="1">
        <f t="shared" si="85"/>
        <v>6.5782348809981911E-4</v>
      </c>
      <c r="AU135" s="1">
        <f t="shared" si="86"/>
        <v>-1.7303866297862594E-4</v>
      </c>
      <c r="AV135" s="1">
        <f t="shared" si="87"/>
        <v>2.2550918540839822E-3</v>
      </c>
      <c r="AW135" s="1">
        <f t="shared" si="88"/>
        <v>2.5333982237450278E-3</v>
      </c>
      <c r="AX135" s="1">
        <f t="shared" si="89"/>
        <v>2.5155074721662004E-3</v>
      </c>
      <c r="AY135" s="1">
        <f t="shared" si="90"/>
        <v>7.4440210510245486E-3</v>
      </c>
      <c r="AZ135" s="1">
        <f t="shared" si="91"/>
        <v>7.5896035327039204E-3</v>
      </c>
      <c r="BA135" s="1">
        <f t="shared" si="92"/>
        <v>1.5474328060060289E-2</v>
      </c>
      <c r="BB135" s="1">
        <f t="shared" si="93"/>
        <v>2.0662465459021077E-3</v>
      </c>
      <c r="BC135" s="1">
        <f t="shared" si="94"/>
        <v>6.4102564102564041E-2</v>
      </c>
      <c r="BD135" s="1">
        <f t="shared" si="95"/>
        <v>1.3666536242354461E-3</v>
      </c>
      <c r="BE135" s="1">
        <f t="shared" si="96"/>
        <v>3.3635187580853816E-3</v>
      </c>
      <c r="BF135" s="1">
        <f t="shared" si="97"/>
        <v>9.4601887658101215E-3</v>
      </c>
      <c r="BG135" s="1">
        <f t="shared" si="98"/>
        <v>-3.5095629580770145E-4</v>
      </c>
      <c r="BH135" s="1">
        <f t="shared" si="99"/>
        <v>9.8231496456074006E-3</v>
      </c>
      <c r="BI135" s="1">
        <f t="shared" si="100"/>
        <v>-9.6058277297470733E-4</v>
      </c>
      <c r="BJ135" s="1">
        <f t="shared" si="101"/>
        <v>6.4102564102564055E-2</v>
      </c>
      <c r="BK135" s="1">
        <f t="shared" si="102"/>
        <v>6.4102564102564027E-2</v>
      </c>
      <c r="BL135" s="1">
        <f t="shared" si="103"/>
        <v>7.5613276027944071E-4</v>
      </c>
      <c r="BM135" s="1">
        <f t="shared" si="104"/>
        <v>6.5832061734315194E-3</v>
      </c>
      <c r="BN135" s="1">
        <f t="shared" si="105"/>
        <v>1.2260582375478985E-2</v>
      </c>
      <c r="BO135" s="1">
        <f t="shared" si="106"/>
        <v>-1.485278576708305E-2</v>
      </c>
      <c r="BP135" s="1">
        <f t="shared" si="107"/>
        <v>4.2227659681620573E-3</v>
      </c>
      <c r="BQ135" s="1">
        <f t="shared" si="108"/>
        <v>-1.2078994165196952E-2</v>
      </c>
      <c r="BR135" s="1">
        <f t="shared" si="109"/>
        <v>6.4840693124650645E-3</v>
      </c>
      <c r="BS135" s="1">
        <f t="shared" si="110"/>
        <v>1.0182003153641291E-2</v>
      </c>
      <c r="BT135" s="1">
        <f t="shared" si="111"/>
        <v>2.5992417762566371E-2</v>
      </c>
      <c r="BU135" s="1">
        <f t="shared" si="112"/>
        <v>-1.4827720960617471E-3</v>
      </c>
      <c r="BV135" s="1">
        <f t="shared" si="113"/>
        <v>1.7183921044782179E-2</v>
      </c>
      <c r="BW135" s="1">
        <f t="shared" si="114"/>
        <v>1.7183921044782179E-2</v>
      </c>
      <c r="BX135" s="1">
        <f t="shared" si="115"/>
        <v>9.487283003633433E-2</v>
      </c>
      <c r="BY135" s="1">
        <f t="shared" si="116"/>
        <v>1.8016555461507079E-2</v>
      </c>
      <c r="BZ135" s="1">
        <f t="shared" si="117"/>
        <v>6.4102564102564014E-2</v>
      </c>
      <c r="CA135" s="1">
        <f t="shared" si="118"/>
        <v>2.0798570874598809E-2</v>
      </c>
      <c r="CB135" s="1">
        <f t="shared" si="119"/>
        <v>1.8915652058079217E-2</v>
      </c>
      <c r="CC135" s="1">
        <f t="shared" si="120"/>
        <v>-1.265476219414479E-2</v>
      </c>
    </row>
    <row r="136" spans="1:81" x14ac:dyDescent="0.3">
      <c r="A136" s="1" t="s">
        <v>502</v>
      </c>
      <c r="B136" s="18">
        <v>2837.44</v>
      </c>
      <c r="C136" s="21">
        <v>25527.07</v>
      </c>
      <c r="D136" s="18">
        <v>7852.1801759999998</v>
      </c>
      <c r="E136" s="18">
        <v>1695.3599850000001</v>
      </c>
      <c r="F136" s="1">
        <v>106</v>
      </c>
      <c r="G136" s="18">
        <v>115.410004</v>
      </c>
      <c r="H136" s="19">
        <v>283.33999599999999</v>
      </c>
      <c r="I136" s="1">
        <v>260.27999899999998</v>
      </c>
      <c r="J136" s="1">
        <v>68.669998000000007</v>
      </c>
      <c r="K136" s="1">
        <v>168.39999399999999</v>
      </c>
      <c r="L136" s="1">
        <v>3509.26001</v>
      </c>
      <c r="M136" s="1">
        <v>12809.230469</v>
      </c>
      <c r="N136" s="1">
        <v>5480.5498049999997</v>
      </c>
      <c r="O136" s="1">
        <f>0.96*O137</f>
        <v>18216.978048000001</v>
      </c>
      <c r="P136" s="1">
        <v>101.610001</v>
      </c>
      <c r="Q136" s="1">
        <v>3922.5</v>
      </c>
      <c r="R136" s="1">
        <v>65.610000999999997</v>
      </c>
      <c r="S136" s="1">
        <v>57.59</v>
      </c>
      <c r="T136" s="1">
        <v>31.190000999999999</v>
      </c>
      <c r="U136" s="1">
        <v>31.370000999999998</v>
      </c>
      <c r="V136" s="1">
        <f>0.96*V137</f>
        <v>5663.1950428800001</v>
      </c>
      <c r="W136" s="1">
        <f>0.96*W137</f>
        <v>15258.572294399999</v>
      </c>
      <c r="X136" s="1">
        <v>132.240005</v>
      </c>
      <c r="Y136" s="1">
        <v>22.876498999999999</v>
      </c>
      <c r="Z136" s="1">
        <v>131.800003</v>
      </c>
      <c r="AA136" s="1">
        <v>34.709999000000003</v>
      </c>
      <c r="AB136" s="1">
        <v>758.40002400000003</v>
      </c>
      <c r="AC136" s="1">
        <v>101.489998</v>
      </c>
      <c r="AD136" s="1">
        <v>22440</v>
      </c>
      <c r="AE136" s="1">
        <v>404.54998799999998</v>
      </c>
      <c r="AF136" s="1">
        <v>22586.869140999999</v>
      </c>
      <c r="AG136" s="1">
        <v>10792.200194999999</v>
      </c>
      <c r="AH136" s="1">
        <v>59.25</v>
      </c>
      <c r="AI136" s="1">
        <v>59.25</v>
      </c>
      <c r="AJ136" s="1">
        <v>12.137499999999999</v>
      </c>
      <c r="AK136" s="1">
        <v>64.080001999999993</v>
      </c>
      <c r="AL136" s="1">
        <f>0.96*AL137</f>
        <v>1854.5893998883487</v>
      </c>
      <c r="AM136" s="1">
        <v>55.709999000000003</v>
      </c>
      <c r="AN136" s="1">
        <v>78.650002000000001</v>
      </c>
      <c r="AO136" s="1">
        <v>72.879997000000003</v>
      </c>
      <c r="AP136" s="1">
        <f t="shared" si="81"/>
        <v>1.1749016755274675E-2</v>
      </c>
      <c r="AQ136" s="1">
        <f t="shared" si="82"/>
        <v>1.8455185621097558E-2</v>
      </c>
      <c r="AR136" s="1">
        <f t="shared" si="83"/>
        <v>3.4350595721361244E-3</v>
      </c>
      <c r="AS136" s="1">
        <f t="shared" si="84"/>
        <v>-3.4973483925071292E-3</v>
      </c>
      <c r="AT136" s="1">
        <f t="shared" si="85"/>
        <v>-4.507916852707042E-3</v>
      </c>
      <c r="AU136" s="1">
        <f t="shared" si="86"/>
        <v>-1.5571589776679168E-3</v>
      </c>
      <c r="AV136" s="1">
        <f t="shared" si="87"/>
        <v>1.192855714285709E-2</v>
      </c>
      <c r="AW136" s="1">
        <f t="shared" si="88"/>
        <v>1.1896423248983466E-2</v>
      </c>
      <c r="AX136" s="1">
        <f t="shared" si="89"/>
        <v>1.357930627306283E-2</v>
      </c>
      <c r="AY136" s="1">
        <f t="shared" si="90"/>
        <v>-4.5516581492186349E-3</v>
      </c>
      <c r="AZ136" s="1">
        <f t="shared" si="91"/>
        <v>1.083641107934461E-2</v>
      </c>
      <c r="BA136" s="1">
        <f t="shared" si="92"/>
        <v>9.6908102859117173E-3</v>
      </c>
      <c r="BB136" s="1">
        <f t="shared" si="93"/>
        <v>1.1718508910251679E-2</v>
      </c>
      <c r="BC136" s="1">
        <f t="shared" si="94"/>
        <v>0.15662650602409645</v>
      </c>
      <c r="BD136" s="1">
        <f t="shared" si="95"/>
        <v>-9.4560438788058952E-3</v>
      </c>
      <c r="BE136" s="1">
        <f t="shared" si="96"/>
        <v>1.147498710675606E-2</v>
      </c>
      <c r="BF136" s="1">
        <f t="shared" si="97"/>
        <v>7.9890157006615517E-3</v>
      </c>
      <c r="BG136" s="1">
        <f t="shared" si="98"/>
        <v>1.0882903091400681E-2</v>
      </c>
      <c r="BH136" s="1">
        <f t="shared" si="99"/>
        <v>1.1348929961089459E-2</v>
      </c>
      <c r="BI136" s="1">
        <f t="shared" si="100"/>
        <v>5.4487177740794989E-3</v>
      </c>
      <c r="BJ136" s="1">
        <f t="shared" si="101"/>
        <v>0.15662650602409642</v>
      </c>
      <c r="BK136" s="1">
        <f t="shared" si="102"/>
        <v>0.15662650602409642</v>
      </c>
      <c r="BL136" s="1">
        <f t="shared" si="103"/>
        <v>-7.5556145551052478E-4</v>
      </c>
      <c r="BM136" s="1">
        <f t="shared" si="104"/>
        <v>-9.1606033073719784E-3</v>
      </c>
      <c r="BN136" s="1">
        <f t="shared" si="105"/>
        <v>-2.2710294199381319E-3</v>
      </c>
      <c r="BO136" s="1">
        <f t="shared" si="106"/>
        <v>6.3785731296857121E-3</v>
      </c>
      <c r="BP136" s="1">
        <f t="shared" si="107"/>
        <v>-3.4165256241786724E-3</v>
      </c>
      <c r="BQ136" s="1">
        <f t="shared" si="108"/>
        <v>8.8469186649486869E-3</v>
      </c>
      <c r="BR136" s="1">
        <f t="shared" si="109"/>
        <v>-2.9990003332222592E-3</v>
      </c>
      <c r="BS136" s="1">
        <f t="shared" si="110"/>
        <v>1.9402751376045028E-2</v>
      </c>
      <c r="BT136" s="1">
        <f t="shared" si="111"/>
        <v>-7.810808209778179E-3</v>
      </c>
      <c r="BU136" s="1">
        <f t="shared" si="112"/>
        <v>1.6335257586088789E-3</v>
      </c>
      <c r="BV136" s="1">
        <f t="shared" si="113"/>
        <v>2.1375660106038908E-2</v>
      </c>
      <c r="BW136" s="1">
        <f t="shared" si="114"/>
        <v>2.1375660106038908E-2</v>
      </c>
      <c r="BX136" s="1">
        <f t="shared" si="115"/>
        <v>-0.10490412979351041</v>
      </c>
      <c r="BY136" s="1">
        <f t="shared" si="116"/>
        <v>2.168368906754306E-2</v>
      </c>
      <c r="BZ136" s="1">
        <f t="shared" si="117"/>
        <v>0.1566265060240965</v>
      </c>
      <c r="CA136" s="1">
        <f t="shared" si="118"/>
        <v>1.346185167433415E-2</v>
      </c>
      <c r="CB136" s="1">
        <f t="shared" si="119"/>
        <v>2.8239038521088739E-2</v>
      </c>
      <c r="CC136" s="1">
        <f t="shared" si="120"/>
        <v>2.6478830985915535E-2</v>
      </c>
    </row>
    <row r="137" spans="1:81" x14ac:dyDescent="0.3">
      <c r="A137" s="1" t="s">
        <v>501</v>
      </c>
      <c r="B137" s="18">
        <v>2827.22</v>
      </c>
      <c r="C137" s="21">
        <v>25326.16</v>
      </c>
      <c r="D137" s="18">
        <v>7802.6899409999996</v>
      </c>
      <c r="E137" s="18">
        <v>1682.099976</v>
      </c>
      <c r="F137" s="1">
        <v>105.739998</v>
      </c>
      <c r="G137" s="18">
        <v>115.150002</v>
      </c>
      <c r="H137" s="19">
        <v>282.39001500000001</v>
      </c>
      <c r="I137" s="1">
        <v>259.39001500000001</v>
      </c>
      <c r="J137" s="1">
        <v>68.080001999999993</v>
      </c>
      <c r="K137" s="1">
        <v>166.970001</v>
      </c>
      <c r="L137" s="1">
        <v>3469.209961</v>
      </c>
      <c r="M137" s="1">
        <v>12546.330078000001</v>
      </c>
      <c r="N137" s="1">
        <v>5460.9799800000001</v>
      </c>
      <c r="O137" s="1">
        <f>'final data'!O32</f>
        <v>18976.018800000002</v>
      </c>
      <c r="P137" s="1">
        <v>101.459999</v>
      </c>
      <c r="Q137" s="1">
        <v>3945</v>
      </c>
      <c r="R137" s="1">
        <v>65.239998</v>
      </c>
      <c r="S137" s="1">
        <v>57.139999000000003</v>
      </c>
      <c r="T137" s="1">
        <v>30.610001</v>
      </c>
      <c r="U137" s="1">
        <v>31.35</v>
      </c>
      <c r="V137" s="1">
        <f>'final data'!V32</f>
        <v>5899.1615030000003</v>
      </c>
      <c r="W137" s="1">
        <f>'final data'!W32</f>
        <v>15894.34614</v>
      </c>
      <c r="X137" s="1">
        <v>132.11999499999999</v>
      </c>
      <c r="Y137" s="1">
        <v>22.664749</v>
      </c>
      <c r="Z137" s="1">
        <v>132.39999399999999</v>
      </c>
      <c r="AA137" s="1">
        <v>34.290000999999997</v>
      </c>
      <c r="AB137" s="1">
        <v>751</v>
      </c>
      <c r="AC137" s="1">
        <v>102.849998</v>
      </c>
      <c r="AD137" s="1">
        <v>22070</v>
      </c>
      <c r="AE137" s="1">
        <v>403.85000600000001</v>
      </c>
      <c r="AF137" s="1">
        <v>22512.529297000001</v>
      </c>
      <c r="AG137" s="1">
        <v>10701.900390999999</v>
      </c>
      <c r="AH137" s="1">
        <v>58.580002</v>
      </c>
      <c r="AI137" s="1">
        <v>58.580002</v>
      </c>
      <c r="AJ137" s="1">
        <v>12.1625</v>
      </c>
      <c r="AK137" s="1">
        <v>63.299999</v>
      </c>
      <c r="AL137" s="1">
        <f>'final data'!AL32</f>
        <v>1931.8639582170299</v>
      </c>
      <c r="AM137" s="1">
        <v>55.75</v>
      </c>
      <c r="AN137" s="1">
        <v>77.540001000000004</v>
      </c>
      <c r="AO137" s="1">
        <v>71.339995999999999</v>
      </c>
      <c r="AP137" s="1">
        <f t="shared" si="81"/>
        <v>-3.6018382767566024E-3</v>
      </c>
      <c r="AQ137" s="1">
        <f t="shared" si="82"/>
        <v>-7.8704684869826368E-3</v>
      </c>
      <c r="AR137" s="1">
        <f t="shared" si="83"/>
        <v>-6.3027380791981728E-3</v>
      </c>
      <c r="AS137" s="1">
        <f t="shared" si="84"/>
        <v>-7.8213530561770817E-3</v>
      </c>
      <c r="AT137" s="1">
        <f t="shared" si="85"/>
        <v>-2.4528490566037742E-3</v>
      </c>
      <c r="AU137" s="1">
        <f t="shared" si="86"/>
        <v>-2.2528549604763906E-3</v>
      </c>
      <c r="AV137" s="1">
        <f t="shared" si="87"/>
        <v>-3.3527952756799637E-3</v>
      </c>
      <c r="AW137" s="1">
        <f t="shared" si="88"/>
        <v>-3.4193330391090481E-3</v>
      </c>
      <c r="AX137" s="1">
        <f t="shared" si="89"/>
        <v>-8.5917579318993634E-3</v>
      </c>
      <c r="AY137" s="1">
        <f t="shared" si="90"/>
        <v>-8.4916451956642946E-3</v>
      </c>
      <c r="AZ137" s="1">
        <f t="shared" si="91"/>
        <v>-1.1412676429182558E-2</v>
      </c>
      <c r="BA137" s="1">
        <f t="shared" si="92"/>
        <v>-2.0524292355911019E-2</v>
      </c>
      <c r="BB137" s="1">
        <f t="shared" si="93"/>
        <v>-3.5707776949943405E-3</v>
      </c>
      <c r="BC137" s="1">
        <f t="shared" si="94"/>
        <v>4.1666666666666706E-2</v>
      </c>
      <c r="BD137" s="1">
        <f t="shared" si="95"/>
        <v>-1.4762523228397629E-3</v>
      </c>
      <c r="BE137" s="1">
        <f t="shared" si="96"/>
        <v>5.7361376673040155E-3</v>
      </c>
      <c r="BF137" s="1">
        <f t="shared" si="97"/>
        <v>-5.6394298789905059E-3</v>
      </c>
      <c r="BG137" s="1">
        <f t="shared" si="98"/>
        <v>-7.8138739364473041E-3</v>
      </c>
      <c r="BH137" s="1">
        <f t="shared" si="99"/>
        <v>-1.8595703154995036E-2</v>
      </c>
      <c r="BI137" s="1">
        <f t="shared" si="100"/>
        <v>-6.3758365834916777E-4</v>
      </c>
      <c r="BJ137" s="1">
        <f t="shared" si="101"/>
        <v>4.1666666666666699E-2</v>
      </c>
      <c r="BK137" s="1">
        <f t="shared" si="102"/>
        <v>4.1666666666666713E-2</v>
      </c>
      <c r="BL137" s="1">
        <f t="shared" si="103"/>
        <v>-9.0751660210545006E-4</v>
      </c>
      <c r="BM137" s="1">
        <f t="shared" si="104"/>
        <v>-9.2562240402256721E-3</v>
      </c>
      <c r="BN137" s="1">
        <f t="shared" si="105"/>
        <v>4.5522836596596176E-3</v>
      </c>
      <c r="BO137" s="1">
        <f t="shared" si="106"/>
        <v>-1.210020201959691E-2</v>
      </c>
      <c r="BP137" s="1">
        <f t="shared" si="107"/>
        <v>-9.7574153030354199E-3</v>
      </c>
      <c r="BQ137" s="1">
        <f t="shared" si="108"/>
        <v>1.3400335272447236E-2</v>
      </c>
      <c r="BR137" s="1">
        <f t="shared" si="109"/>
        <v>-1.6488413547237075E-2</v>
      </c>
      <c r="BS137" s="1">
        <f t="shared" si="110"/>
        <v>-1.7302731943227181E-3</v>
      </c>
      <c r="BT137" s="1">
        <f t="shared" si="111"/>
        <v>-3.2912859031469549E-3</v>
      </c>
      <c r="BU137" s="1">
        <f t="shared" si="112"/>
        <v>-8.3671357432598317E-3</v>
      </c>
      <c r="BV137" s="1">
        <f t="shared" si="113"/>
        <v>-1.1307983122362864E-2</v>
      </c>
      <c r="BW137" s="1">
        <f t="shared" si="114"/>
        <v>-1.1307983122362864E-2</v>
      </c>
      <c r="BX137" s="1">
        <f t="shared" si="115"/>
        <v>2.0597322348095042E-3</v>
      </c>
      <c r="BY137" s="1">
        <f t="shared" si="116"/>
        <v>-1.21723310807636E-2</v>
      </c>
      <c r="BZ137" s="1">
        <f t="shared" si="117"/>
        <v>4.1666666666666685E-2</v>
      </c>
      <c r="CA137" s="1">
        <f t="shared" si="118"/>
        <v>7.1802191200894872E-4</v>
      </c>
      <c r="CB137" s="1">
        <f t="shared" si="119"/>
        <v>-1.4113171923377662E-2</v>
      </c>
      <c r="CC137" s="1">
        <f t="shared" si="120"/>
        <v>-2.113064027705714E-2</v>
      </c>
    </row>
    <row r="138" spans="1:81" x14ac:dyDescent="0.3">
      <c r="A138" s="1" t="s">
        <v>500</v>
      </c>
      <c r="B138" s="18">
        <v>2853.58</v>
      </c>
      <c r="C138" s="21">
        <v>25509.23</v>
      </c>
      <c r="D138" s="18">
        <v>7891.7797849999997</v>
      </c>
      <c r="E138" s="18">
        <v>1690.8900149999999</v>
      </c>
      <c r="F138" s="1">
        <v>106</v>
      </c>
      <c r="G138" s="18">
        <v>115.16999800000001</v>
      </c>
      <c r="H138" s="19">
        <v>285.07000699999998</v>
      </c>
      <c r="I138" s="1">
        <v>261.89999399999999</v>
      </c>
      <c r="J138" s="1">
        <v>68.099997999999999</v>
      </c>
      <c r="K138" s="1">
        <v>168</v>
      </c>
      <c r="L138" s="1">
        <v>3494.1298830000001</v>
      </c>
      <c r="M138" s="1">
        <v>12676.110352</v>
      </c>
      <c r="N138" s="1">
        <v>5502.25</v>
      </c>
      <c r="O138" s="4">
        <f>0.78*O141</f>
        <v>13011.457013567999</v>
      </c>
      <c r="P138" s="1">
        <v>101.93</v>
      </c>
      <c r="Q138" s="1">
        <v>3945</v>
      </c>
      <c r="R138" s="1">
        <v>65.379997000000003</v>
      </c>
      <c r="S138" s="1">
        <v>57.130001</v>
      </c>
      <c r="T138" s="1">
        <v>30.65</v>
      </c>
      <c r="U138" s="1">
        <v>31.290001</v>
      </c>
      <c r="V138" s="4">
        <f>0.78*V141</f>
        <v>4277.4406736256005</v>
      </c>
      <c r="W138" s="4">
        <f>0.78*W141</f>
        <v>11906.782632576</v>
      </c>
      <c r="X138" s="1">
        <v>132.220001</v>
      </c>
      <c r="Y138" s="1">
        <v>22.818000999999999</v>
      </c>
      <c r="Z138" s="1">
        <v>131.300003</v>
      </c>
      <c r="AA138" s="1">
        <v>34.509998000000003</v>
      </c>
      <c r="AB138" s="1">
        <v>770</v>
      </c>
      <c r="AC138" s="1">
        <v>117.010002</v>
      </c>
      <c r="AD138" s="1">
        <v>22457.5</v>
      </c>
      <c r="AE138" s="1">
        <v>403.85000600000001</v>
      </c>
      <c r="AF138" s="1">
        <v>22598.390625</v>
      </c>
      <c r="AG138" s="1">
        <v>10673.799805000001</v>
      </c>
      <c r="AH138" s="1">
        <v>58.34</v>
      </c>
      <c r="AI138" s="1">
        <v>58.34</v>
      </c>
      <c r="AJ138" s="1">
        <v>13.942500000000001</v>
      </c>
      <c r="AK138" s="1">
        <v>62.98</v>
      </c>
      <c r="AL138" s="4">
        <f>0.78*AL141</f>
        <v>1429.0007050112154</v>
      </c>
      <c r="AM138" s="1">
        <v>55.18</v>
      </c>
      <c r="AN138" s="1">
        <v>76.930000000000007</v>
      </c>
      <c r="AO138" s="1">
        <v>72.379997000000003</v>
      </c>
      <c r="AP138" s="1">
        <f t="shared" si="81"/>
        <v>9.3236465503215623E-3</v>
      </c>
      <c r="AQ138" s="1">
        <f t="shared" si="82"/>
        <v>7.2284941736133592E-3</v>
      </c>
      <c r="AR138" s="1">
        <f t="shared" si="83"/>
        <v>1.1417837268128362E-2</v>
      </c>
      <c r="AS138" s="1">
        <f t="shared" si="84"/>
        <v>5.2256341034511607E-3</v>
      </c>
      <c r="AT138" s="1">
        <f t="shared" si="85"/>
        <v>2.4588803188742266E-3</v>
      </c>
      <c r="AU138" s="1">
        <f t="shared" si="86"/>
        <v>1.7365175555972739E-4</v>
      </c>
      <c r="AV138" s="1">
        <f t="shared" si="87"/>
        <v>9.4903922151778983E-3</v>
      </c>
      <c r="AW138" s="1">
        <f t="shared" si="88"/>
        <v>9.6764673073479225E-3</v>
      </c>
      <c r="AX138" s="1">
        <f t="shared" si="89"/>
        <v>2.9371326986750266E-4</v>
      </c>
      <c r="AY138" s="1">
        <f t="shared" si="90"/>
        <v>6.1687668073979567E-3</v>
      </c>
      <c r="AZ138" s="1">
        <f t="shared" si="91"/>
        <v>7.1831691595906962E-3</v>
      </c>
      <c r="BA138" s="1">
        <f t="shared" si="92"/>
        <v>1.0344082547897303E-2</v>
      </c>
      <c r="BB138" s="1">
        <f t="shared" si="93"/>
        <v>7.557255318852118E-3</v>
      </c>
      <c r="BC138" s="1">
        <f t="shared" si="94"/>
        <v>-0.31432103062798411</v>
      </c>
      <c r="BD138" s="1">
        <f t="shared" si="95"/>
        <v>4.6323773372007482E-3</v>
      </c>
      <c r="BE138" s="1">
        <f t="shared" si="96"/>
        <v>0</v>
      </c>
      <c r="BF138" s="1">
        <f t="shared" si="97"/>
        <v>2.1459074845465676E-3</v>
      </c>
      <c r="BG138" s="1">
        <f t="shared" si="98"/>
        <v>-1.7497375174968169E-4</v>
      </c>
      <c r="BH138" s="1">
        <f t="shared" si="99"/>
        <v>1.306729784164271E-3</v>
      </c>
      <c r="BI138" s="1">
        <f t="shared" si="100"/>
        <v>-1.9138437001595292E-3</v>
      </c>
      <c r="BJ138" s="1">
        <f t="shared" si="101"/>
        <v>-0.27490700645332028</v>
      </c>
      <c r="BK138" s="1">
        <f t="shared" si="102"/>
        <v>-0.25087936756258411</v>
      </c>
      <c r="BL138" s="1">
        <f t="shared" si="103"/>
        <v>7.5693311977500144E-4</v>
      </c>
      <c r="BM138" s="1">
        <f t="shared" si="104"/>
        <v>6.7616897058951934E-3</v>
      </c>
      <c r="BN138" s="1">
        <f t="shared" si="105"/>
        <v>-8.308089500366508E-3</v>
      </c>
      <c r="BO138" s="1">
        <f t="shared" si="106"/>
        <v>6.415777007414099E-3</v>
      </c>
      <c r="BP138" s="1">
        <f t="shared" si="107"/>
        <v>2.529960053262317E-2</v>
      </c>
      <c r="BQ138" s="1">
        <f t="shared" si="108"/>
        <v>0.13767626908461389</v>
      </c>
      <c r="BR138" s="1">
        <f t="shared" si="109"/>
        <v>1.7557770729497053E-2</v>
      </c>
      <c r="BS138" s="1">
        <f t="shared" si="110"/>
        <v>0</v>
      </c>
      <c r="BT138" s="1">
        <f t="shared" si="111"/>
        <v>3.8139352032488349E-3</v>
      </c>
      <c r="BU138" s="1">
        <f t="shared" si="112"/>
        <v>-2.6257566388517752E-3</v>
      </c>
      <c r="BV138" s="1">
        <f t="shared" si="113"/>
        <v>-4.0969954217481407E-3</v>
      </c>
      <c r="BW138" s="1">
        <f t="shared" si="114"/>
        <v>-4.0969954217481407E-3</v>
      </c>
      <c r="BX138" s="1">
        <f t="shared" si="115"/>
        <v>0.14635149023638241</v>
      </c>
      <c r="BY138" s="1">
        <f t="shared" si="116"/>
        <v>-5.0552765411576517E-3</v>
      </c>
      <c r="BZ138" s="1">
        <f t="shared" si="117"/>
        <v>-0.26029951595034717</v>
      </c>
      <c r="CA138" s="1">
        <f t="shared" si="118"/>
        <v>-1.0224215246636777E-2</v>
      </c>
      <c r="CB138" s="1">
        <f t="shared" si="119"/>
        <v>-7.8669201977440897E-3</v>
      </c>
      <c r="CC138" s="1">
        <f t="shared" si="120"/>
        <v>1.4578091650019208E-2</v>
      </c>
    </row>
    <row r="139" spans="1:81" x14ac:dyDescent="0.3">
      <c r="A139" s="1" t="s">
        <v>499</v>
      </c>
      <c r="B139" s="18">
        <v>2840.69</v>
      </c>
      <c r="C139" s="21">
        <v>25558.73</v>
      </c>
      <c r="D139" s="18">
        <v>7806.5200199999999</v>
      </c>
      <c r="E139" s="18">
        <v>1685.75</v>
      </c>
      <c r="F139" s="1">
        <v>106.400002</v>
      </c>
      <c r="G139" s="18">
        <v>115.870003</v>
      </c>
      <c r="H139" s="19">
        <v>284.05999800000001</v>
      </c>
      <c r="I139" s="1">
        <v>260.98998999999998</v>
      </c>
      <c r="J139" s="1">
        <v>65.989998</v>
      </c>
      <c r="K139" s="1">
        <v>167.63000500000001</v>
      </c>
      <c r="L139" s="1">
        <v>3377.5600589999999</v>
      </c>
      <c r="M139" s="1">
        <v>12237.169921999999</v>
      </c>
      <c r="N139" s="1">
        <v>5349.0200199999999</v>
      </c>
      <c r="O139" s="1">
        <f>0.83*O141</f>
        <v>13845.524770847998</v>
      </c>
      <c r="P139" s="1">
        <v>102.459999</v>
      </c>
      <c r="Q139" s="1">
        <v>3945</v>
      </c>
      <c r="R139" s="1">
        <v>63.650002000000001</v>
      </c>
      <c r="S139" s="1">
        <v>55.02</v>
      </c>
      <c r="T139" s="1">
        <v>29.190000999999999</v>
      </c>
      <c r="U139" s="1">
        <v>30.01</v>
      </c>
      <c r="V139" s="1">
        <f>0.83*V141</f>
        <v>4551.6355886015999</v>
      </c>
      <c r="W139" s="1">
        <f>0.83*W141</f>
        <v>12670.037929535998</v>
      </c>
      <c r="X139" s="1">
        <v>132.44000199999999</v>
      </c>
      <c r="Y139" s="1">
        <v>22.960999999999999</v>
      </c>
      <c r="Z139" s="1">
        <v>133</v>
      </c>
      <c r="AA139" s="1">
        <v>33.360000999999997</v>
      </c>
      <c r="AB139" s="1">
        <v>753.59997599999997</v>
      </c>
      <c r="AC139" s="1">
        <v>115.339996</v>
      </c>
      <c r="AD139" s="1">
        <v>22115</v>
      </c>
      <c r="AE139" s="1">
        <v>388.70001200000002</v>
      </c>
      <c r="AF139" s="1">
        <v>22192.039063</v>
      </c>
      <c r="AG139" s="1">
        <v>10684.299805000001</v>
      </c>
      <c r="AH139" s="1">
        <v>57</v>
      </c>
      <c r="AI139" s="1">
        <v>57</v>
      </c>
      <c r="AJ139" s="1">
        <v>13.625</v>
      </c>
      <c r="AK139" s="1">
        <v>61.52</v>
      </c>
      <c r="AL139" s="1">
        <f>0.83*AL141</f>
        <v>1520.6033143068059</v>
      </c>
      <c r="AM139" s="1">
        <v>53.669998</v>
      </c>
      <c r="AN139" s="1">
        <v>74.069999999999993</v>
      </c>
      <c r="AO139" s="1">
        <v>69.099997999999999</v>
      </c>
      <c r="AP139" s="1">
        <f t="shared" si="81"/>
        <v>-4.5171328646822139E-3</v>
      </c>
      <c r="AQ139" s="1">
        <f t="shared" si="82"/>
        <v>1.9404740950628458E-3</v>
      </c>
      <c r="AR139" s="1">
        <f t="shared" si="83"/>
        <v>-1.0803616842179764E-2</v>
      </c>
      <c r="AS139" s="1">
        <f t="shared" si="84"/>
        <v>-3.0398281108780152E-3</v>
      </c>
      <c r="AT139" s="1">
        <f t="shared" si="85"/>
        <v>3.7736037735849118E-3</v>
      </c>
      <c r="AU139" s="1">
        <f t="shared" si="86"/>
        <v>6.0780152136495668E-3</v>
      </c>
      <c r="AV139" s="1">
        <f t="shared" si="87"/>
        <v>-3.5430209253826139E-3</v>
      </c>
      <c r="AW139" s="1">
        <f t="shared" si="88"/>
        <v>-3.4746239818547494E-3</v>
      </c>
      <c r="AX139" s="1">
        <f t="shared" si="89"/>
        <v>-3.0983848193358237E-2</v>
      </c>
      <c r="AY139" s="1">
        <f t="shared" si="90"/>
        <v>-2.2023511904761236E-3</v>
      </c>
      <c r="AZ139" s="1">
        <f t="shared" si="91"/>
        <v>-3.3361617313411168E-2</v>
      </c>
      <c r="BA139" s="1">
        <f t="shared" si="92"/>
        <v>-3.4627375260325485E-2</v>
      </c>
      <c r="BB139" s="1">
        <f t="shared" si="93"/>
        <v>-2.7848603753010143E-2</v>
      </c>
      <c r="BC139" s="1">
        <f t="shared" si="94"/>
        <v>6.4102564102564069E-2</v>
      </c>
      <c r="BD139" s="1">
        <f t="shared" si="95"/>
        <v>5.1996370057881824E-3</v>
      </c>
      <c r="BE139" s="1">
        <f t="shared" si="96"/>
        <v>0</v>
      </c>
      <c r="BF139" s="1">
        <f t="shared" si="97"/>
        <v>-2.646061608109285E-2</v>
      </c>
      <c r="BG139" s="1">
        <f t="shared" si="98"/>
        <v>-3.6933326852208473E-2</v>
      </c>
      <c r="BH139" s="1">
        <f t="shared" si="99"/>
        <v>-4.7634551386623161E-2</v>
      </c>
      <c r="BI139" s="1">
        <f t="shared" si="100"/>
        <v>-4.0907668874794814E-2</v>
      </c>
      <c r="BJ139" s="1">
        <f t="shared" si="101"/>
        <v>6.4102564102563944E-2</v>
      </c>
      <c r="BK139" s="1">
        <f t="shared" si="102"/>
        <v>6.4102564102563958E-2</v>
      </c>
      <c r="BL139" s="1">
        <f t="shared" si="103"/>
        <v>1.663901061383265E-3</v>
      </c>
      <c r="BM139" s="1">
        <f t="shared" si="104"/>
        <v>6.2669381073302459E-3</v>
      </c>
      <c r="BN139" s="1">
        <f t="shared" si="105"/>
        <v>1.2947425446745771E-2</v>
      </c>
      <c r="BO139" s="1">
        <f t="shared" si="106"/>
        <v>-3.3323589297223545E-2</v>
      </c>
      <c r="BP139" s="1">
        <f t="shared" si="107"/>
        <v>-2.1298732467532507E-2</v>
      </c>
      <c r="BQ139" s="1">
        <f t="shared" si="108"/>
        <v>-1.4272335453852918E-2</v>
      </c>
      <c r="BR139" s="1">
        <f t="shared" si="109"/>
        <v>-1.5251029722809752E-2</v>
      </c>
      <c r="BS139" s="1">
        <f t="shared" si="110"/>
        <v>-3.7513913024431134E-2</v>
      </c>
      <c r="BT139" s="1">
        <f t="shared" si="111"/>
        <v>-1.7981438091899511E-2</v>
      </c>
      <c r="BU139" s="1">
        <f t="shared" si="112"/>
        <v>9.8371715713474537E-4</v>
      </c>
      <c r="BV139" s="1">
        <f t="shared" si="113"/>
        <v>-2.2968803565306881E-2</v>
      </c>
      <c r="BW139" s="1">
        <f t="shared" si="114"/>
        <v>-2.2968803565306881E-2</v>
      </c>
      <c r="BX139" s="1">
        <f t="shared" si="115"/>
        <v>-2.2772099695176674E-2</v>
      </c>
      <c r="BY139" s="1">
        <f t="shared" si="116"/>
        <v>-2.3181962527786502E-2</v>
      </c>
      <c r="BZ139" s="1">
        <f t="shared" si="117"/>
        <v>6.4102564102564E-2</v>
      </c>
      <c r="CA139" s="1">
        <f t="shared" si="118"/>
        <v>-2.7365023559260602E-2</v>
      </c>
      <c r="CB139" s="1">
        <f t="shared" si="119"/>
        <v>-3.7176654101131072E-2</v>
      </c>
      <c r="CC139" s="1">
        <f t="shared" si="120"/>
        <v>-4.5316373804215597E-2</v>
      </c>
    </row>
    <row r="140" spans="1:81" x14ac:dyDescent="0.3">
      <c r="A140" s="1" t="s">
        <v>498</v>
      </c>
      <c r="B140" s="18">
        <v>2856.98</v>
      </c>
      <c r="C140" s="21">
        <v>25656.98</v>
      </c>
      <c r="D140" s="18">
        <v>7878.4599609999996</v>
      </c>
      <c r="E140" s="18">
        <v>1717.0500489999999</v>
      </c>
      <c r="F140" s="1">
        <v>106.610001</v>
      </c>
      <c r="G140" s="18">
        <v>116.010002</v>
      </c>
      <c r="H140" s="19">
        <v>285.790009</v>
      </c>
      <c r="I140" s="1">
        <v>262.54998799999998</v>
      </c>
      <c r="J140" s="1">
        <v>66.930000000000007</v>
      </c>
      <c r="K140" s="1">
        <v>170.66000399999999</v>
      </c>
      <c r="L140" s="1">
        <v>3419.26001</v>
      </c>
      <c r="M140" s="1">
        <v>12365.580078000001</v>
      </c>
      <c r="N140" s="1">
        <v>5419.330078</v>
      </c>
      <c r="O140" s="1">
        <f>0.96*O141</f>
        <v>16014.100939775999</v>
      </c>
      <c r="P140" s="1">
        <v>102.860001</v>
      </c>
      <c r="Q140" s="1">
        <v>3945</v>
      </c>
      <c r="R140" s="1">
        <v>64.050003000000004</v>
      </c>
      <c r="S140" s="1">
        <v>56.16</v>
      </c>
      <c r="T140" s="1">
        <v>30.030000999999999</v>
      </c>
      <c r="U140" s="1">
        <v>30.889999</v>
      </c>
      <c r="V140" s="1">
        <f>0.96*V141</f>
        <v>5264.5423675392003</v>
      </c>
      <c r="W140" s="1">
        <f>0.96*W141</f>
        <v>14654.501701631998</v>
      </c>
      <c r="X140" s="1">
        <v>132.30999800000001</v>
      </c>
      <c r="Y140" s="1">
        <v>22.8095</v>
      </c>
      <c r="Z140" s="1">
        <v>130.60000600000001</v>
      </c>
      <c r="AA140" s="1">
        <v>33.610000999999997</v>
      </c>
      <c r="AB140" s="1">
        <v>755.40002400000003</v>
      </c>
      <c r="AC140" s="1">
        <v>118.139999</v>
      </c>
      <c r="AD140" s="1">
        <v>22320</v>
      </c>
      <c r="AE140" s="1">
        <v>392.20001200000002</v>
      </c>
      <c r="AF140" s="1">
        <v>22410.820313</v>
      </c>
      <c r="AG140" s="1">
        <v>10683.599609000001</v>
      </c>
      <c r="AH140" s="1">
        <v>57.41</v>
      </c>
      <c r="AI140" s="1">
        <v>57.41</v>
      </c>
      <c r="AJ140" s="1">
        <v>14.262499999999999</v>
      </c>
      <c r="AK140" s="1">
        <v>61.75</v>
      </c>
      <c r="AL140" s="1">
        <f>0.96*AL141</f>
        <v>1758.7700984753417</v>
      </c>
      <c r="AM140" s="1">
        <v>54.27</v>
      </c>
      <c r="AN140" s="1">
        <v>74.720000999999996</v>
      </c>
      <c r="AO140" s="1">
        <v>70.5</v>
      </c>
      <c r="AP140" s="1">
        <f t="shared" si="81"/>
        <v>5.7345222463556257E-3</v>
      </c>
      <c r="AQ140" s="1">
        <f t="shared" si="82"/>
        <v>3.8440877148434214E-3</v>
      </c>
      <c r="AR140" s="1">
        <f t="shared" si="83"/>
        <v>9.2153662343390282E-3</v>
      </c>
      <c r="AS140" s="1">
        <f t="shared" si="84"/>
        <v>1.8567432300163098E-2</v>
      </c>
      <c r="AT140" s="1">
        <f t="shared" si="85"/>
        <v>1.9736747749308902E-3</v>
      </c>
      <c r="AU140" s="1">
        <f t="shared" si="86"/>
        <v>1.2082419640569364E-3</v>
      </c>
      <c r="AV140" s="1">
        <f t="shared" si="87"/>
        <v>6.0903013876666664E-3</v>
      </c>
      <c r="AW140" s="1">
        <f t="shared" si="88"/>
        <v>5.9772330731918391E-3</v>
      </c>
      <c r="AX140" s="1">
        <f t="shared" si="89"/>
        <v>1.4244613251844725E-2</v>
      </c>
      <c r="AY140" s="1">
        <f t="shared" si="90"/>
        <v>1.8075516969649767E-2</v>
      </c>
      <c r="AZ140" s="1">
        <f t="shared" si="91"/>
        <v>1.2346176018065015E-2</v>
      </c>
      <c r="BA140" s="1">
        <f t="shared" si="92"/>
        <v>1.0493452065999819E-2</v>
      </c>
      <c r="BB140" s="1">
        <f t="shared" si="93"/>
        <v>1.3144474639674284E-2</v>
      </c>
      <c r="BC140" s="1">
        <f t="shared" si="94"/>
        <v>0.15662650602409645</v>
      </c>
      <c r="BD140" s="1">
        <f t="shared" si="95"/>
        <v>3.9039820798749047E-3</v>
      </c>
      <c r="BE140" s="1">
        <f t="shared" si="96"/>
        <v>0</v>
      </c>
      <c r="BF140" s="1">
        <f t="shared" si="97"/>
        <v>6.2843831489589452E-3</v>
      </c>
      <c r="BG140" s="1">
        <f t="shared" si="98"/>
        <v>2.0719738276990064E-2</v>
      </c>
      <c r="BH140" s="1">
        <f t="shared" si="99"/>
        <v>2.8776977431415638E-2</v>
      </c>
      <c r="BI140" s="1">
        <f t="shared" si="100"/>
        <v>2.9323525491502765E-2</v>
      </c>
      <c r="BJ140" s="1">
        <f t="shared" si="101"/>
        <v>0.15662650602409647</v>
      </c>
      <c r="BK140" s="1">
        <f t="shared" si="102"/>
        <v>0.15662650602409642</v>
      </c>
      <c r="BL140" s="1">
        <f t="shared" si="103"/>
        <v>-9.8160675050416694E-4</v>
      </c>
      <c r="BM140" s="1">
        <f t="shared" si="104"/>
        <v>-6.5981446801096928E-3</v>
      </c>
      <c r="BN140" s="1">
        <f t="shared" si="105"/>
        <v>-1.8045067669172875E-2</v>
      </c>
      <c r="BO140" s="1">
        <f t="shared" si="106"/>
        <v>7.4940045715226455E-3</v>
      </c>
      <c r="BP140" s="1">
        <f t="shared" si="107"/>
        <v>2.3885988021847557E-3</v>
      </c>
      <c r="BQ140" s="1">
        <f t="shared" si="108"/>
        <v>2.4276080259271068E-2</v>
      </c>
      <c r="BR140" s="1">
        <f t="shared" si="109"/>
        <v>9.2697264300248706E-3</v>
      </c>
      <c r="BS140" s="1">
        <f t="shared" si="110"/>
        <v>9.0043732748842815E-3</v>
      </c>
      <c r="BT140" s="1">
        <f t="shared" si="111"/>
        <v>9.8585465436011339E-3</v>
      </c>
      <c r="BU140" s="1">
        <f t="shared" si="112"/>
        <v>-6.5535038587376853E-5</v>
      </c>
      <c r="BV140" s="1">
        <f t="shared" si="113"/>
        <v>7.192982456140291E-3</v>
      </c>
      <c r="BW140" s="1">
        <f t="shared" si="114"/>
        <v>7.192982456140291E-3</v>
      </c>
      <c r="BX140" s="1">
        <f t="shared" si="115"/>
        <v>4.678899082568802E-2</v>
      </c>
      <c r="BY140" s="1">
        <f t="shared" si="116"/>
        <v>3.7386215864758919E-3</v>
      </c>
      <c r="BZ140" s="1">
        <f t="shared" si="117"/>
        <v>0.15662650602409631</v>
      </c>
      <c r="CA140" s="1">
        <f t="shared" si="118"/>
        <v>1.1179467530444168E-2</v>
      </c>
      <c r="CB140" s="1">
        <f t="shared" si="119"/>
        <v>8.7754961522884187E-3</v>
      </c>
      <c r="CC140" s="1">
        <f t="shared" si="120"/>
        <v>2.0260521570492674E-2</v>
      </c>
    </row>
    <row r="141" spans="1:81" x14ac:dyDescent="0.3">
      <c r="A141" s="1" t="s">
        <v>497</v>
      </c>
      <c r="B141" s="18">
        <v>2901.13</v>
      </c>
      <c r="C141" s="21">
        <v>25986.92</v>
      </c>
      <c r="D141" s="18">
        <v>8088.3598629999997</v>
      </c>
      <c r="E141" s="18">
        <v>1732.349976</v>
      </c>
      <c r="F141" s="1">
        <v>106.41999800000001</v>
      </c>
      <c r="G141" s="18">
        <v>115.610001</v>
      </c>
      <c r="H141" s="19">
        <v>290.29998799999998</v>
      </c>
      <c r="I141" s="1">
        <v>266.709991</v>
      </c>
      <c r="J141" s="1">
        <v>67.879997000000003</v>
      </c>
      <c r="K141" s="1">
        <v>172.36000100000001</v>
      </c>
      <c r="L141" s="1">
        <v>3430.98999</v>
      </c>
      <c r="M141" s="1">
        <v>12494.240234000001</v>
      </c>
      <c r="N141" s="1">
        <v>5478.0600590000004</v>
      </c>
      <c r="O141" s="1">
        <f>0.96*O142</f>
        <v>16681.355145599999</v>
      </c>
      <c r="P141" s="1">
        <v>102.589996</v>
      </c>
      <c r="Q141" s="1">
        <v>3945</v>
      </c>
      <c r="R141" s="1">
        <v>64.440002000000007</v>
      </c>
      <c r="S141" s="1">
        <v>57.009998000000003</v>
      </c>
      <c r="T141" s="1">
        <v>30.67</v>
      </c>
      <c r="U141" s="1">
        <v>31.51</v>
      </c>
      <c r="V141" s="1">
        <f>0.96*V142</f>
        <v>5483.8982995200004</v>
      </c>
      <c r="W141" s="1">
        <f>0.96*W142</f>
        <v>15265.105939199999</v>
      </c>
      <c r="X141" s="1">
        <v>132.21000699999999</v>
      </c>
      <c r="Y141" s="1">
        <v>22.710501000000001</v>
      </c>
      <c r="Z141" s="1">
        <v>131.39999399999999</v>
      </c>
      <c r="AA141" s="1">
        <v>33.959999000000003</v>
      </c>
      <c r="AB141" s="1">
        <v>749.90002400000003</v>
      </c>
      <c r="AC141" s="1">
        <v>119.410004</v>
      </c>
      <c r="AD141" s="1">
        <v>22355</v>
      </c>
      <c r="AE141" s="1">
        <v>388.70001200000002</v>
      </c>
      <c r="AF141" s="1">
        <v>22869.5</v>
      </c>
      <c r="AG141" s="1">
        <v>10685.400390999999</v>
      </c>
      <c r="AH141" s="1">
        <v>58.099997999999999</v>
      </c>
      <c r="AI141" s="1">
        <v>58.099997999999999</v>
      </c>
      <c r="AJ141" s="1">
        <v>14.0375</v>
      </c>
      <c r="AK141" s="1">
        <v>62.380001</v>
      </c>
      <c r="AL141" s="1">
        <f>0.96*AL142</f>
        <v>1832.0521859118144</v>
      </c>
      <c r="AM141" s="1">
        <v>54.860000999999997</v>
      </c>
      <c r="AN141" s="1">
        <v>76.379997000000003</v>
      </c>
      <c r="AO141" s="1">
        <v>71.180000000000007</v>
      </c>
      <c r="AP141" s="1">
        <f t="shared" si="81"/>
        <v>1.5453380842708066E-2</v>
      </c>
      <c r="AQ141" s="1">
        <f t="shared" si="82"/>
        <v>1.2859658463310908E-2</v>
      </c>
      <c r="AR141" s="1">
        <f t="shared" si="83"/>
        <v>2.6642250267063346E-2</v>
      </c>
      <c r="AS141" s="1">
        <f t="shared" si="84"/>
        <v>8.9105888374719274E-3</v>
      </c>
      <c r="AT141" s="1">
        <f t="shared" si="85"/>
        <v>-1.7822249152777904E-3</v>
      </c>
      <c r="AU141" s="1">
        <f t="shared" si="86"/>
        <v>-3.4479871830361934E-3</v>
      </c>
      <c r="AV141" s="1">
        <f t="shared" si="87"/>
        <v>1.5780744105718499E-2</v>
      </c>
      <c r="AW141" s="1">
        <f t="shared" si="88"/>
        <v>1.5844613178957821E-2</v>
      </c>
      <c r="AX141" s="1">
        <f t="shared" si="89"/>
        <v>1.4193889137905216E-2</v>
      </c>
      <c r="AY141" s="1">
        <f t="shared" si="90"/>
        <v>9.9613088020320487E-3</v>
      </c>
      <c r="AZ141" s="1">
        <f t="shared" si="91"/>
        <v>3.4305609885456091E-3</v>
      </c>
      <c r="BA141" s="1">
        <f t="shared" si="92"/>
        <v>1.0404700401310191E-2</v>
      </c>
      <c r="BB141" s="1">
        <f t="shared" si="93"/>
        <v>1.0837129341579921E-2</v>
      </c>
      <c r="BC141" s="1">
        <f t="shared" si="94"/>
        <v>4.166666666666665E-2</v>
      </c>
      <c r="BD141" s="1">
        <f t="shared" si="95"/>
        <v>-2.624975669599669E-3</v>
      </c>
      <c r="BE141" s="1">
        <f t="shared" si="96"/>
        <v>0</v>
      </c>
      <c r="BF141" s="1">
        <f t="shared" si="97"/>
        <v>6.0889770762384363E-3</v>
      </c>
      <c r="BG141" s="1">
        <f t="shared" si="98"/>
        <v>1.513529202279214E-2</v>
      </c>
      <c r="BH141" s="1">
        <f t="shared" si="99"/>
        <v>2.1311987302298229E-2</v>
      </c>
      <c r="BI141" s="1">
        <f t="shared" si="100"/>
        <v>2.0071253482397394E-2</v>
      </c>
      <c r="BJ141" s="1">
        <f t="shared" si="101"/>
        <v>4.1666666666666671E-2</v>
      </c>
      <c r="BK141" s="1">
        <f t="shared" si="102"/>
        <v>4.1666666666666727E-2</v>
      </c>
      <c r="BL141" s="1">
        <f t="shared" si="103"/>
        <v>-7.5573276027120066E-4</v>
      </c>
      <c r="BM141" s="1">
        <f t="shared" si="104"/>
        <v>-4.3402529647734132E-3</v>
      </c>
      <c r="BN141" s="1">
        <f t="shared" si="105"/>
        <v>6.1254821075581323E-3</v>
      </c>
      <c r="BO141" s="1">
        <f t="shared" si="106"/>
        <v>1.0413507574724753E-2</v>
      </c>
      <c r="BP141" s="1">
        <f t="shared" si="107"/>
        <v>-7.2809105444243405E-3</v>
      </c>
      <c r="BQ141" s="1">
        <f t="shared" si="108"/>
        <v>1.0750000090993717E-2</v>
      </c>
      <c r="BR141" s="1">
        <f t="shared" si="109"/>
        <v>1.5681003584229391E-3</v>
      </c>
      <c r="BS141" s="1">
        <f t="shared" si="110"/>
        <v>-8.9240180849357031E-3</v>
      </c>
      <c r="BT141" s="1">
        <f t="shared" si="111"/>
        <v>2.0466885218562495E-2</v>
      </c>
      <c r="BU141" s="1">
        <f t="shared" si="112"/>
        <v>1.6855573644686508E-4</v>
      </c>
      <c r="BV141" s="1">
        <f t="shared" si="113"/>
        <v>1.2018777216512852E-2</v>
      </c>
      <c r="BW141" s="1">
        <f t="shared" si="114"/>
        <v>1.2018777216512852E-2</v>
      </c>
      <c r="BX141" s="1">
        <f t="shared" si="115"/>
        <v>-1.5775635407537222E-2</v>
      </c>
      <c r="BY141" s="1">
        <f t="shared" si="116"/>
        <v>1.0202445344129556E-2</v>
      </c>
      <c r="BZ141" s="1">
        <f t="shared" si="117"/>
        <v>4.1666666666666734E-2</v>
      </c>
      <c r="CA141" s="1">
        <f t="shared" si="118"/>
        <v>1.0871586511884903E-2</v>
      </c>
      <c r="CB141" s="1">
        <f t="shared" si="119"/>
        <v>2.2216220259418985E-2</v>
      </c>
      <c r="CC141" s="1">
        <f t="shared" si="120"/>
        <v>9.6453900709220827E-3</v>
      </c>
    </row>
    <row r="142" spans="1:81" x14ac:dyDescent="0.3">
      <c r="A142" s="1" t="s">
        <v>496</v>
      </c>
      <c r="B142" s="18">
        <v>2878.05</v>
      </c>
      <c r="C142" s="21">
        <v>25995.87</v>
      </c>
      <c r="D142" s="18">
        <v>7922.7299800000001</v>
      </c>
      <c r="E142" s="18">
        <v>1714.469971</v>
      </c>
      <c r="F142" s="1">
        <v>106.19000200000001</v>
      </c>
      <c r="G142" s="18">
        <v>115.129997</v>
      </c>
      <c r="H142" s="19">
        <v>288.16000400000001</v>
      </c>
      <c r="I142" s="1">
        <v>264.82000699999998</v>
      </c>
      <c r="J142" s="1">
        <v>65.959998999999996</v>
      </c>
      <c r="K142" s="1">
        <v>170.63000500000001</v>
      </c>
      <c r="L142" s="1">
        <v>3295.9499510000001</v>
      </c>
      <c r="M142" s="1">
        <v>11955.25</v>
      </c>
      <c r="N142" s="1">
        <v>5243.8398440000001</v>
      </c>
      <c r="O142" s="1">
        <f>'final data'!O33</f>
        <v>17376.411609999999</v>
      </c>
      <c r="P142" s="1">
        <v>102.370003</v>
      </c>
      <c r="Q142" s="1">
        <v>3945</v>
      </c>
      <c r="R142" s="1">
        <v>61.950001</v>
      </c>
      <c r="S142" s="1">
        <v>55.34</v>
      </c>
      <c r="T142" s="1">
        <v>29.370000999999998</v>
      </c>
      <c r="U142" s="1">
        <v>30.290001</v>
      </c>
      <c r="V142" s="1">
        <f>'final data'!V33</f>
        <v>5712.3940620000003</v>
      </c>
      <c r="W142" s="1">
        <f>'final data'!W33</f>
        <v>15901.15202</v>
      </c>
      <c r="X142" s="1">
        <v>132.320007</v>
      </c>
      <c r="Y142" s="1">
        <v>22.747499000000001</v>
      </c>
      <c r="Z142" s="1">
        <v>130.199997</v>
      </c>
      <c r="AA142" s="1">
        <v>33.020000000000003</v>
      </c>
      <c r="AB142" s="1">
        <v>731</v>
      </c>
      <c r="AC142" s="1">
        <v>125.449997</v>
      </c>
      <c r="AD142" s="1">
        <v>21957.5</v>
      </c>
      <c r="AE142" s="1">
        <v>384.79998799999998</v>
      </c>
      <c r="AF142" s="1">
        <v>22487.939452999999</v>
      </c>
      <c r="AG142" s="1">
        <v>10665.900390999999</v>
      </c>
      <c r="AH142" s="1">
        <v>57.02</v>
      </c>
      <c r="AI142" s="1">
        <v>57.02</v>
      </c>
      <c r="AJ142" s="1">
        <v>13.487500000000001</v>
      </c>
      <c r="AK142" s="1">
        <v>61.200001</v>
      </c>
      <c r="AL142" s="1">
        <f>'final data'!AL33</f>
        <v>1908.3876936581401</v>
      </c>
      <c r="AM142" s="1">
        <v>53.59</v>
      </c>
      <c r="AN142" s="1">
        <v>75.169998000000007</v>
      </c>
      <c r="AO142" s="1">
        <v>69.190002000000007</v>
      </c>
      <c r="AP142" s="1">
        <f t="shared" si="81"/>
        <v>-7.95552077983404E-3</v>
      </c>
      <c r="AQ142" s="1">
        <f t="shared" si="82"/>
        <v>3.4440403095098334E-4</v>
      </c>
      <c r="AR142" s="1">
        <f t="shared" si="83"/>
        <v>-2.0477561063729294E-2</v>
      </c>
      <c r="AS142" s="1">
        <f t="shared" si="84"/>
        <v>-1.0321242963436842E-2</v>
      </c>
      <c r="AT142" s="1">
        <f t="shared" si="85"/>
        <v>-2.1612103394326307E-3</v>
      </c>
      <c r="AU142" s="1">
        <f t="shared" si="86"/>
        <v>-4.1519245380855409E-3</v>
      </c>
      <c r="AV142" s="1">
        <f t="shared" si="87"/>
        <v>-7.3716296536669853E-3</v>
      </c>
      <c r="AW142" s="1">
        <f t="shared" si="88"/>
        <v>-7.0862887172457919E-3</v>
      </c>
      <c r="AX142" s="1">
        <f t="shared" si="89"/>
        <v>-2.8285180979015168E-2</v>
      </c>
      <c r="AY142" s="1">
        <f t="shared" si="90"/>
        <v>-1.003710831958048E-2</v>
      </c>
      <c r="AZ142" s="1">
        <f t="shared" si="91"/>
        <v>-3.9358913722741577E-2</v>
      </c>
      <c r="BA142" s="1">
        <f t="shared" si="92"/>
        <v>-4.313909640806101E-2</v>
      </c>
      <c r="BB142" s="1">
        <f t="shared" si="93"/>
        <v>-4.2756050951868595E-2</v>
      </c>
      <c r="BC142" s="1">
        <f t="shared" si="94"/>
        <v>4.1666666666666706E-2</v>
      </c>
      <c r="BD142" s="1">
        <f t="shared" si="95"/>
        <v>-2.1443903750615442E-3</v>
      </c>
      <c r="BE142" s="1">
        <f t="shared" si="96"/>
        <v>0</v>
      </c>
      <c r="BF142" s="1">
        <f t="shared" si="97"/>
        <v>-3.864061022220338E-2</v>
      </c>
      <c r="BG142" s="1">
        <f t="shared" si="98"/>
        <v>-2.9293072418630845E-2</v>
      </c>
      <c r="BH142" s="1">
        <f t="shared" si="99"/>
        <v>-4.2386664492989994E-2</v>
      </c>
      <c r="BI142" s="1">
        <f t="shared" si="100"/>
        <v>-3.8717835607743618E-2</v>
      </c>
      <c r="BJ142" s="1">
        <f t="shared" si="101"/>
        <v>4.166666666666665E-2</v>
      </c>
      <c r="BK142" s="1">
        <f t="shared" si="102"/>
        <v>4.1666666666666713E-2</v>
      </c>
      <c r="BL142" s="1">
        <f t="shared" si="103"/>
        <v>8.3200963751566589E-4</v>
      </c>
      <c r="BM142" s="1">
        <f t="shared" si="104"/>
        <v>1.6291142146093796E-3</v>
      </c>
      <c r="BN142" s="1">
        <f t="shared" si="105"/>
        <v>-9.1323976772784039E-3</v>
      </c>
      <c r="BO142" s="1">
        <f t="shared" si="106"/>
        <v>-2.7679594454640594E-2</v>
      </c>
      <c r="BP142" s="1">
        <f t="shared" si="107"/>
        <v>-2.5203391645710935E-2</v>
      </c>
      <c r="BQ142" s="1">
        <f t="shared" si="108"/>
        <v>5.0581967989884631E-2</v>
      </c>
      <c r="BR142" s="1">
        <f t="shared" si="109"/>
        <v>-1.778125698948781E-2</v>
      </c>
      <c r="BS142" s="1">
        <f t="shared" si="110"/>
        <v>-1.0033506250573592E-2</v>
      </c>
      <c r="BT142" s="1">
        <f t="shared" si="111"/>
        <v>-1.6684254006427816E-2</v>
      </c>
      <c r="BU142" s="1">
        <f t="shared" si="112"/>
        <v>-1.8249199175001697E-3</v>
      </c>
      <c r="BV142" s="1">
        <f t="shared" si="113"/>
        <v>-1.8588606491862465E-2</v>
      </c>
      <c r="BW142" s="1">
        <f t="shared" si="114"/>
        <v>-1.8588606491862465E-2</v>
      </c>
      <c r="BX142" s="1">
        <f t="shared" si="115"/>
        <v>-3.9180765805877038E-2</v>
      </c>
      <c r="BY142" s="1">
        <f t="shared" si="116"/>
        <v>-1.8916319029876252E-2</v>
      </c>
      <c r="BZ142" s="1">
        <f t="shared" si="117"/>
        <v>4.1666666666666706E-2</v>
      </c>
      <c r="CA142" s="1">
        <f t="shared" si="118"/>
        <v>-2.3149853752281076E-2</v>
      </c>
      <c r="CB142" s="1">
        <f t="shared" si="119"/>
        <v>-1.5841830944298103E-2</v>
      </c>
      <c r="CC142" s="1">
        <f t="shared" si="120"/>
        <v>-2.7957263276201176E-2</v>
      </c>
    </row>
    <row r="143" spans="1:81" x14ac:dyDescent="0.3">
      <c r="A143" s="1" t="s">
        <v>495</v>
      </c>
      <c r="B143" s="18">
        <v>2904.18</v>
      </c>
      <c r="C143" s="21">
        <v>26145.99</v>
      </c>
      <c r="D143" s="18">
        <v>8013.7099609999996</v>
      </c>
      <c r="E143" s="18">
        <v>1714.3199460000001</v>
      </c>
      <c r="F143" s="1">
        <v>105.870003</v>
      </c>
      <c r="G143" s="18">
        <v>115.239998</v>
      </c>
      <c r="H143" s="19">
        <v>290.82998700000002</v>
      </c>
      <c r="I143" s="1">
        <v>267.22000100000002</v>
      </c>
      <c r="J143" s="1">
        <v>66.660004000000001</v>
      </c>
      <c r="K143" s="1">
        <v>170.66000399999999</v>
      </c>
      <c r="L143" s="1">
        <v>3333.679932</v>
      </c>
      <c r="M143" s="1">
        <v>12055.549805000001</v>
      </c>
      <c r="N143" s="1">
        <v>5328.1201170000004</v>
      </c>
      <c r="O143" s="4">
        <f>0.78*O146</f>
        <v>12305.907447600001</v>
      </c>
      <c r="P143" s="1">
        <v>101.709999</v>
      </c>
      <c r="Q143" s="1">
        <v>3945</v>
      </c>
      <c r="R143" s="1">
        <v>62.59</v>
      </c>
      <c r="S143" s="1">
        <v>56.080002</v>
      </c>
      <c r="T143" s="1">
        <v>29.75</v>
      </c>
      <c r="U143" s="1">
        <v>30.889999</v>
      </c>
      <c r="V143" s="4">
        <f>0.78*V146</f>
        <v>4309.9887643800002</v>
      </c>
      <c r="W143" s="4">
        <f>0.78*W146</f>
        <v>12408.207162000001</v>
      </c>
      <c r="X143" s="1">
        <v>132.11999499999999</v>
      </c>
      <c r="Y143" s="1">
        <v>22.532499000000001</v>
      </c>
      <c r="Z143" s="1">
        <v>126.400002</v>
      </c>
      <c r="AA143" s="1">
        <v>33.279998999999997</v>
      </c>
      <c r="AB143" s="1">
        <v>719</v>
      </c>
      <c r="AC143" s="1">
        <v>125.91999800000001</v>
      </c>
      <c r="AD143" s="1">
        <v>21855</v>
      </c>
      <c r="AE143" s="1">
        <v>378.04998799999998</v>
      </c>
      <c r="AF143" s="1">
        <v>22821.320313</v>
      </c>
      <c r="AG143" s="1">
        <v>10683.5</v>
      </c>
      <c r="AH143" s="1">
        <v>57.470001000000003</v>
      </c>
      <c r="AI143" s="1">
        <v>57.470001000000003</v>
      </c>
      <c r="AJ143" s="1">
        <v>13.7675</v>
      </c>
      <c r="AK143" s="1">
        <v>62.16</v>
      </c>
      <c r="AL143" s="4">
        <f>0.78*AL146</f>
        <v>1470.2309146974151</v>
      </c>
      <c r="AM143" s="1">
        <v>54.310001</v>
      </c>
      <c r="AN143" s="1">
        <v>74.410004000000001</v>
      </c>
      <c r="AO143" s="1">
        <v>69.660004000000001</v>
      </c>
      <c r="AP143" s="1">
        <f t="shared" si="81"/>
        <v>9.079063949549054E-3</v>
      </c>
      <c r="AQ143" s="1">
        <f t="shared" si="82"/>
        <v>5.774763452810105E-3</v>
      </c>
      <c r="AR143" s="1">
        <f t="shared" si="83"/>
        <v>1.148341306969539E-2</v>
      </c>
      <c r="AS143" s="1">
        <f t="shared" si="84"/>
        <v>-8.7505178006943438E-5</v>
      </c>
      <c r="AT143" s="1">
        <f t="shared" si="85"/>
        <v>-3.0134569542621336E-3</v>
      </c>
      <c r="AU143" s="1">
        <f t="shared" si="86"/>
        <v>9.554503853587081E-4</v>
      </c>
      <c r="AV143" s="1">
        <f t="shared" si="87"/>
        <v>9.2656266065293431E-3</v>
      </c>
      <c r="AW143" s="1">
        <f t="shared" si="88"/>
        <v>9.0627367138467353E-3</v>
      </c>
      <c r="AX143" s="1">
        <f t="shared" si="89"/>
        <v>1.0612568384059625E-2</v>
      </c>
      <c r="AY143" s="1">
        <f t="shared" si="90"/>
        <v>1.7581315783220681E-4</v>
      </c>
      <c r="AZ143" s="1">
        <f t="shared" si="91"/>
        <v>1.1447376799078085E-2</v>
      </c>
      <c r="BA143" s="1">
        <f t="shared" si="92"/>
        <v>8.3896033123523599E-3</v>
      </c>
      <c r="BB143" s="1">
        <f t="shared" si="93"/>
        <v>1.607224391043021E-2</v>
      </c>
      <c r="BC143" s="1">
        <f t="shared" si="94"/>
        <v>-0.29180387045401018</v>
      </c>
      <c r="BD143" s="1">
        <f t="shared" si="95"/>
        <v>-6.4472402135223221E-3</v>
      </c>
      <c r="BE143" s="1">
        <f t="shared" si="96"/>
        <v>0</v>
      </c>
      <c r="BF143" s="1">
        <f t="shared" si="97"/>
        <v>1.0330895717015454E-2</v>
      </c>
      <c r="BG143" s="1">
        <f t="shared" si="98"/>
        <v>1.3371919045898028E-2</v>
      </c>
      <c r="BH143" s="1">
        <f t="shared" si="99"/>
        <v>1.2938338000056641E-2</v>
      </c>
      <c r="BI143" s="1">
        <f t="shared" si="100"/>
        <v>1.9808450980242601E-2</v>
      </c>
      <c r="BJ143" s="1">
        <f t="shared" si="101"/>
        <v>-0.24550219792242337</v>
      </c>
      <c r="BK143" s="1">
        <f t="shared" si="102"/>
        <v>-0.21966615083024651</v>
      </c>
      <c r="BL143" s="1">
        <f t="shared" si="103"/>
        <v>-1.5115779127793968E-3</v>
      </c>
      <c r="BM143" s="1">
        <f t="shared" si="104"/>
        <v>-9.4515885021030158E-3</v>
      </c>
      <c r="BN143" s="1">
        <f t="shared" si="105"/>
        <v>-2.918583016557209E-2</v>
      </c>
      <c r="BO143" s="1">
        <f t="shared" si="106"/>
        <v>7.873985463355342E-3</v>
      </c>
      <c r="BP143" s="1">
        <f t="shared" si="107"/>
        <v>-1.6415868673050615E-2</v>
      </c>
      <c r="BQ143" s="1">
        <f t="shared" si="108"/>
        <v>3.7465206157000592E-3</v>
      </c>
      <c r="BR143" s="1">
        <f t="shared" si="109"/>
        <v>-4.6681088466355462E-3</v>
      </c>
      <c r="BS143" s="1">
        <f t="shared" si="110"/>
        <v>-1.754158058861478E-2</v>
      </c>
      <c r="BT143" s="1">
        <f t="shared" si="111"/>
        <v>1.4824873603771932E-2</v>
      </c>
      <c r="BU143" s="1">
        <f t="shared" si="112"/>
        <v>1.6500818828995929E-3</v>
      </c>
      <c r="BV143" s="1">
        <f t="shared" si="113"/>
        <v>7.8919852683269082E-3</v>
      </c>
      <c r="BW143" s="1">
        <f t="shared" si="114"/>
        <v>7.8919852683269082E-3</v>
      </c>
      <c r="BX143" s="1">
        <f t="shared" si="115"/>
        <v>2.075996292863758E-2</v>
      </c>
      <c r="BY143" s="1">
        <f t="shared" si="116"/>
        <v>1.5686257913623176E-2</v>
      </c>
      <c r="BZ143" s="1">
        <f t="shared" si="117"/>
        <v>-0.22959526537337566</v>
      </c>
      <c r="CA143" s="1">
        <f t="shared" si="118"/>
        <v>1.3435361074827325E-2</v>
      </c>
      <c r="CB143" s="1">
        <f t="shared" si="119"/>
        <v>-1.0110336839439666E-2</v>
      </c>
      <c r="CC143" s="1">
        <f t="shared" si="120"/>
        <v>6.7929178553860102E-3</v>
      </c>
    </row>
    <row r="144" spans="1:81" x14ac:dyDescent="0.3">
      <c r="A144" s="1" t="s">
        <v>494</v>
      </c>
      <c r="B144" s="18">
        <v>2930.75</v>
      </c>
      <c r="C144" s="21">
        <v>26656.98</v>
      </c>
      <c r="D144" s="18">
        <v>8028.2299800000001</v>
      </c>
      <c r="E144" s="18">
        <v>1720.1800539999999</v>
      </c>
      <c r="F144" s="1">
        <v>105.379997</v>
      </c>
      <c r="G144" s="18">
        <v>114.69000200000001</v>
      </c>
      <c r="H144" s="19">
        <v>293.57998700000002</v>
      </c>
      <c r="I144" s="1">
        <v>269.75</v>
      </c>
      <c r="J144" s="1">
        <v>68.599997999999999</v>
      </c>
      <c r="K144" s="1">
        <v>171.220001</v>
      </c>
      <c r="L144" s="1">
        <v>3403.1201169999999</v>
      </c>
      <c r="M144" s="1">
        <v>12326.480469</v>
      </c>
      <c r="N144" s="1">
        <v>5451.5898440000001</v>
      </c>
      <c r="O144" s="1">
        <f>0.83*O146</f>
        <v>13094.747668599999</v>
      </c>
      <c r="P144" s="1">
        <v>100.959999</v>
      </c>
      <c r="Q144" s="1">
        <v>3935</v>
      </c>
      <c r="R144" s="1">
        <v>63.889999000000003</v>
      </c>
      <c r="S144" s="1">
        <v>57.43</v>
      </c>
      <c r="T144" s="1">
        <v>30.559999000000001</v>
      </c>
      <c r="U144" s="1">
        <v>31.719999000000001</v>
      </c>
      <c r="V144" s="1">
        <f>0.83*V146</f>
        <v>4586.2700954299999</v>
      </c>
      <c r="W144" s="1">
        <f>0.83*W146</f>
        <v>13203.605056999999</v>
      </c>
      <c r="X144" s="1">
        <v>131.949997</v>
      </c>
      <c r="Y144" s="1">
        <v>22.325001</v>
      </c>
      <c r="Z144" s="1">
        <v>127.400002</v>
      </c>
      <c r="AA144" s="1">
        <v>34.18</v>
      </c>
      <c r="AB144" s="1">
        <v>727.5</v>
      </c>
      <c r="AC144" s="1">
        <v>127.5</v>
      </c>
      <c r="AD144" s="1">
        <v>22072.5</v>
      </c>
      <c r="AE144" s="1">
        <v>382.54998799999998</v>
      </c>
      <c r="AF144" s="1">
        <v>23674.929688</v>
      </c>
      <c r="AG144" s="1">
        <v>10680.200194999999</v>
      </c>
      <c r="AH144" s="1">
        <v>59.91</v>
      </c>
      <c r="AI144" s="1">
        <v>59.91</v>
      </c>
      <c r="AJ144" s="1">
        <v>13.567500000000001</v>
      </c>
      <c r="AK144" s="1">
        <v>64.589995999999999</v>
      </c>
      <c r="AL144" s="1">
        <f>0.83*AL146</f>
        <v>1564.4764861523774</v>
      </c>
      <c r="AM144" s="1">
        <v>57.189999</v>
      </c>
      <c r="AN144" s="1">
        <v>77.339995999999999</v>
      </c>
      <c r="AO144" s="1">
        <v>70.949996999999996</v>
      </c>
      <c r="AP144" s="1">
        <f t="shared" si="81"/>
        <v>9.1488819563526249E-3</v>
      </c>
      <c r="AQ144" s="1">
        <f t="shared" si="82"/>
        <v>1.9543723530835815E-2</v>
      </c>
      <c r="AR144" s="1">
        <f t="shared" si="83"/>
        <v>1.8118972449295639E-3</v>
      </c>
      <c r="AS144" s="1">
        <f t="shared" si="84"/>
        <v>3.4183280744490936E-3</v>
      </c>
      <c r="AT144" s="1">
        <f t="shared" si="85"/>
        <v>-4.6283742903076514E-3</v>
      </c>
      <c r="AU144" s="1">
        <f t="shared" si="86"/>
        <v>-4.7726137586360691E-3</v>
      </c>
      <c r="AV144" s="1">
        <f t="shared" si="87"/>
        <v>9.4556961899530667E-3</v>
      </c>
      <c r="AW144" s="1">
        <f t="shared" si="88"/>
        <v>9.4678504248638749E-3</v>
      </c>
      <c r="AX144" s="1">
        <f t="shared" si="89"/>
        <v>2.9102818535684437E-2</v>
      </c>
      <c r="AY144" s="1">
        <f t="shared" si="90"/>
        <v>3.281360523113605E-3</v>
      </c>
      <c r="AZ144" s="1">
        <f t="shared" si="91"/>
        <v>2.0829889616409619E-2</v>
      </c>
      <c r="BA144" s="1">
        <f t="shared" si="92"/>
        <v>2.2473522019512696E-2</v>
      </c>
      <c r="BB144" s="1">
        <f t="shared" si="93"/>
        <v>2.3173225131703553E-2</v>
      </c>
      <c r="BC144" s="1">
        <f t="shared" si="94"/>
        <v>6.4102564102563986E-2</v>
      </c>
      <c r="BD144" s="1">
        <f t="shared" si="95"/>
        <v>-7.3739062764124107E-3</v>
      </c>
      <c r="BE144" s="1">
        <f t="shared" si="96"/>
        <v>-2.5348542458808617E-3</v>
      </c>
      <c r="BF144" s="1">
        <f t="shared" si="97"/>
        <v>2.0770075091867703E-2</v>
      </c>
      <c r="BG144" s="1">
        <f t="shared" si="98"/>
        <v>2.4072716687848893E-2</v>
      </c>
      <c r="BH144" s="1">
        <f t="shared" si="99"/>
        <v>2.7226857142857185E-2</v>
      </c>
      <c r="BI144" s="1">
        <f t="shared" si="100"/>
        <v>2.6869537936857875E-2</v>
      </c>
      <c r="BJ144" s="1">
        <f t="shared" si="101"/>
        <v>6.4102564102564014E-2</v>
      </c>
      <c r="BK144" s="1">
        <f t="shared" si="102"/>
        <v>6.4102564102563958E-2</v>
      </c>
      <c r="BL144" s="1">
        <f t="shared" si="103"/>
        <v>-1.2866939633171539E-3</v>
      </c>
      <c r="BM144" s="1">
        <f t="shared" si="104"/>
        <v>-9.2088320962535521E-3</v>
      </c>
      <c r="BN144" s="1">
        <f t="shared" si="105"/>
        <v>7.9113922798830331E-3</v>
      </c>
      <c r="BO144" s="1">
        <f t="shared" si="106"/>
        <v>2.7043300091445413E-2</v>
      </c>
      <c r="BP144" s="1">
        <f t="shared" si="107"/>
        <v>1.1821974965229486E-2</v>
      </c>
      <c r="BQ144" s="1">
        <f t="shared" si="108"/>
        <v>1.2547665383539739E-2</v>
      </c>
      <c r="BR144" s="1">
        <f t="shared" si="109"/>
        <v>9.9519560741249142E-3</v>
      </c>
      <c r="BS144" s="1">
        <f t="shared" si="110"/>
        <v>1.1903187786901874E-2</v>
      </c>
      <c r="BT144" s="1">
        <f t="shared" si="111"/>
        <v>3.7404031111808532E-2</v>
      </c>
      <c r="BU144" s="1">
        <f t="shared" si="112"/>
        <v>-3.0886928441059211E-4</v>
      </c>
      <c r="BV144" s="1">
        <f t="shared" si="113"/>
        <v>4.2456915913399638E-2</v>
      </c>
      <c r="BW144" s="1">
        <f t="shared" si="114"/>
        <v>4.2456915913399638E-2</v>
      </c>
      <c r="BX144" s="1">
        <f t="shared" si="115"/>
        <v>-1.4526965680043529E-2</v>
      </c>
      <c r="BY144" s="1">
        <f t="shared" si="116"/>
        <v>3.9092599742599786E-2</v>
      </c>
      <c r="BZ144" s="1">
        <f t="shared" si="117"/>
        <v>6.4102564102564014E-2</v>
      </c>
      <c r="CA144" s="1">
        <f t="shared" si="118"/>
        <v>5.3028870318010131E-2</v>
      </c>
      <c r="CB144" s="1">
        <f t="shared" si="119"/>
        <v>3.9376318270322883E-2</v>
      </c>
      <c r="CC144" s="1">
        <f t="shared" si="120"/>
        <v>1.8518416967073324E-2</v>
      </c>
    </row>
    <row r="145" spans="1:81" x14ac:dyDescent="0.3">
      <c r="A145" s="1" t="s">
        <v>493</v>
      </c>
      <c r="B145" s="18">
        <v>2914</v>
      </c>
      <c r="C145" s="21">
        <v>26439.93</v>
      </c>
      <c r="D145" s="18">
        <v>8041.9702150000003</v>
      </c>
      <c r="E145" s="18">
        <v>1690.530029</v>
      </c>
      <c r="F145" s="1">
        <v>105.629997</v>
      </c>
      <c r="G145" s="18">
        <v>115.010002</v>
      </c>
      <c r="H145" s="19">
        <v>290.69000199999999</v>
      </c>
      <c r="I145" s="1">
        <v>267.07998700000002</v>
      </c>
      <c r="J145" s="1">
        <v>68.550003000000004</v>
      </c>
      <c r="K145" s="1">
        <v>168.03999300000001</v>
      </c>
      <c r="L145" s="1">
        <v>3449.790039</v>
      </c>
      <c r="M145" s="1">
        <v>12435.589844</v>
      </c>
      <c r="N145" s="1">
        <v>5540.4101559999999</v>
      </c>
      <c r="O145" s="1">
        <f>0.96*O146</f>
        <v>15145.7322432</v>
      </c>
      <c r="P145" s="1">
        <v>101.120003</v>
      </c>
      <c r="Q145" s="1">
        <v>3948.5</v>
      </c>
      <c r="R145" s="1">
        <v>63.77</v>
      </c>
      <c r="S145" s="1">
        <v>56.900002000000001</v>
      </c>
      <c r="T145" s="1">
        <v>30.280000999999999</v>
      </c>
      <c r="U145" s="1">
        <v>31.690000999999999</v>
      </c>
      <c r="V145" s="1">
        <f>0.96*V146</f>
        <v>5304.6015561599997</v>
      </c>
      <c r="W145" s="1">
        <f>0.96*W146</f>
        <v>15271.639583999999</v>
      </c>
      <c r="X145" s="1">
        <v>131.94000199999999</v>
      </c>
      <c r="Y145" s="1">
        <v>22.285</v>
      </c>
      <c r="Z145" s="1">
        <v>129.60000600000001</v>
      </c>
      <c r="AA145" s="1">
        <v>34.450001</v>
      </c>
      <c r="AB145" s="1">
        <v>744.90002400000003</v>
      </c>
      <c r="AC145" s="1">
        <v>128.720001</v>
      </c>
      <c r="AD145" s="1">
        <v>21865</v>
      </c>
      <c r="AE145" s="1">
        <v>382.85000600000001</v>
      </c>
      <c r="AF145" s="1">
        <v>23796.740234000001</v>
      </c>
      <c r="AG145" s="1">
        <v>10655.299805000001</v>
      </c>
      <c r="AH145" s="1">
        <v>60.349997999999999</v>
      </c>
      <c r="AI145" s="1">
        <v>60.349997999999999</v>
      </c>
      <c r="AJ145" s="1">
        <v>13.335000000000001</v>
      </c>
      <c r="AK145" s="1">
        <v>65.169998000000007</v>
      </c>
      <c r="AL145" s="1">
        <f>0.96*AL146</f>
        <v>1809.5149719352798</v>
      </c>
      <c r="AM145" s="1">
        <v>57.98</v>
      </c>
      <c r="AN145" s="1">
        <v>78.489998</v>
      </c>
      <c r="AO145" s="1">
        <v>71.010002</v>
      </c>
      <c r="AP145" s="1">
        <f t="shared" si="81"/>
        <v>-5.715260598822827E-3</v>
      </c>
      <c r="AQ145" s="1">
        <f t="shared" si="82"/>
        <v>-8.1423327023541024E-3</v>
      </c>
      <c r="AR145" s="1">
        <f t="shared" si="83"/>
        <v>1.7114899590856278E-3</v>
      </c>
      <c r="AS145" s="1">
        <f t="shared" si="84"/>
        <v>-1.7236582258382538E-2</v>
      </c>
      <c r="AT145" s="1">
        <f t="shared" si="85"/>
        <v>2.3723667405304632E-3</v>
      </c>
      <c r="AU145" s="1">
        <f t="shared" si="86"/>
        <v>2.7901298667689723E-3</v>
      </c>
      <c r="AV145" s="1">
        <f t="shared" si="87"/>
        <v>-9.8439441650360997E-3</v>
      </c>
      <c r="AW145" s="1">
        <f t="shared" si="88"/>
        <v>-9.8981019462464626E-3</v>
      </c>
      <c r="AX145" s="1">
        <f t="shared" si="89"/>
        <v>-7.2879010871101729E-4</v>
      </c>
      <c r="AY145" s="1">
        <f t="shared" si="90"/>
        <v>-1.8572643274309915E-2</v>
      </c>
      <c r="AZ145" s="1">
        <f t="shared" si="91"/>
        <v>1.3713862689378601E-2</v>
      </c>
      <c r="BA145" s="1">
        <f t="shared" si="92"/>
        <v>8.851624376836547E-3</v>
      </c>
      <c r="BB145" s="1">
        <f t="shared" si="93"/>
        <v>1.629255218049009E-2</v>
      </c>
      <c r="BC145" s="1">
        <f t="shared" si="94"/>
        <v>0.15662650602409647</v>
      </c>
      <c r="BD145" s="1">
        <f t="shared" si="95"/>
        <v>1.5848256892316403E-3</v>
      </c>
      <c r="BE145" s="1">
        <f t="shared" si="96"/>
        <v>3.4307496823379924E-3</v>
      </c>
      <c r="BF145" s="1">
        <f t="shared" si="97"/>
        <v>-1.8782125822227663E-3</v>
      </c>
      <c r="BG145" s="1">
        <f t="shared" si="98"/>
        <v>-9.2285913285739003E-3</v>
      </c>
      <c r="BH145" s="1">
        <f t="shared" si="99"/>
        <v>-9.1622385197068432E-3</v>
      </c>
      <c r="BI145" s="1">
        <f t="shared" si="100"/>
        <v>-9.457125140515494E-4</v>
      </c>
      <c r="BJ145" s="1">
        <f t="shared" si="101"/>
        <v>0.15662650602409636</v>
      </c>
      <c r="BK145" s="1">
        <f t="shared" si="102"/>
        <v>0.15662650602409639</v>
      </c>
      <c r="BL145" s="1">
        <f t="shared" si="103"/>
        <v>-7.5748391263726436E-5</v>
      </c>
      <c r="BM145" s="1">
        <f t="shared" si="104"/>
        <v>-1.7917580384430969E-3</v>
      </c>
      <c r="BN145" s="1">
        <f t="shared" si="105"/>
        <v>1.726847696595803E-2</v>
      </c>
      <c r="BO145" s="1">
        <f t="shared" si="106"/>
        <v>7.8993856056173376E-3</v>
      </c>
      <c r="BP145" s="1">
        <f t="shared" si="107"/>
        <v>2.3917558762886641E-2</v>
      </c>
      <c r="BQ145" s="1">
        <f t="shared" si="108"/>
        <v>9.5686352941176181E-3</v>
      </c>
      <c r="BR145" s="1">
        <f t="shared" si="109"/>
        <v>-9.4008381470155177E-3</v>
      </c>
      <c r="BS145" s="1">
        <f t="shared" si="110"/>
        <v>7.8425829149424196E-4</v>
      </c>
      <c r="BT145" s="1">
        <f t="shared" si="111"/>
        <v>5.1451280998626213E-3</v>
      </c>
      <c r="BU145" s="1">
        <f t="shared" si="112"/>
        <v>-2.3314534882647748E-3</v>
      </c>
      <c r="BV145" s="1">
        <f t="shared" si="113"/>
        <v>7.3443164747121151E-3</v>
      </c>
      <c r="BW145" s="1">
        <f t="shared" si="114"/>
        <v>7.3443164747121151E-3</v>
      </c>
      <c r="BX145" s="1">
        <f t="shared" si="115"/>
        <v>-1.7136539524599221E-2</v>
      </c>
      <c r="BY145" s="1">
        <f t="shared" si="116"/>
        <v>8.9797497432885336E-3</v>
      </c>
      <c r="BZ145" s="1">
        <f t="shared" si="117"/>
        <v>0.15662650602409633</v>
      </c>
      <c r="CA145" s="1">
        <f t="shared" si="118"/>
        <v>1.3813621503997519E-2</v>
      </c>
      <c r="CB145" s="1">
        <f t="shared" si="119"/>
        <v>1.4869434438553639E-2</v>
      </c>
      <c r="CC145" s="1">
        <f t="shared" si="120"/>
        <v>8.4573646986910883E-4</v>
      </c>
    </row>
    <row r="146" spans="1:81" x14ac:dyDescent="0.3">
      <c r="A146" s="1" t="s">
        <v>492</v>
      </c>
      <c r="B146" s="18">
        <v>2901.61</v>
      </c>
      <c r="C146" s="21">
        <v>26627.48</v>
      </c>
      <c r="D146" s="18">
        <v>7879.5097660000001</v>
      </c>
      <c r="E146" s="18">
        <v>1646.910034</v>
      </c>
      <c r="F146" s="1">
        <v>104.55999799999999</v>
      </c>
      <c r="G146" s="18">
        <v>113.379997</v>
      </c>
      <c r="H146" s="19">
        <v>289.44000199999999</v>
      </c>
      <c r="I146" s="1">
        <v>266.040009</v>
      </c>
      <c r="J146" s="1">
        <v>66.809997999999993</v>
      </c>
      <c r="K146" s="1">
        <v>163.63999899999999</v>
      </c>
      <c r="L146" s="1">
        <v>3375.080078</v>
      </c>
      <c r="M146" s="1">
        <v>12244.139648</v>
      </c>
      <c r="N146" s="1">
        <v>5410.8500979999999</v>
      </c>
      <c r="O146" s="1">
        <f>'final data'!O34</f>
        <v>15776.80442</v>
      </c>
      <c r="P146" s="1">
        <v>99.959998999999996</v>
      </c>
      <c r="Q146" s="1">
        <v>3898.5</v>
      </c>
      <c r="R146" s="1">
        <v>62.619999</v>
      </c>
      <c r="S146" s="1">
        <v>55.369999</v>
      </c>
      <c r="T146" s="1">
        <v>29.469999000000001</v>
      </c>
      <c r="U146" s="1">
        <v>30.73</v>
      </c>
      <c r="V146" s="1">
        <f>'final data'!V34</f>
        <v>5525.6266210000003</v>
      </c>
      <c r="W146" s="1">
        <f>'final data'!W34</f>
        <v>15907.957899999999</v>
      </c>
      <c r="X146" s="1">
        <v>131.759995</v>
      </c>
      <c r="Y146" s="1">
        <v>22.0975</v>
      </c>
      <c r="Z146" s="1">
        <v>130.300003</v>
      </c>
      <c r="AA146" s="1">
        <v>33.75</v>
      </c>
      <c r="AB146" s="1">
        <v>733.5</v>
      </c>
      <c r="AC146" s="1">
        <v>123.389999</v>
      </c>
      <c r="AD146" s="1">
        <v>21510</v>
      </c>
      <c r="AE146" s="1">
        <v>379</v>
      </c>
      <c r="AF146" s="1">
        <v>23975.619140999999</v>
      </c>
      <c r="AG146" s="1">
        <v>10642.299805000001</v>
      </c>
      <c r="AH146" s="1">
        <v>59.16</v>
      </c>
      <c r="AI146" s="1">
        <v>59.16</v>
      </c>
      <c r="AJ146" s="1">
        <v>12.827500000000001</v>
      </c>
      <c r="AK146" s="1">
        <v>63.580002</v>
      </c>
      <c r="AL146" s="1">
        <f>'final data'!AL34</f>
        <v>1884.91142909925</v>
      </c>
      <c r="AM146" s="1">
        <v>57.380001</v>
      </c>
      <c r="AN146" s="1">
        <v>76.480002999999996</v>
      </c>
      <c r="AO146" s="1">
        <v>66.949996999999996</v>
      </c>
      <c r="AP146" s="1">
        <f t="shared" si="81"/>
        <v>-4.2518874399450493E-3</v>
      </c>
      <c r="AQ146" s="1">
        <f t="shared" si="82"/>
        <v>7.0934378419307189E-3</v>
      </c>
      <c r="AR146" s="1">
        <f t="shared" si="83"/>
        <v>-2.0201573079315385E-2</v>
      </c>
      <c r="AS146" s="1">
        <f t="shared" si="84"/>
        <v>-2.5802555560520017E-2</v>
      </c>
      <c r="AT146" s="1">
        <f t="shared" si="85"/>
        <v>-1.0129688823147557E-2</v>
      </c>
      <c r="AU146" s="1">
        <f t="shared" si="86"/>
        <v>-1.4172723864486125E-2</v>
      </c>
      <c r="AV146" s="1">
        <f t="shared" si="87"/>
        <v>-4.3001134934114458E-3</v>
      </c>
      <c r="AW146" s="1">
        <f t="shared" si="88"/>
        <v>-3.8938821724595154E-3</v>
      </c>
      <c r="AX146" s="1">
        <f t="shared" si="89"/>
        <v>-2.5383003994908806E-2</v>
      </c>
      <c r="AY146" s="1">
        <f t="shared" si="90"/>
        <v>-2.6184207232143961E-2</v>
      </c>
      <c r="AZ146" s="1">
        <f t="shared" si="91"/>
        <v>-2.1656379128990818E-2</v>
      </c>
      <c r="BA146" s="1">
        <f t="shared" si="92"/>
        <v>-1.5395345005880186E-2</v>
      </c>
      <c r="BB146" s="1">
        <f t="shared" si="93"/>
        <v>-2.3384560772940731E-2</v>
      </c>
      <c r="BC146" s="1">
        <f t="shared" si="94"/>
        <v>4.1666666666666685E-2</v>
      </c>
      <c r="BD146" s="1">
        <f t="shared" si="95"/>
        <v>-1.147155820396881E-2</v>
      </c>
      <c r="BE146" s="1">
        <f t="shared" si="96"/>
        <v>-1.2663036596175762E-2</v>
      </c>
      <c r="BF146" s="1">
        <f t="shared" si="97"/>
        <v>-1.8033573780774706E-2</v>
      </c>
      <c r="BG146" s="1">
        <f t="shared" si="98"/>
        <v>-2.688933121654373E-2</v>
      </c>
      <c r="BH146" s="1">
        <f t="shared" si="99"/>
        <v>-2.6750395417754355E-2</v>
      </c>
      <c r="BI146" s="1">
        <f t="shared" si="100"/>
        <v>-3.0293498570732085E-2</v>
      </c>
      <c r="BJ146" s="1">
        <f t="shared" si="101"/>
        <v>4.1666666666666782E-2</v>
      </c>
      <c r="BK146" s="1">
        <f t="shared" si="102"/>
        <v>4.166666666666672E-2</v>
      </c>
      <c r="BL146" s="1">
        <f t="shared" si="103"/>
        <v>-1.3643095139561174E-3</v>
      </c>
      <c r="BM146" s="1">
        <f t="shared" si="104"/>
        <v>-8.4137312093336327E-3</v>
      </c>
      <c r="BN146" s="1">
        <f t="shared" si="105"/>
        <v>5.4012111696969843E-3</v>
      </c>
      <c r="BO146" s="1">
        <f t="shared" si="106"/>
        <v>-2.0319331775926517E-2</v>
      </c>
      <c r="BP146" s="1">
        <f t="shared" si="107"/>
        <v>-1.53040993860943E-2</v>
      </c>
      <c r="BQ146" s="1">
        <f t="shared" si="108"/>
        <v>-4.1407721866005838E-2</v>
      </c>
      <c r="BR146" s="1">
        <f t="shared" si="109"/>
        <v>-1.6235993597072947E-2</v>
      </c>
      <c r="BS146" s="1">
        <f t="shared" si="110"/>
        <v>-1.0056173278471902E-2</v>
      </c>
      <c r="BT146" s="1">
        <f t="shared" si="111"/>
        <v>7.5169500209285858E-3</v>
      </c>
      <c r="BU146" s="1">
        <f t="shared" si="112"/>
        <v>-1.2200501382325956E-3</v>
      </c>
      <c r="BV146" s="1">
        <f t="shared" si="113"/>
        <v>-1.9718277372602445E-2</v>
      </c>
      <c r="BW146" s="1">
        <f t="shared" si="114"/>
        <v>-1.9718277372602445E-2</v>
      </c>
      <c r="BX146" s="1">
        <f t="shared" si="115"/>
        <v>-3.8057742782152251E-2</v>
      </c>
      <c r="BY146" s="1">
        <f t="shared" si="116"/>
        <v>-2.439766838722331E-2</v>
      </c>
      <c r="BZ146" s="1">
        <f t="shared" si="117"/>
        <v>4.1666666666666741E-2</v>
      </c>
      <c r="CA146" s="1">
        <f t="shared" si="118"/>
        <v>-1.0348378751293496E-2</v>
      </c>
      <c r="CB146" s="1">
        <f t="shared" si="119"/>
        <v>-2.5608294702721277E-2</v>
      </c>
      <c r="CC146" s="1">
        <f t="shared" si="120"/>
        <v>-5.7175114570479857E-2</v>
      </c>
    </row>
    <row r="147" spans="1:81" x14ac:dyDescent="0.3">
      <c r="A147" s="1" t="s">
        <v>491</v>
      </c>
      <c r="B147" s="18">
        <v>2728.37</v>
      </c>
      <c r="C147" s="21">
        <v>25052.83</v>
      </c>
      <c r="D147" s="18">
        <v>7329.0600590000004</v>
      </c>
      <c r="E147" s="18">
        <v>1545.380005</v>
      </c>
      <c r="F147" s="1">
        <v>104.720001</v>
      </c>
      <c r="G147" s="18">
        <v>113.300003</v>
      </c>
      <c r="H147" s="19">
        <v>272.17001299999998</v>
      </c>
      <c r="I147" s="1">
        <v>250.220001</v>
      </c>
      <c r="J147" s="1">
        <v>63.619999</v>
      </c>
      <c r="K147" s="1">
        <v>153.570007</v>
      </c>
      <c r="L147" s="1">
        <v>3209.1899410000001</v>
      </c>
      <c r="M147" s="1">
        <v>11539.349609000001</v>
      </c>
      <c r="N147" s="1">
        <v>5106.3701170000004</v>
      </c>
      <c r="O147" s="4">
        <f>0.78*O150</f>
        <v>13095.831457800001</v>
      </c>
      <c r="P147" s="1">
        <v>100.410004</v>
      </c>
      <c r="Q147" s="1">
        <v>3715.5</v>
      </c>
      <c r="R147" s="1">
        <v>59.209999000000003</v>
      </c>
      <c r="S147" s="1">
        <v>52.580002</v>
      </c>
      <c r="T147" s="1">
        <v>27.84</v>
      </c>
      <c r="U147" s="1">
        <v>29.120000999999998</v>
      </c>
      <c r="V147" s="4">
        <f>0.78*V150</f>
        <v>4374.8214026400001</v>
      </c>
      <c r="W147" s="4">
        <f>0.78*W150</f>
        <v>11610.6051126</v>
      </c>
      <c r="X147" s="1">
        <v>131.88000500000001</v>
      </c>
      <c r="Y147" s="1">
        <v>21.895</v>
      </c>
      <c r="Z147" s="1">
        <v>128.199997</v>
      </c>
      <c r="AA147" s="1">
        <v>32.25</v>
      </c>
      <c r="AB147" s="1">
        <v>694.20001200000002</v>
      </c>
      <c r="AC147" s="1">
        <v>114.110001</v>
      </c>
      <c r="AD147" s="1">
        <v>19968</v>
      </c>
      <c r="AE147" s="1">
        <v>361</v>
      </c>
      <c r="AF147" s="1">
        <v>22590.859375</v>
      </c>
      <c r="AG147" s="1">
        <v>10629.799805000001</v>
      </c>
      <c r="AH147" s="1">
        <v>56.599997999999999</v>
      </c>
      <c r="AI147" s="1">
        <v>56.599997999999999</v>
      </c>
      <c r="AJ147" s="1">
        <v>12.0075</v>
      </c>
      <c r="AK147" s="1">
        <v>61</v>
      </c>
      <c r="AL147" s="4">
        <f>0.78*AL150</f>
        <v>1451.9194283414809</v>
      </c>
      <c r="AM147" s="1">
        <v>53.68</v>
      </c>
      <c r="AN147" s="1">
        <v>73.239998</v>
      </c>
      <c r="AO147" s="1">
        <v>63.259998000000003</v>
      </c>
      <c r="AP147" s="1">
        <f t="shared" si="81"/>
        <v>-5.9704784585109728E-2</v>
      </c>
      <c r="AQ147" s="1">
        <f t="shared" si="82"/>
        <v>-5.913627575722516E-2</v>
      </c>
      <c r="AR147" s="1">
        <f t="shared" si="83"/>
        <v>-6.9858369790362376E-2</v>
      </c>
      <c r="AS147" s="1">
        <f t="shared" si="84"/>
        <v>-6.1648801029771376E-2</v>
      </c>
      <c r="AT147" s="1">
        <f t="shared" si="85"/>
        <v>1.5302506031035236E-3</v>
      </c>
      <c r="AU147" s="1">
        <f t="shared" si="86"/>
        <v>-7.0553891441714565E-4</v>
      </c>
      <c r="AV147" s="1">
        <f t="shared" si="87"/>
        <v>-5.9666904645751105E-2</v>
      </c>
      <c r="AW147" s="1">
        <f t="shared" si="88"/>
        <v>-5.946477020304116E-2</v>
      </c>
      <c r="AX147" s="1">
        <f t="shared" si="89"/>
        <v>-4.7747329673621504E-2</v>
      </c>
      <c r="AY147" s="1">
        <f t="shared" si="90"/>
        <v>-6.1537472876664986E-2</v>
      </c>
      <c r="AZ147" s="1">
        <f t="shared" si="91"/>
        <v>-4.9151466977430294E-2</v>
      </c>
      <c r="BA147" s="1">
        <f t="shared" si="92"/>
        <v>-5.7561417891466335E-2</v>
      </c>
      <c r="BB147" s="1">
        <f t="shared" si="93"/>
        <v>-5.6272115376573402E-2</v>
      </c>
      <c r="BC147" s="1">
        <f t="shared" si="94"/>
        <v>-0.16993130489729424</v>
      </c>
      <c r="BD147" s="1">
        <f t="shared" si="95"/>
        <v>4.5018507853326851E-3</v>
      </c>
      <c r="BE147" s="1">
        <f t="shared" si="96"/>
        <v>-4.6941131204309351E-2</v>
      </c>
      <c r="BF147" s="1">
        <f t="shared" si="97"/>
        <v>-5.4455446414171875E-2</v>
      </c>
      <c r="BG147" s="1">
        <f t="shared" si="98"/>
        <v>-5.0388243640748481E-2</v>
      </c>
      <c r="BH147" s="1">
        <f t="shared" si="99"/>
        <v>-5.5310453183252617E-2</v>
      </c>
      <c r="BI147" s="1">
        <f t="shared" si="100"/>
        <v>-5.2391767002928795E-2</v>
      </c>
      <c r="BJ147" s="1">
        <f t="shared" si="101"/>
        <v>-0.20826691654959004</v>
      </c>
      <c r="BK147" s="1">
        <f t="shared" si="102"/>
        <v>-0.27013855671569253</v>
      </c>
      <c r="BL147" s="1">
        <f t="shared" si="103"/>
        <v>9.1082274251761861E-4</v>
      </c>
      <c r="BM147" s="1">
        <f t="shared" si="104"/>
        <v>-9.1639325715578944E-3</v>
      </c>
      <c r="BN147" s="1">
        <f t="shared" si="105"/>
        <v>-1.6116699552186562E-2</v>
      </c>
      <c r="BO147" s="1">
        <f t="shared" si="106"/>
        <v>-4.4444444444444446E-2</v>
      </c>
      <c r="BP147" s="1">
        <f t="shared" si="107"/>
        <v>-5.357871574642125E-2</v>
      </c>
      <c r="BQ147" s="1">
        <f t="shared" si="108"/>
        <v>-7.5208672300905083E-2</v>
      </c>
      <c r="BR147" s="1">
        <f t="shared" si="109"/>
        <v>-7.1687587168758712E-2</v>
      </c>
      <c r="BS147" s="1">
        <f t="shared" si="110"/>
        <v>-4.7493403693931395E-2</v>
      </c>
      <c r="BT147" s="1">
        <f t="shared" si="111"/>
        <v>-5.775699713347391E-2</v>
      </c>
      <c r="BU147" s="1">
        <f t="shared" si="112"/>
        <v>-1.1745581527525853E-3</v>
      </c>
      <c r="BV147" s="1">
        <f t="shared" si="113"/>
        <v>-4.3272515212981699E-2</v>
      </c>
      <c r="BW147" s="1">
        <f t="shared" si="114"/>
        <v>-4.3272515212981699E-2</v>
      </c>
      <c r="BX147" s="1">
        <f t="shared" si="115"/>
        <v>-6.3925160787370899E-2</v>
      </c>
      <c r="BY147" s="1">
        <f t="shared" si="116"/>
        <v>-4.0578828544233142E-2</v>
      </c>
      <c r="BZ147" s="1">
        <f t="shared" si="117"/>
        <v>-0.22971477283931835</v>
      </c>
      <c r="CA147" s="1">
        <f t="shared" si="118"/>
        <v>-6.4482414351996961E-2</v>
      </c>
      <c r="CB147" s="1">
        <f t="shared" si="119"/>
        <v>-4.2364080451199729E-2</v>
      </c>
      <c r="CC147" s="1">
        <f t="shared" si="120"/>
        <v>-5.5115745561571769E-2</v>
      </c>
    </row>
    <row r="148" spans="1:81" x14ac:dyDescent="0.3">
      <c r="A148" s="1" t="s">
        <v>490</v>
      </c>
      <c r="B148" s="18">
        <v>2768.78</v>
      </c>
      <c r="C148" s="21">
        <v>25379.45</v>
      </c>
      <c r="D148" s="18">
        <v>7485.1401370000003</v>
      </c>
      <c r="E148" s="18">
        <v>1560.75</v>
      </c>
      <c r="F148" s="1">
        <v>104.459999</v>
      </c>
      <c r="G148" s="18">
        <v>112.839996</v>
      </c>
      <c r="H148" s="19">
        <v>276.39999399999999</v>
      </c>
      <c r="I148" s="1">
        <v>254.050003</v>
      </c>
      <c r="J148" s="1">
        <v>63.380001</v>
      </c>
      <c r="K148" s="1">
        <v>155</v>
      </c>
      <c r="L148" s="1">
        <v>3211.5900879999999</v>
      </c>
      <c r="M148" s="1">
        <v>11589.209961</v>
      </c>
      <c r="N148" s="1">
        <v>5116.7900390000004</v>
      </c>
      <c r="O148" s="1">
        <f>0.83*O150</f>
        <v>13935.307833299999</v>
      </c>
      <c r="P148" s="1">
        <v>100.230003</v>
      </c>
      <c r="Q148" s="1">
        <v>3754</v>
      </c>
      <c r="R148" s="1">
        <v>59.470001000000003</v>
      </c>
      <c r="S148" s="1">
        <v>52.310001</v>
      </c>
      <c r="T148" s="1">
        <v>27.709999</v>
      </c>
      <c r="U148" s="1">
        <v>28.889999</v>
      </c>
      <c r="V148" s="1">
        <f>0.83*V150</f>
        <v>4655.2586720400004</v>
      </c>
      <c r="W148" s="1">
        <f>0.83*W150</f>
        <v>12354.8746711</v>
      </c>
      <c r="X148" s="1">
        <v>132.279999</v>
      </c>
      <c r="Y148" s="1">
        <v>22.274999999999999</v>
      </c>
      <c r="Z148" s="1">
        <v>122.800003</v>
      </c>
      <c r="AA148" s="1">
        <v>31.940000999999999</v>
      </c>
      <c r="AB148" s="1">
        <v>695.59997599999997</v>
      </c>
      <c r="AC148" s="1">
        <v>116.019997</v>
      </c>
      <c r="AD148" s="1">
        <v>20390</v>
      </c>
      <c r="AE148" s="1">
        <v>373.60000600000001</v>
      </c>
      <c r="AF148" s="1">
        <v>22658.160156000002</v>
      </c>
      <c r="AG148" s="1">
        <v>10642.200194999999</v>
      </c>
      <c r="AH148" s="1">
        <v>56.529998999999997</v>
      </c>
      <c r="AI148" s="1">
        <v>56.529998999999997</v>
      </c>
      <c r="AJ148" s="1">
        <v>12.13</v>
      </c>
      <c r="AK148" s="1">
        <v>60.889999000000003</v>
      </c>
      <c r="AL148" s="1">
        <f>0.83*AL150</f>
        <v>1544.9911865684987</v>
      </c>
      <c r="AM148" s="1">
        <v>53.799999</v>
      </c>
      <c r="AN148" s="1">
        <v>72.900002000000001</v>
      </c>
      <c r="AO148" s="1">
        <v>63.259998000000003</v>
      </c>
      <c r="AP148" s="1">
        <f t="shared" si="81"/>
        <v>1.4811041024494593E-2</v>
      </c>
      <c r="AQ148" s="1">
        <f t="shared" si="82"/>
        <v>1.3037249683967798E-2</v>
      </c>
      <c r="AR148" s="1">
        <f t="shared" si="83"/>
        <v>2.1296056621658524E-2</v>
      </c>
      <c r="AS148" s="1">
        <f t="shared" si="84"/>
        <v>9.9457705873449674E-3</v>
      </c>
      <c r="AT148" s="1">
        <f t="shared" si="85"/>
        <v>-2.4828303811800009E-3</v>
      </c>
      <c r="AU148" s="1">
        <f t="shared" si="86"/>
        <v>-4.0600793276237114E-3</v>
      </c>
      <c r="AV148" s="1">
        <f t="shared" si="87"/>
        <v>1.554168643846892E-2</v>
      </c>
      <c r="AW148" s="1">
        <f t="shared" si="88"/>
        <v>1.5306538185170927E-2</v>
      </c>
      <c r="AX148" s="1">
        <f t="shared" si="89"/>
        <v>-3.7723672394273369E-3</v>
      </c>
      <c r="AY148" s="1">
        <f t="shared" si="90"/>
        <v>9.3116685213148163E-3</v>
      </c>
      <c r="AZ148" s="1">
        <f t="shared" si="91"/>
        <v>7.4789808148654959E-4</v>
      </c>
      <c r="BA148" s="1">
        <f t="shared" si="92"/>
        <v>4.3208979439457841E-3</v>
      </c>
      <c r="BB148" s="1">
        <f t="shared" si="93"/>
        <v>2.0405731980355866E-3</v>
      </c>
      <c r="BC148" s="1">
        <f t="shared" si="94"/>
        <v>6.4102564102563986E-2</v>
      </c>
      <c r="BD148" s="1">
        <f t="shared" si="95"/>
        <v>-1.7926600222026115E-3</v>
      </c>
      <c r="BE148" s="1">
        <f t="shared" si="96"/>
        <v>1.0361997039429418E-2</v>
      </c>
      <c r="BF148" s="1">
        <f t="shared" si="97"/>
        <v>4.3911839957977376E-3</v>
      </c>
      <c r="BG148" s="1">
        <f t="shared" si="98"/>
        <v>-5.1350511549999676E-3</v>
      </c>
      <c r="BH148" s="1">
        <f t="shared" si="99"/>
        <v>-4.6695761494252889E-3</v>
      </c>
      <c r="BI148" s="1">
        <f t="shared" si="100"/>
        <v>-7.8984200584333412E-3</v>
      </c>
      <c r="BJ148" s="1">
        <f t="shared" si="101"/>
        <v>6.410256410256418E-2</v>
      </c>
      <c r="BK148" s="1">
        <f t="shared" si="102"/>
        <v>6.4102564102564111E-2</v>
      </c>
      <c r="BL148" s="1">
        <f t="shared" si="103"/>
        <v>3.0330147470042359E-3</v>
      </c>
      <c r="BM148" s="1">
        <f t="shared" si="104"/>
        <v>1.735556063028084E-2</v>
      </c>
      <c r="BN148" s="1">
        <f t="shared" si="105"/>
        <v>-4.2121639051208346E-2</v>
      </c>
      <c r="BO148" s="1">
        <f t="shared" si="106"/>
        <v>-9.6123720930232949E-3</v>
      </c>
      <c r="BP148" s="1">
        <f t="shared" si="107"/>
        <v>2.0166579887641294E-3</v>
      </c>
      <c r="BQ148" s="1">
        <f t="shared" si="108"/>
        <v>1.6738199835788337E-2</v>
      </c>
      <c r="BR148" s="1">
        <f t="shared" si="109"/>
        <v>2.1133814102564104E-2</v>
      </c>
      <c r="BS148" s="1">
        <f t="shared" si="110"/>
        <v>3.4903063711911375E-2</v>
      </c>
      <c r="BT148" s="1">
        <f t="shared" si="111"/>
        <v>2.9791155742609609E-3</v>
      </c>
      <c r="BU148" s="1">
        <f t="shared" si="112"/>
        <v>1.1665685363299162E-3</v>
      </c>
      <c r="BV148" s="1">
        <f t="shared" si="113"/>
        <v>-1.23673149246406E-3</v>
      </c>
      <c r="BW148" s="1">
        <f t="shared" si="114"/>
        <v>-1.23673149246406E-3</v>
      </c>
      <c r="BX148" s="1">
        <f t="shared" si="115"/>
        <v>1.0201957110139537E-2</v>
      </c>
      <c r="BY148" s="1">
        <f t="shared" si="116"/>
        <v>-1.8032950819671623E-3</v>
      </c>
      <c r="BZ148" s="1">
        <f t="shared" si="117"/>
        <v>6.4102564102564014E-2</v>
      </c>
      <c r="CA148" s="1">
        <f t="shared" si="118"/>
        <v>2.2354508196721305E-3</v>
      </c>
      <c r="CB148" s="1">
        <f t="shared" si="119"/>
        <v>-4.6422174943259731E-3</v>
      </c>
      <c r="CC148" s="1">
        <f t="shared" si="120"/>
        <v>0</v>
      </c>
    </row>
    <row r="149" spans="1:81" x14ac:dyDescent="0.3">
      <c r="A149" s="1" t="s">
        <v>489</v>
      </c>
      <c r="B149" s="18">
        <v>2705.57</v>
      </c>
      <c r="C149" s="21">
        <v>24984.55</v>
      </c>
      <c r="D149" s="18">
        <v>7318.3398440000001</v>
      </c>
      <c r="E149" s="18">
        <v>1500.400024</v>
      </c>
      <c r="F149" s="1">
        <v>104.660004</v>
      </c>
      <c r="G149" s="18">
        <v>112.739998</v>
      </c>
      <c r="H149" s="19">
        <v>270.07998700000002</v>
      </c>
      <c r="I149" s="1">
        <v>248.14999399999999</v>
      </c>
      <c r="J149" s="1">
        <v>61.849997999999999</v>
      </c>
      <c r="K149" s="1">
        <v>149.11000100000001</v>
      </c>
      <c r="L149" s="1">
        <v>3164.3999020000001</v>
      </c>
      <c r="M149" s="1">
        <v>11307.120117</v>
      </c>
      <c r="N149" s="1">
        <v>5032.2998049999997</v>
      </c>
      <c r="O149" s="1">
        <f>0.96*O150</f>
        <v>16117.946409599999</v>
      </c>
      <c r="P149" s="1">
        <v>100.69000200000001</v>
      </c>
      <c r="Q149" s="1">
        <v>3751</v>
      </c>
      <c r="R149" s="1">
        <v>58.759998000000003</v>
      </c>
      <c r="S149" s="1">
        <v>51.099997999999999</v>
      </c>
      <c r="T149" s="1">
        <v>26.950001</v>
      </c>
      <c r="U149" s="1">
        <v>28.209999</v>
      </c>
      <c r="V149" s="1">
        <f>0.96*V150</f>
        <v>5384.3955724799998</v>
      </c>
      <c r="W149" s="1">
        <f>0.96*W150</f>
        <v>14289.975523200001</v>
      </c>
      <c r="X149" s="1">
        <v>132.39999399999999</v>
      </c>
      <c r="Y149" s="1">
        <v>22.450001</v>
      </c>
      <c r="Z149" s="1">
        <v>122.099998</v>
      </c>
      <c r="AA149" s="1">
        <v>31.4</v>
      </c>
      <c r="AB149" s="1">
        <v>693.09997599999997</v>
      </c>
      <c r="AC149" s="1">
        <v>110.720001</v>
      </c>
      <c r="AD149" s="1">
        <v>19767</v>
      </c>
      <c r="AE149" s="1">
        <v>368.14999399999999</v>
      </c>
      <c r="AF149" s="1">
        <v>21268.730468999998</v>
      </c>
      <c r="AG149" s="1">
        <v>10635.599609000001</v>
      </c>
      <c r="AH149" s="1">
        <v>54.669998</v>
      </c>
      <c r="AI149" s="1">
        <v>54.669998</v>
      </c>
      <c r="AJ149" s="1">
        <v>11.78</v>
      </c>
      <c r="AK149" s="1">
        <v>58.939999</v>
      </c>
      <c r="AL149" s="1">
        <f>0.96*AL150</f>
        <v>1786.9777579587455</v>
      </c>
      <c r="AM149" s="1">
        <v>52.02</v>
      </c>
      <c r="AN149" s="1">
        <v>70.660004000000001</v>
      </c>
      <c r="AO149" s="1">
        <v>62.939999</v>
      </c>
      <c r="AP149" s="1">
        <f t="shared" si="81"/>
        <v>-2.2829549476664823E-2</v>
      </c>
      <c r="AQ149" s="1">
        <f t="shared" si="82"/>
        <v>-1.5559832856898059E-2</v>
      </c>
      <c r="AR149" s="1">
        <f t="shared" si="83"/>
        <v>-2.2284191070182528E-2</v>
      </c>
      <c r="AS149" s="1">
        <f t="shared" si="84"/>
        <v>-3.8667292007047875E-2</v>
      </c>
      <c r="AT149" s="1">
        <f t="shared" si="85"/>
        <v>1.9146563461100974E-3</v>
      </c>
      <c r="AU149" s="1">
        <f t="shared" si="86"/>
        <v>-8.8619287083277964E-4</v>
      </c>
      <c r="AV149" s="1">
        <f t="shared" si="87"/>
        <v>-2.2865438267701176E-2</v>
      </c>
      <c r="AW149" s="1">
        <f t="shared" si="88"/>
        <v>-2.3223809999325256E-2</v>
      </c>
      <c r="AX149" s="1">
        <f t="shared" si="89"/>
        <v>-2.4140154242029765E-2</v>
      </c>
      <c r="AY149" s="1">
        <f t="shared" si="90"/>
        <v>-3.7999993548387026E-2</v>
      </c>
      <c r="AZ149" s="1">
        <f t="shared" si="91"/>
        <v>-1.4693713925797811E-2</v>
      </c>
      <c r="BA149" s="1">
        <f t="shared" si="92"/>
        <v>-2.4340731158490406E-2</v>
      </c>
      <c r="BB149" s="1">
        <f t="shared" si="93"/>
        <v>-1.6512351172516183E-2</v>
      </c>
      <c r="BC149" s="1">
        <f t="shared" si="94"/>
        <v>0.15662650602409639</v>
      </c>
      <c r="BD149" s="1">
        <f t="shared" si="95"/>
        <v>4.5894341637404768E-3</v>
      </c>
      <c r="BE149" s="1">
        <f t="shared" si="96"/>
        <v>-7.9914757591901967E-4</v>
      </c>
      <c r="BF149" s="1">
        <f t="shared" si="97"/>
        <v>-1.1938842913421177E-2</v>
      </c>
      <c r="BG149" s="1">
        <f t="shared" si="98"/>
        <v>-2.313138934942862E-2</v>
      </c>
      <c r="BH149" s="1">
        <f t="shared" si="99"/>
        <v>-2.7426850502592928E-2</v>
      </c>
      <c r="BI149" s="1">
        <f t="shared" si="100"/>
        <v>-2.3537557062566866E-2</v>
      </c>
      <c r="BJ149" s="1">
        <f t="shared" si="101"/>
        <v>0.15662650602409625</v>
      </c>
      <c r="BK149" s="1">
        <f t="shared" si="102"/>
        <v>0.15662650602409642</v>
      </c>
      <c r="BL149" s="1">
        <f t="shared" si="103"/>
        <v>9.0712882451706659E-4</v>
      </c>
      <c r="BM149" s="1">
        <f t="shared" si="104"/>
        <v>7.8563860830528284E-3</v>
      </c>
      <c r="BN149" s="1">
        <f t="shared" si="105"/>
        <v>-5.7003663102516734E-3</v>
      </c>
      <c r="BO149" s="1">
        <f t="shared" si="106"/>
        <v>-1.6906730841993404E-2</v>
      </c>
      <c r="BP149" s="1">
        <f t="shared" si="107"/>
        <v>-3.5940196754693393E-3</v>
      </c>
      <c r="BQ149" s="1">
        <f t="shared" si="108"/>
        <v>-4.5681745708026585E-2</v>
      </c>
      <c r="BR149" s="1">
        <f t="shared" si="109"/>
        <v>-3.0554193231976459E-2</v>
      </c>
      <c r="BS149" s="1">
        <f t="shared" si="110"/>
        <v>-1.4587826318182701E-2</v>
      </c>
      <c r="BT149" s="1">
        <f t="shared" si="111"/>
        <v>-6.1321381675911363E-2</v>
      </c>
      <c r="BU149" s="1">
        <f t="shared" si="112"/>
        <v>-6.2022757315726828E-4</v>
      </c>
      <c r="BV149" s="1">
        <f t="shared" si="113"/>
        <v>-3.2902901696495644E-2</v>
      </c>
      <c r="BW149" s="1">
        <f t="shared" si="114"/>
        <v>-3.2902901696495644E-2</v>
      </c>
      <c r="BX149" s="1">
        <f t="shared" si="115"/>
        <v>-2.8854080791426331E-2</v>
      </c>
      <c r="BY149" s="1">
        <f t="shared" si="116"/>
        <v>-3.2024963574067436E-2</v>
      </c>
      <c r="BZ149" s="1">
        <f t="shared" si="117"/>
        <v>0.15662650602409639</v>
      </c>
      <c r="CA149" s="1">
        <f t="shared" si="118"/>
        <v>-3.3085483886347224E-2</v>
      </c>
      <c r="CB149" s="1">
        <f t="shared" si="119"/>
        <v>-3.07269950417834E-2</v>
      </c>
      <c r="CC149" s="1">
        <f t="shared" si="120"/>
        <v>-5.0584731286270794E-3</v>
      </c>
    </row>
    <row r="150" spans="1:81" x14ac:dyDescent="0.3">
      <c r="A150" s="1" t="s">
        <v>488</v>
      </c>
      <c r="B150" s="18">
        <v>2740.37</v>
      </c>
      <c r="C150" s="21">
        <v>25380.74</v>
      </c>
      <c r="D150" s="18">
        <v>7434.0600590000004</v>
      </c>
      <c r="E150" s="18">
        <v>1544.9799800000001</v>
      </c>
      <c r="F150" s="1">
        <v>104.339996</v>
      </c>
      <c r="G150" s="18">
        <v>112.199997</v>
      </c>
      <c r="H150" s="19">
        <v>273.51001000000002</v>
      </c>
      <c r="I150" s="1">
        <v>251.36999499999999</v>
      </c>
      <c r="J150" s="1">
        <v>63.259998000000003</v>
      </c>
      <c r="K150" s="1">
        <v>153.490005</v>
      </c>
      <c r="L150" s="1">
        <v>3204.209961</v>
      </c>
      <c r="M150" s="1">
        <v>11468.540039</v>
      </c>
      <c r="N150" s="1">
        <v>5085.7797849999997</v>
      </c>
      <c r="O150" s="1">
        <f>'final data'!O35</f>
        <v>16789.52751</v>
      </c>
      <c r="P150" s="1">
        <v>100.529999</v>
      </c>
      <c r="Q150" s="1">
        <v>3757</v>
      </c>
      <c r="R150" s="1">
        <v>60.299999</v>
      </c>
      <c r="S150" s="1">
        <v>52.619999</v>
      </c>
      <c r="T150" s="1">
        <v>27.6</v>
      </c>
      <c r="U150" s="1">
        <v>28.74</v>
      </c>
      <c r="V150" s="1">
        <f>'final data'!V35</f>
        <v>5608.7453880000003</v>
      </c>
      <c r="W150" s="1">
        <f>'final data'!W35</f>
        <v>14885.391170000001</v>
      </c>
      <c r="X150" s="1">
        <v>132.41000399999999</v>
      </c>
      <c r="Y150" s="1">
        <v>22.545000000000002</v>
      </c>
      <c r="Z150" s="1">
        <v>119.699997</v>
      </c>
      <c r="AA150" s="1">
        <v>32.439999</v>
      </c>
      <c r="AB150" s="1">
        <v>704.40002400000003</v>
      </c>
      <c r="AC150" s="1">
        <v>115.41999800000001</v>
      </c>
      <c r="AD150" s="1">
        <v>20402.5</v>
      </c>
      <c r="AE150" s="1">
        <v>373.45001200000002</v>
      </c>
      <c r="AF150" s="1">
        <v>21687.650390999999</v>
      </c>
      <c r="AG150" s="1">
        <v>10670.599609000001</v>
      </c>
      <c r="AH150" s="1">
        <v>54.709999000000003</v>
      </c>
      <c r="AI150" s="1">
        <v>54.709999000000003</v>
      </c>
      <c r="AJ150" s="1">
        <v>11.692500000000001</v>
      </c>
      <c r="AK150" s="1">
        <v>58.91</v>
      </c>
      <c r="AL150" s="1">
        <f>'final data'!AL35</f>
        <v>1861.4351645403599</v>
      </c>
      <c r="AM150" s="1">
        <v>52.470001000000003</v>
      </c>
      <c r="AN150" s="1">
        <v>70.919998000000007</v>
      </c>
      <c r="AO150" s="1">
        <v>65.239998</v>
      </c>
      <c r="AP150" s="1">
        <f t="shared" si="81"/>
        <v>1.2862354328293012E-2</v>
      </c>
      <c r="AQ150" s="1">
        <f t="shared" si="82"/>
        <v>1.5857399873121684E-2</v>
      </c>
      <c r="AR150" s="1">
        <f t="shared" si="83"/>
        <v>1.5812358740742879E-2</v>
      </c>
      <c r="AS150" s="1">
        <f t="shared" si="84"/>
        <v>2.9712046978746274E-2</v>
      </c>
      <c r="AT150" s="1">
        <f t="shared" si="85"/>
        <v>-3.0575959083663077E-3</v>
      </c>
      <c r="AU150" s="1">
        <f t="shared" si="86"/>
        <v>-4.7897907537660569E-3</v>
      </c>
      <c r="AV150" s="1">
        <f t="shared" si="87"/>
        <v>1.2700026529548098E-2</v>
      </c>
      <c r="AW150" s="1">
        <f t="shared" si="88"/>
        <v>1.2976026910562797E-2</v>
      </c>
      <c r="AX150" s="1">
        <f t="shared" si="89"/>
        <v>2.2797090470399104E-2</v>
      </c>
      <c r="AY150" s="1">
        <f t="shared" si="90"/>
        <v>2.9374314067639132E-2</v>
      </c>
      <c r="AZ150" s="1">
        <f t="shared" si="91"/>
        <v>1.2580603031506448E-2</v>
      </c>
      <c r="BA150" s="1">
        <f t="shared" si="92"/>
        <v>1.4275953587625545E-2</v>
      </c>
      <c r="BB150" s="1">
        <f t="shared" si="93"/>
        <v>1.0627343773688394E-2</v>
      </c>
      <c r="BC150" s="1">
        <f t="shared" si="94"/>
        <v>4.1666666666666706E-2</v>
      </c>
      <c r="BD150" s="1">
        <f t="shared" si="95"/>
        <v>-1.5890654168425106E-3</v>
      </c>
      <c r="BE150" s="1">
        <f t="shared" si="96"/>
        <v>1.5995734470807784E-3</v>
      </c>
      <c r="BF150" s="1">
        <f t="shared" si="97"/>
        <v>2.6208322879793095E-2</v>
      </c>
      <c r="BG150" s="1">
        <f t="shared" si="98"/>
        <v>2.9745617602568216E-2</v>
      </c>
      <c r="BH150" s="1">
        <f t="shared" si="99"/>
        <v>2.4118700403758839E-2</v>
      </c>
      <c r="BI150" s="1">
        <f t="shared" si="100"/>
        <v>1.8787700063371097E-2</v>
      </c>
      <c r="BJ150" s="1">
        <f t="shared" si="101"/>
        <v>4.1666666666666755E-2</v>
      </c>
      <c r="BK150" s="1">
        <f t="shared" si="102"/>
        <v>4.1666666666666671E-2</v>
      </c>
      <c r="BL150" s="1">
        <f t="shared" si="103"/>
        <v>7.5604233033379746E-5</v>
      </c>
      <c r="BM150" s="1">
        <f t="shared" si="104"/>
        <v>4.2315811032703913E-3</v>
      </c>
      <c r="BN150" s="1">
        <f t="shared" si="105"/>
        <v>-1.9656028167993934E-2</v>
      </c>
      <c r="BO150" s="1">
        <f t="shared" si="106"/>
        <v>3.3120987261146553E-2</v>
      </c>
      <c r="BP150" s="1">
        <f t="shared" si="107"/>
        <v>1.6303633517944404E-2</v>
      </c>
      <c r="BQ150" s="1">
        <f t="shared" si="108"/>
        <v>4.2449394486548192E-2</v>
      </c>
      <c r="BR150" s="1">
        <f t="shared" si="109"/>
        <v>3.214954216623666E-2</v>
      </c>
      <c r="BS150" s="1">
        <f t="shared" si="110"/>
        <v>1.4396354981334111E-2</v>
      </c>
      <c r="BT150" s="1">
        <f t="shared" si="111"/>
        <v>1.9696517505386278E-2</v>
      </c>
      <c r="BU150" s="1">
        <f t="shared" si="112"/>
        <v>3.2908346766253298E-3</v>
      </c>
      <c r="BV150" s="1">
        <f t="shared" si="113"/>
        <v>7.3168102182853071E-4</v>
      </c>
      <c r="BW150" s="1">
        <f t="shared" si="114"/>
        <v>7.3168102182853071E-4</v>
      </c>
      <c r="BX150" s="1">
        <f t="shared" si="115"/>
        <v>-7.4278438030559073E-3</v>
      </c>
      <c r="BY150" s="1">
        <f t="shared" si="116"/>
        <v>-5.089752376820309E-4</v>
      </c>
      <c r="BZ150" s="1">
        <f t="shared" si="117"/>
        <v>4.1666666666666644E-2</v>
      </c>
      <c r="CA150" s="1">
        <f t="shared" si="118"/>
        <v>8.6505382545174984E-3</v>
      </c>
      <c r="CB150" s="1">
        <f t="shared" si="119"/>
        <v>3.6795072924140516E-3</v>
      </c>
      <c r="CC150" s="1">
        <f t="shared" si="120"/>
        <v>3.6542723809067736E-2</v>
      </c>
    </row>
    <row r="151" spans="1:81" x14ac:dyDescent="0.3">
      <c r="A151" s="1" t="s">
        <v>487</v>
      </c>
      <c r="B151" s="18">
        <v>2806.83</v>
      </c>
      <c r="C151" s="21">
        <v>26191.22</v>
      </c>
      <c r="D151" s="18">
        <v>7530.8798829999996</v>
      </c>
      <c r="E151" s="18">
        <v>1578.209961</v>
      </c>
      <c r="F151" s="1">
        <v>104.010002</v>
      </c>
      <c r="G151" s="18">
        <v>112.099998</v>
      </c>
      <c r="H151" s="19">
        <v>280.5</v>
      </c>
      <c r="I151" s="1">
        <v>257.72000100000002</v>
      </c>
      <c r="J151" s="1">
        <v>63.830002</v>
      </c>
      <c r="K151" s="1">
        <v>156.990005</v>
      </c>
      <c r="L151" s="1">
        <v>3237.6000979999999</v>
      </c>
      <c r="M151" s="1">
        <v>11527.320313</v>
      </c>
      <c r="N151" s="1">
        <v>5131.4501950000003</v>
      </c>
      <c r="O151" s="4">
        <f>0.78*O154</f>
        <v>12612.146496767999</v>
      </c>
      <c r="P151" s="1">
        <v>99.779999000000004</v>
      </c>
      <c r="Q151" s="1">
        <v>3791.5</v>
      </c>
      <c r="R151" s="1">
        <v>60.48</v>
      </c>
      <c r="S151" s="1">
        <v>52.830002</v>
      </c>
      <c r="T151" s="1">
        <v>27.49</v>
      </c>
      <c r="U151" s="1">
        <v>28.84</v>
      </c>
      <c r="V151" s="4">
        <f>0.78*V154</f>
        <v>4088.3824388159996</v>
      </c>
      <c r="W151" s="4">
        <f>0.78*W154</f>
        <v>10824.414666623999</v>
      </c>
      <c r="X151" s="1">
        <v>132.179993</v>
      </c>
      <c r="Y151" s="1">
        <v>22.212499999999999</v>
      </c>
      <c r="Z151" s="1">
        <v>124.699997</v>
      </c>
      <c r="AA151" s="1">
        <v>32.639999000000003</v>
      </c>
      <c r="AB151" s="1">
        <v>708.09997599999997</v>
      </c>
      <c r="AC151" s="1">
        <v>116.529999</v>
      </c>
      <c r="AD151" s="1">
        <v>20570</v>
      </c>
      <c r="AE151" s="1">
        <v>389.75</v>
      </c>
      <c r="AF151" s="1">
        <v>22486.919922000001</v>
      </c>
      <c r="AG151" s="1">
        <v>10654.400390999999</v>
      </c>
      <c r="AH151" s="1">
        <v>55.66</v>
      </c>
      <c r="AI151" s="1">
        <v>55.66</v>
      </c>
      <c r="AJ151" s="1">
        <v>12.25</v>
      </c>
      <c r="AK151" s="1">
        <v>60.139999000000003</v>
      </c>
      <c r="AL151" s="4">
        <f>0.78*AL154</f>
        <v>1376.2636243061247</v>
      </c>
      <c r="AM151" s="1">
        <v>53.720001000000003</v>
      </c>
      <c r="AN151" s="1">
        <v>72.220000999999996</v>
      </c>
      <c r="AO151" s="1">
        <v>65.349997999999999</v>
      </c>
      <c r="AP151" s="1">
        <f t="shared" si="81"/>
        <v>2.4252199520502719E-2</v>
      </c>
      <c r="AQ151" s="1">
        <f t="shared" si="82"/>
        <v>3.1932875085596384E-2</v>
      </c>
      <c r="AR151" s="1">
        <f t="shared" si="83"/>
        <v>1.3023815146984844E-2</v>
      </c>
      <c r="AS151" s="1">
        <f t="shared" si="84"/>
        <v>2.1508357020911008E-2</v>
      </c>
      <c r="AT151" s="1">
        <f t="shared" si="85"/>
        <v>-3.1626798222227194E-3</v>
      </c>
      <c r="AU151" s="1">
        <f t="shared" si="86"/>
        <v>-8.912567083223437E-4</v>
      </c>
      <c r="AV151" s="1">
        <f t="shared" si="87"/>
        <v>2.5556614911461474E-2</v>
      </c>
      <c r="AW151" s="1">
        <f t="shared" si="88"/>
        <v>2.5261590986625258E-2</v>
      </c>
      <c r="AX151" s="1">
        <f t="shared" si="89"/>
        <v>9.0104966490829989E-3</v>
      </c>
      <c r="AY151" s="1">
        <f t="shared" si="90"/>
        <v>2.2802787712463753E-2</v>
      </c>
      <c r="AZ151" s="1">
        <f t="shared" si="91"/>
        <v>1.0420708195282921E-2</v>
      </c>
      <c r="BA151" s="1">
        <f t="shared" si="92"/>
        <v>5.1253493295669739E-3</v>
      </c>
      <c r="BB151" s="1">
        <f t="shared" si="93"/>
        <v>8.9800211434047823E-3</v>
      </c>
      <c r="BC151" s="1">
        <f t="shared" si="94"/>
        <v>-0.24880872977181245</v>
      </c>
      <c r="BD151" s="1">
        <f t="shared" si="95"/>
        <v>-7.4604596385204379E-3</v>
      </c>
      <c r="BE151" s="1">
        <f t="shared" si="96"/>
        <v>9.1828586638275228E-3</v>
      </c>
      <c r="BF151" s="1">
        <f t="shared" si="97"/>
        <v>2.985091260117553E-3</v>
      </c>
      <c r="BG151" s="1">
        <f t="shared" si="98"/>
        <v>3.9909350815457139E-3</v>
      </c>
      <c r="BH151" s="1">
        <f t="shared" si="99"/>
        <v>-3.9855072463769198E-3</v>
      </c>
      <c r="BI151" s="1">
        <f t="shared" si="100"/>
        <v>3.4794711203897503E-3</v>
      </c>
      <c r="BJ151" s="1">
        <f t="shared" si="101"/>
        <v>-0.27107006005957079</v>
      </c>
      <c r="BK151" s="1">
        <f t="shared" si="102"/>
        <v>-0.27281624359059425</v>
      </c>
      <c r="BL151" s="1">
        <f t="shared" si="103"/>
        <v>-1.7371119481273518E-3</v>
      </c>
      <c r="BM151" s="1">
        <f t="shared" si="104"/>
        <v>-1.4748281215347221E-2</v>
      </c>
      <c r="BN151" s="1">
        <f t="shared" si="105"/>
        <v>4.1771095449567974E-2</v>
      </c>
      <c r="BO151" s="1">
        <f t="shared" si="106"/>
        <v>6.1652283034904793E-3</v>
      </c>
      <c r="BP151" s="1">
        <f t="shared" si="107"/>
        <v>5.252629008996086E-3</v>
      </c>
      <c r="BQ151" s="1">
        <f t="shared" si="108"/>
        <v>9.6170596017511358E-3</v>
      </c>
      <c r="BR151" s="1">
        <f t="shared" si="109"/>
        <v>8.2097782134542344E-3</v>
      </c>
      <c r="BS151" s="1">
        <f t="shared" si="110"/>
        <v>4.3647041039591626E-2</v>
      </c>
      <c r="BT151" s="1">
        <f t="shared" si="111"/>
        <v>3.6853670941306066E-2</v>
      </c>
      <c r="BU151" s="1">
        <f t="shared" si="112"/>
        <v>-1.5181169375279072E-3</v>
      </c>
      <c r="BV151" s="1">
        <f t="shared" si="113"/>
        <v>1.7364303004282509E-2</v>
      </c>
      <c r="BW151" s="1">
        <f t="shared" si="114"/>
        <v>1.7364303004282509E-2</v>
      </c>
      <c r="BX151" s="1">
        <f t="shared" si="115"/>
        <v>4.7680136839854538E-2</v>
      </c>
      <c r="BY151" s="1">
        <f t="shared" si="116"/>
        <v>2.0879290443048829E-2</v>
      </c>
      <c r="BZ151" s="1">
        <f t="shared" si="117"/>
        <v>-0.26064380295192152</v>
      </c>
      <c r="CA151" s="1">
        <f t="shared" si="118"/>
        <v>2.3823136576650722E-2</v>
      </c>
      <c r="CB151" s="1">
        <f t="shared" si="119"/>
        <v>1.8330556072491563E-2</v>
      </c>
      <c r="CC151" s="1">
        <f t="shared" si="120"/>
        <v>1.6860822098737562E-3</v>
      </c>
    </row>
    <row r="152" spans="1:81" x14ac:dyDescent="0.3">
      <c r="A152" s="1" t="s">
        <v>486</v>
      </c>
      <c r="B152" s="18">
        <v>2730.2</v>
      </c>
      <c r="C152" s="21">
        <v>25289.27</v>
      </c>
      <c r="D152" s="18">
        <v>7259.0297849999997</v>
      </c>
      <c r="E152" s="18">
        <v>1524.119995</v>
      </c>
      <c r="F152" s="1">
        <v>104.489998</v>
      </c>
      <c r="G152" s="18">
        <v>111.510002</v>
      </c>
      <c r="H152" s="19">
        <v>273.01998900000001</v>
      </c>
      <c r="I152" s="1">
        <v>250.85000600000001</v>
      </c>
      <c r="J152" s="1">
        <v>62.889999000000003</v>
      </c>
      <c r="K152" s="1">
        <v>151.58000200000001</v>
      </c>
      <c r="L152" s="1">
        <v>3190.3100589999999</v>
      </c>
      <c r="M152" s="1">
        <v>11353.669921999999</v>
      </c>
      <c r="N152" s="1">
        <v>5033.6201170000004</v>
      </c>
      <c r="O152" s="1">
        <f>0.83*O154</f>
        <v>13420.617426047998</v>
      </c>
      <c r="P152" s="1">
        <v>100.83000199999999</v>
      </c>
      <c r="Q152" s="1">
        <v>3789</v>
      </c>
      <c r="R152" s="1">
        <v>60.41</v>
      </c>
      <c r="S152" s="1">
        <v>51.869999</v>
      </c>
      <c r="T152" s="1">
        <v>27.299999</v>
      </c>
      <c r="U152" s="1">
        <v>28.450001</v>
      </c>
      <c r="V152" s="1">
        <f>0.83*V154</f>
        <v>4350.4582361759994</v>
      </c>
      <c r="W152" s="1">
        <f>0.83*W154</f>
        <v>11518.287401663998</v>
      </c>
      <c r="X152" s="1">
        <v>132.61999499999999</v>
      </c>
      <c r="Y152" s="1">
        <v>22.3675</v>
      </c>
      <c r="Z152" s="1">
        <v>123.300003</v>
      </c>
      <c r="AA152" s="1">
        <v>31.870000999999998</v>
      </c>
      <c r="AB152" s="1">
        <v>699.40002400000003</v>
      </c>
      <c r="AC152" s="1">
        <v>117.83000199999999</v>
      </c>
      <c r="AD152" s="1">
        <v>19671</v>
      </c>
      <c r="AE152" s="1">
        <v>385.95001200000002</v>
      </c>
      <c r="AF152" s="1">
        <v>21803.619140999999</v>
      </c>
      <c r="AG152" s="1">
        <v>10665.099609000001</v>
      </c>
      <c r="AH152" s="1">
        <v>54.66</v>
      </c>
      <c r="AI152" s="1">
        <v>54.66</v>
      </c>
      <c r="AJ152" s="1">
        <v>12.147500000000001</v>
      </c>
      <c r="AK152" s="1">
        <v>58.650002000000001</v>
      </c>
      <c r="AL152" s="1">
        <f>0.83*AL154</f>
        <v>1464.4856515052352</v>
      </c>
      <c r="AM152" s="1">
        <v>52.43</v>
      </c>
      <c r="AN152" s="1">
        <v>70.779999000000004</v>
      </c>
      <c r="AO152" s="1">
        <v>66.150002000000001</v>
      </c>
      <c r="AP152" s="1">
        <f t="shared" si="81"/>
        <v>-2.7301261565538387E-2</v>
      </c>
      <c r="AQ152" s="1">
        <f t="shared" si="82"/>
        <v>-3.4437112895084714E-2</v>
      </c>
      <c r="AR152" s="1">
        <f t="shared" si="83"/>
        <v>-3.6098052581301526E-2</v>
      </c>
      <c r="AS152" s="1">
        <f t="shared" si="84"/>
        <v>-3.4272984797109642E-2</v>
      </c>
      <c r="AT152" s="1">
        <f t="shared" si="85"/>
        <v>4.6149023244899069E-3</v>
      </c>
      <c r="AU152" s="1">
        <f t="shared" si="86"/>
        <v>-5.263122306210918E-3</v>
      </c>
      <c r="AV152" s="1">
        <f t="shared" si="87"/>
        <v>-2.6666705882352908E-2</v>
      </c>
      <c r="AW152" s="1">
        <f t="shared" si="88"/>
        <v>-2.6656817372897715E-2</v>
      </c>
      <c r="AX152" s="1">
        <f t="shared" si="89"/>
        <v>-1.4726664116350759E-2</v>
      </c>
      <c r="AY152" s="1">
        <f t="shared" si="90"/>
        <v>-3.4460811693075549E-2</v>
      </c>
      <c r="AZ152" s="1">
        <f t="shared" si="91"/>
        <v>-1.4606510244799227E-2</v>
      </c>
      <c r="BA152" s="1">
        <f t="shared" si="92"/>
        <v>-1.5064246180802822E-2</v>
      </c>
      <c r="BB152" s="1">
        <f t="shared" si="93"/>
        <v>-1.9064801232081326E-2</v>
      </c>
      <c r="BC152" s="1">
        <f t="shared" si="94"/>
        <v>6.4102564102564097E-2</v>
      </c>
      <c r="BD152" s="1">
        <f t="shared" si="95"/>
        <v>1.0523181103659757E-2</v>
      </c>
      <c r="BE152" s="1">
        <f t="shared" si="96"/>
        <v>-6.5936964262165373E-4</v>
      </c>
      <c r="BF152" s="1">
        <f t="shared" si="97"/>
        <v>-1.1574074074074121E-3</v>
      </c>
      <c r="BG152" s="1">
        <f t="shared" si="98"/>
        <v>-1.8171549567611231E-2</v>
      </c>
      <c r="BH152" s="1">
        <f t="shared" si="99"/>
        <v>-6.9116405965805299E-3</v>
      </c>
      <c r="BI152" s="1">
        <f t="shared" si="100"/>
        <v>-1.3522850208044368E-2</v>
      </c>
      <c r="BJ152" s="1">
        <f t="shared" si="101"/>
        <v>6.4102564102564055E-2</v>
      </c>
      <c r="BK152" s="1">
        <f t="shared" si="102"/>
        <v>6.4102564102563972E-2</v>
      </c>
      <c r="BL152" s="1">
        <f t="shared" si="103"/>
        <v>3.3288093758636582E-3</v>
      </c>
      <c r="BM152" s="1">
        <f t="shared" si="104"/>
        <v>6.978052898142989E-3</v>
      </c>
      <c r="BN152" s="1">
        <f t="shared" si="105"/>
        <v>-1.1226896821817826E-2</v>
      </c>
      <c r="BO152" s="1">
        <f t="shared" si="106"/>
        <v>-2.3590625722752154E-2</v>
      </c>
      <c r="BP152" s="1">
        <f t="shared" si="107"/>
        <v>-1.2286332855348013E-2</v>
      </c>
      <c r="BQ152" s="1">
        <f t="shared" si="108"/>
        <v>1.1155951352921488E-2</v>
      </c>
      <c r="BR152" s="1">
        <f t="shared" si="109"/>
        <v>-4.3704423918327663E-2</v>
      </c>
      <c r="BS152" s="1">
        <f t="shared" si="110"/>
        <v>-9.7498088518280564E-3</v>
      </c>
      <c r="BT152" s="1">
        <f t="shared" si="111"/>
        <v>-3.0386588442087917E-2</v>
      </c>
      <c r="BU152" s="1">
        <f t="shared" si="112"/>
        <v>1.0042064881510765E-3</v>
      </c>
      <c r="BV152" s="1">
        <f t="shared" si="113"/>
        <v>-1.7966223499820338E-2</v>
      </c>
      <c r="BW152" s="1">
        <f t="shared" si="114"/>
        <v>-1.7966223499820338E-2</v>
      </c>
      <c r="BX152" s="1">
        <f t="shared" si="115"/>
        <v>-8.3673469387754405E-3</v>
      </c>
      <c r="BY152" s="1">
        <f t="shared" si="116"/>
        <v>-2.4775474306210122E-2</v>
      </c>
      <c r="BZ152" s="1">
        <f t="shared" si="117"/>
        <v>6.4102564102564041E-2</v>
      </c>
      <c r="CA152" s="1">
        <f t="shared" si="118"/>
        <v>-2.4013420997516431E-2</v>
      </c>
      <c r="CB152" s="1">
        <f t="shared" si="119"/>
        <v>-1.9939102465534344E-2</v>
      </c>
      <c r="CC152" s="1">
        <f t="shared" si="120"/>
        <v>1.2241836640913153E-2</v>
      </c>
    </row>
    <row r="153" spans="1:81" x14ac:dyDescent="0.3">
      <c r="A153" s="1" t="s">
        <v>485</v>
      </c>
      <c r="B153" s="18">
        <v>2649.93</v>
      </c>
      <c r="C153" s="21">
        <v>24464.69</v>
      </c>
      <c r="D153" s="18">
        <v>6972.25</v>
      </c>
      <c r="E153" s="18">
        <v>1488.280029</v>
      </c>
      <c r="F153" s="1">
        <v>104.68</v>
      </c>
      <c r="G153" s="18">
        <v>111.589996</v>
      </c>
      <c r="H153" s="19">
        <v>265.01998900000001</v>
      </c>
      <c r="I153" s="1">
        <v>243.58000200000001</v>
      </c>
      <c r="J153" s="1">
        <v>62.189999</v>
      </c>
      <c r="K153" s="1">
        <v>148.029999</v>
      </c>
      <c r="L153" s="1">
        <v>3126.669922</v>
      </c>
      <c r="M153" s="1">
        <v>11138.490234000001</v>
      </c>
      <c r="N153" s="1">
        <v>4938.1401370000003</v>
      </c>
      <c r="O153" s="1">
        <f>0.96*O154</f>
        <v>15522.641842175997</v>
      </c>
      <c r="P153" s="1">
        <v>101.25</v>
      </c>
      <c r="Q153" s="1">
        <v>3735.5</v>
      </c>
      <c r="R153" s="1">
        <v>59.110000999999997</v>
      </c>
      <c r="S153" s="1">
        <v>51.18</v>
      </c>
      <c r="T153" s="1">
        <v>26.85</v>
      </c>
      <c r="U153" s="1">
        <v>27.9</v>
      </c>
      <c r="V153" s="1">
        <f>0.96*V154</f>
        <v>5031.855309311999</v>
      </c>
      <c r="W153" s="1">
        <f>0.96*W154</f>
        <v>13322.356512767999</v>
      </c>
      <c r="X153" s="1">
        <v>132.5</v>
      </c>
      <c r="Y153" s="1">
        <v>22.344999000000001</v>
      </c>
      <c r="Z153" s="1">
        <v>122</v>
      </c>
      <c r="AA153" s="1">
        <v>31.67</v>
      </c>
      <c r="AB153" s="1">
        <v>692.59997599999997</v>
      </c>
      <c r="AC153" s="1">
        <v>116.75</v>
      </c>
      <c r="AD153" s="1">
        <v>19526</v>
      </c>
      <c r="AE153" s="1">
        <v>382.39999399999999</v>
      </c>
      <c r="AF153" s="1">
        <v>21646.550781000002</v>
      </c>
      <c r="AG153" s="1">
        <v>10691.900390999999</v>
      </c>
      <c r="AH153" s="1">
        <v>54.279998999999997</v>
      </c>
      <c r="AI153" s="1">
        <v>54.279998999999997</v>
      </c>
      <c r="AJ153" s="1">
        <v>12.21</v>
      </c>
      <c r="AK153" s="1">
        <v>58.599997999999999</v>
      </c>
      <c r="AL153" s="1">
        <f>0.96*AL154</f>
        <v>1693.8629222229226</v>
      </c>
      <c r="AM153" s="1">
        <v>51.639999000000003</v>
      </c>
      <c r="AN153" s="1">
        <v>70.129997000000003</v>
      </c>
      <c r="AO153" s="1">
        <v>65.110000999999997</v>
      </c>
      <c r="AP153" s="1">
        <f t="shared" si="81"/>
        <v>-2.9400776499890112E-2</v>
      </c>
      <c r="AQ153" s="1">
        <f t="shared" si="82"/>
        <v>-3.2605923381734694E-2</v>
      </c>
      <c r="AR153" s="1">
        <f t="shared" si="83"/>
        <v>-3.9506627399793721E-2</v>
      </c>
      <c r="AS153" s="1">
        <f t="shared" si="84"/>
        <v>-2.3515186545400583E-2</v>
      </c>
      <c r="AT153" s="1">
        <f t="shared" si="85"/>
        <v>1.8183749989162301E-3</v>
      </c>
      <c r="AU153" s="1">
        <f t="shared" si="86"/>
        <v>7.1737062653805023E-4</v>
      </c>
      <c r="AV153" s="1">
        <f t="shared" si="87"/>
        <v>-2.9301883826535497E-2</v>
      </c>
      <c r="AW153" s="1">
        <f t="shared" si="88"/>
        <v>-2.8981478278298306E-2</v>
      </c>
      <c r="AX153" s="1">
        <f t="shared" si="89"/>
        <v>-1.1130545573708831E-2</v>
      </c>
      <c r="AY153" s="1">
        <f t="shared" si="90"/>
        <v>-2.3419995732682494E-2</v>
      </c>
      <c r="AZ153" s="1">
        <f t="shared" si="91"/>
        <v>-1.9947947322696221E-2</v>
      </c>
      <c r="BA153" s="1">
        <f t="shared" si="92"/>
        <v>-1.8952434717433946E-2</v>
      </c>
      <c r="BB153" s="1">
        <f t="shared" si="93"/>
        <v>-1.8968451686994889E-2</v>
      </c>
      <c r="BC153" s="1">
        <f t="shared" si="94"/>
        <v>0.15662650602409631</v>
      </c>
      <c r="BD153" s="1">
        <f t="shared" si="95"/>
        <v>4.1654070382742504E-3</v>
      </c>
      <c r="BE153" s="1">
        <f t="shared" si="96"/>
        <v>-1.4119820533122196E-2</v>
      </c>
      <c r="BF153" s="1">
        <f t="shared" si="97"/>
        <v>-2.1519599404072168E-2</v>
      </c>
      <c r="BG153" s="1">
        <f t="shared" si="98"/>
        <v>-1.3302467964188706E-2</v>
      </c>
      <c r="BH153" s="1">
        <f t="shared" si="99"/>
        <v>-1.6483480457270282E-2</v>
      </c>
      <c r="BI153" s="1">
        <f t="shared" si="100"/>
        <v>-1.9332196157040616E-2</v>
      </c>
      <c r="BJ153" s="1">
        <f t="shared" si="101"/>
        <v>0.15662650602409631</v>
      </c>
      <c r="BK153" s="1">
        <f t="shared" si="102"/>
        <v>0.15662650602409653</v>
      </c>
      <c r="BL153" s="1">
        <f t="shared" si="103"/>
        <v>-9.0480323121704803E-4</v>
      </c>
      <c r="BM153" s="1">
        <f t="shared" si="104"/>
        <v>-1.0059684810550275E-3</v>
      </c>
      <c r="BN153" s="1">
        <f t="shared" si="105"/>
        <v>-1.0543414179803416E-2</v>
      </c>
      <c r="BO153" s="1">
        <f t="shared" si="106"/>
        <v>-6.2755253757286284E-3</v>
      </c>
      <c r="BP153" s="1">
        <f t="shared" si="107"/>
        <v>-9.722687684666222E-3</v>
      </c>
      <c r="BQ153" s="1">
        <f t="shared" si="108"/>
        <v>-9.1657640810359434E-3</v>
      </c>
      <c r="BR153" s="1">
        <f t="shared" si="109"/>
        <v>-7.3712571806212194E-3</v>
      </c>
      <c r="BS153" s="1">
        <f t="shared" si="110"/>
        <v>-9.1981290053698012E-3</v>
      </c>
      <c r="BT153" s="1">
        <f t="shared" si="111"/>
        <v>-7.2037747029181374E-3</v>
      </c>
      <c r="BU153" s="1">
        <f t="shared" si="112"/>
        <v>2.5129424930435671E-3</v>
      </c>
      <c r="BV153" s="1">
        <f t="shared" si="113"/>
        <v>-6.9520856201975862E-3</v>
      </c>
      <c r="BW153" s="1">
        <f t="shared" si="114"/>
        <v>-6.9520856201975862E-3</v>
      </c>
      <c r="BX153" s="1">
        <f t="shared" si="115"/>
        <v>5.1450915826301707E-3</v>
      </c>
      <c r="BY153" s="1">
        <f t="shared" si="116"/>
        <v>-8.5258309113103302E-4</v>
      </c>
      <c r="BZ153" s="1">
        <f t="shared" si="117"/>
        <v>0.15662650602409639</v>
      </c>
      <c r="CA153" s="1">
        <f t="shared" si="118"/>
        <v>-1.5067728399771059E-2</v>
      </c>
      <c r="CB153" s="1">
        <f t="shared" si="119"/>
        <v>-9.1834135233599054E-3</v>
      </c>
      <c r="CC153" s="1">
        <f t="shared" si="120"/>
        <v>-1.5721858935091246E-2</v>
      </c>
    </row>
    <row r="154" spans="1:81" x14ac:dyDescent="0.3">
      <c r="A154" s="1" t="s">
        <v>484</v>
      </c>
      <c r="B154" s="18">
        <v>2737.8</v>
      </c>
      <c r="C154" s="21">
        <v>25338.84</v>
      </c>
      <c r="D154" s="18">
        <v>7273.080078</v>
      </c>
      <c r="E154" s="18">
        <v>1525.3900149999999</v>
      </c>
      <c r="F154" s="1">
        <v>104.910004</v>
      </c>
      <c r="G154" s="18">
        <v>111.529999</v>
      </c>
      <c r="H154" s="19">
        <v>273.98001099999999</v>
      </c>
      <c r="I154" s="1">
        <v>251.80999800000001</v>
      </c>
      <c r="J154" s="1">
        <v>63.040000999999997</v>
      </c>
      <c r="K154" s="1">
        <v>151.83000200000001</v>
      </c>
      <c r="L154" s="1">
        <v>3174.1599120000001</v>
      </c>
      <c r="M154" s="1">
        <v>11298.230469</v>
      </c>
      <c r="N154" s="1">
        <v>5006.25</v>
      </c>
      <c r="O154" s="1">
        <f>0.96*O155</f>
        <v>16169.418585599999</v>
      </c>
      <c r="P154" s="1">
        <v>101.58000199999999</v>
      </c>
      <c r="Q154" s="1">
        <v>3837.5</v>
      </c>
      <c r="R154" s="1">
        <v>59.810001</v>
      </c>
      <c r="S154" s="1">
        <v>51.759998000000003</v>
      </c>
      <c r="T154" s="1">
        <v>27.08</v>
      </c>
      <c r="U154" s="1">
        <v>28.25</v>
      </c>
      <c r="V154" s="1">
        <f>0.96*V155</f>
        <v>5241.5159471999996</v>
      </c>
      <c r="W154" s="1">
        <f>0.96*W155</f>
        <v>13877.454700799999</v>
      </c>
      <c r="X154" s="1">
        <v>132.61999499999999</v>
      </c>
      <c r="Y154" s="1">
        <v>22.237499</v>
      </c>
      <c r="Z154" s="1">
        <v>121.199997</v>
      </c>
      <c r="AA154" s="1">
        <v>31.68</v>
      </c>
      <c r="AB154" s="1">
        <v>700.29998799999998</v>
      </c>
      <c r="AC154" s="1">
        <v>118.07</v>
      </c>
      <c r="AD154" s="1">
        <v>19634</v>
      </c>
      <c r="AE154" s="1">
        <v>402.85000600000001</v>
      </c>
      <c r="AF154" s="1">
        <v>22262.599609000001</v>
      </c>
      <c r="AG154" s="1">
        <v>10697.700194999999</v>
      </c>
      <c r="AH154" s="1">
        <v>55.290000999999997</v>
      </c>
      <c r="AI154" s="1">
        <v>55.290000999999997</v>
      </c>
      <c r="AJ154" s="1">
        <v>12.8475</v>
      </c>
      <c r="AK154" s="1">
        <v>59.759998000000003</v>
      </c>
      <c r="AL154" s="1">
        <f>0.96*AL155</f>
        <v>1764.4405439822112</v>
      </c>
      <c r="AM154" s="1">
        <v>52.669998</v>
      </c>
      <c r="AN154" s="1">
        <v>72.099997999999999</v>
      </c>
      <c r="AO154" s="1">
        <v>66.650002000000001</v>
      </c>
      <c r="AP154" s="1">
        <f t="shared" si="81"/>
        <v>3.3159366473831518E-2</v>
      </c>
      <c r="AQ154" s="1">
        <f t="shared" si="82"/>
        <v>3.5731088356320946E-2</v>
      </c>
      <c r="AR154" s="1">
        <f t="shared" si="83"/>
        <v>4.3146771558679041E-2</v>
      </c>
      <c r="AS154" s="1">
        <f t="shared" si="84"/>
        <v>2.4934814199539284E-2</v>
      </c>
      <c r="AT154" s="1">
        <f t="shared" si="85"/>
        <v>2.1972105464271481E-3</v>
      </c>
      <c r="AU154" s="1">
        <f t="shared" si="86"/>
        <v>-5.3765572318862384E-4</v>
      </c>
      <c r="AV154" s="1">
        <f t="shared" si="87"/>
        <v>3.3808853565381367E-2</v>
      </c>
      <c r="AW154" s="1">
        <f t="shared" si="88"/>
        <v>3.3787650597030539E-2</v>
      </c>
      <c r="AX154" s="1">
        <f t="shared" si="89"/>
        <v>1.3667824628844203E-2</v>
      </c>
      <c r="AY154" s="1">
        <f t="shared" si="90"/>
        <v>2.5670492641157172E-2</v>
      </c>
      <c r="AZ154" s="1">
        <f t="shared" si="91"/>
        <v>1.5188680348331323E-2</v>
      </c>
      <c r="BA154" s="1">
        <f t="shared" si="92"/>
        <v>1.4341282493779604E-2</v>
      </c>
      <c r="BB154" s="1">
        <f t="shared" si="93"/>
        <v>1.3792614448033367E-2</v>
      </c>
      <c r="BC154" s="1">
        <f t="shared" si="94"/>
        <v>4.1666666666666761E-2</v>
      </c>
      <c r="BD154" s="1">
        <f t="shared" si="95"/>
        <v>3.2592790123456123E-3</v>
      </c>
      <c r="BE154" s="1">
        <f t="shared" si="96"/>
        <v>2.730558158211752E-2</v>
      </c>
      <c r="BF154" s="1">
        <f t="shared" si="97"/>
        <v>1.1842327662961855E-2</v>
      </c>
      <c r="BG154" s="1">
        <f t="shared" si="98"/>
        <v>1.1332512700273609E-2</v>
      </c>
      <c r="BH154" s="1">
        <f t="shared" si="99"/>
        <v>8.566108007448673E-3</v>
      </c>
      <c r="BI154" s="1">
        <f t="shared" si="100"/>
        <v>1.2544802867383563E-2</v>
      </c>
      <c r="BJ154" s="1">
        <f t="shared" si="101"/>
        <v>4.1666666666666789E-2</v>
      </c>
      <c r="BK154" s="1">
        <f t="shared" si="102"/>
        <v>4.1666666666666637E-2</v>
      </c>
      <c r="BL154" s="1">
        <f t="shared" si="103"/>
        <v>9.0562264150934903E-4</v>
      </c>
      <c r="BM154" s="1">
        <f t="shared" si="104"/>
        <v>-4.8109198841316441E-3</v>
      </c>
      <c r="BN154" s="1">
        <f t="shared" si="105"/>
        <v>-6.5574016393442937E-3</v>
      </c>
      <c r="BO154" s="1">
        <f t="shared" si="106"/>
        <v>3.1575623618560183E-4</v>
      </c>
      <c r="BP154" s="1">
        <f t="shared" si="107"/>
        <v>1.1117545866042617E-2</v>
      </c>
      <c r="BQ154" s="1">
        <f t="shared" si="108"/>
        <v>1.1306209850107008E-2</v>
      </c>
      <c r="BR154" s="1">
        <f t="shared" si="109"/>
        <v>5.5310867561200452E-3</v>
      </c>
      <c r="BS154" s="1">
        <f t="shared" si="110"/>
        <v>5.3478065692647514E-2</v>
      </c>
      <c r="BT154" s="1">
        <f t="shared" si="111"/>
        <v>2.8459445305287549E-2</v>
      </c>
      <c r="BU154" s="1">
        <f t="shared" si="112"/>
        <v>5.4244837567718625E-4</v>
      </c>
      <c r="BV154" s="1">
        <f t="shared" si="113"/>
        <v>1.8607259001607573E-2</v>
      </c>
      <c r="BW154" s="1">
        <f t="shared" si="114"/>
        <v>1.8607259001607573E-2</v>
      </c>
      <c r="BX154" s="1">
        <f t="shared" si="115"/>
        <v>5.221130221130215E-2</v>
      </c>
      <c r="BY154" s="1">
        <f t="shared" si="116"/>
        <v>1.9795222518608342E-2</v>
      </c>
      <c r="BZ154" s="1">
        <f t="shared" si="117"/>
        <v>4.1666666666666761E-2</v>
      </c>
      <c r="CA154" s="1">
        <f t="shared" si="118"/>
        <v>1.9945759487717971E-2</v>
      </c>
      <c r="CB154" s="1">
        <f t="shared" si="119"/>
        <v>2.8090704181835287E-2</v>
      </c>
      <c r="CC154" s="1">
        <f t="shared" si="120"/>
        <v>2.3652295751001504E-2</v>
      </c>
    </row>
    <row r="155" spans="1:81" x14ac:dyDescent="0.3">
      <c r="A155" s="1" t="s">
        <v>483</v>
      </c>
      <c r="B155" s="18">
        <v>2695.95</v>
      </c>
      <c r="C155" s="21">
        <v>24947.67</v>
      </c>
      <c r="D155" s="18">
        <v>7188.2597660000001</v>
      </c>
      <c r="E155" s="18">
        <v>1477.410034</v>
      </c>
      <c r="F155" s="1">
        <v>105.339996</v>
      </c>
      <c r="G155" s="18">
        <v>111.879997</v>
      </c>
      <c r="H155" s="19">
        <v>269.83999599999999</v>
      </c>
      <c r="I155" s="1">
        <v>248.020004</v>
      </c>
      <c r="J155" s="1">
        <v>61.369999</v>
      </c>
      <c r="K155" s="1">
        <v>147.199997</v>
      </c>
      <c r="L155" s="1">
        <v>3045.9399410000001</v>
      </c>
      <c r="M155" s="1">
        <v>10810.980469</v>
      </c>
      <c r="N155" s="1">
        <v>4780.4599609999996</v>
      </c>
      <c r="O155" s="1">
        <f>'final data'!O36</f>
        <v>16843.144359999998</v>
      </c>
      <c r="P155" s="1">
        <v>102.519997</v>
      </c>
      <c r="Q155" s="1">
        <v>3698</v>
      </c>
      <c r="R155" s="1">
        <v>57.970001000000003</v>
      </c>
      <c r="S155" s="1">
        <v>50.150002000000001</v>
      </c>
      <c r="T155" s="1">
        <v>26.110001</v>
      </c>
      <c r="U155" s="1">
        <v>27.26</v>
      </c>
      <c r="V155" s="1">
        <f>'final data'!V36</f>
        <v>5459.9124449999999</v>
      </c>
      <c r="W155" s="1">
        <f>'final data'!W36</f>
        <v>14455.681979999999</v>
      </c>
      <c r="X155" s="1">
        <v>132.729996</v>
      </c>
      <c r="Y155" s="1">
        <v>22.700001</v>
      </c>
      <c r="Z155" s="1">
        <v>121.599998</v>
      </c>
      <c r="AA155" s="1">
        <v>30.549999</v>
      </c>
      <c r="AB155" s="1">
        <v>667.20001200000002</v>
      </c>
      <c r="AC155" s="1">
        <v>112.010002</v>
      </c>
      <c r="AD155" s="1">
        <v>18610</v>
      </c>
      <c r="AE155" s="1">
        <v>390.04998799999998</v>
      </c>
      <c r="AF155" s="1">
        <v>21501.619140999999</v>
      </c>
      <c r="AG155" s="1">
        <v>10721.599609000001</v>
      </c>
      <c r="AH155" s="1">
        <v>53.939999</v>
      </c>
      <c r="AI155" s="1">
        <v>53.939999</v>
      </c>
      <c r="AJ155" s="1">
        <v>12.984999999999999</v>
      </c>
      <c r="AK155" s="1">
        <v>57.82</v>
      </c>
      <c r="AL155" s="1">
        <f>'final data'!AL36</f>
        <v>1837.95889998147</v>
      </c>
      <c r="AM155" s="1">
        <v>50.98</v>
      </c>
      <c r="AN155" s="1">
        <v>70.550003000000004</v>
      </c>
      <c r="AO155" s="1">
        <v>66.019997000000004</v>
      </c>
      <c r="AP155" s="1">
        <f t="shared" si="81"/>
        <v>-1.5285996055226956E-2</v>
      </c>
      <c r="AQ155" s="1">
        <f t="shared" si="82"/>
        <v>-1.5437565413412842E-2</v>
      </c>
      <c r="AR155" s="1">
        <f t="shared" si="83"/>
        <v>-1.1662227156905481E-2</v>
      </c>
      <c r="AS155" s="1">
        <f t="shared" si="84"/>
        <v>-3.145423827885746E-2</v>
      </c>
      <c r="AT155" s="1">
        <f t="shared" si="85"/>
        <v>4.0986748985349254E-3</v>
      </c>
      <c r="AU155" s="1">
        <f t="shared" si="86"/>
        <v>3.1381511982260428E-3</v>
      </c>
      <c r="AV155" s="1">
        <f t="shared" si="87"/>
        <v>-1.5110646155861369E-2</v>
      </c>
      <c r="AW155" s="1">
        <f t="shared" si="88"/>
        <v>-1.505100683095199E-2</v>
      </c>
      <c r="AX155" s="1">
        <f t="shared" si="89"/>
        <v>-2.6491148056929707E-2</v>
      </c>
      <c r="AY155" s="1">
        <f t="shared" si="90"/>
        <v>-3.0494664684256614E-2</v>
      </c>
      <c r="AZ155" s="1">
        <f t="shared" si="91"/>
        <v>-4.0394931117131438E-2</v>
      </c>
      <c r="BA155" s="1">
        <f t="shared" si="92"/>
        <v>-4.3126222405969937E-2</v>
      </c>
      <c r="BB155" s="1">
        <f t="shared" si="93"/>
        <v>-4.5101630761548155E-2</v>
      </c>
      <c r="BC155" s="1">
        <f t="shared" si="94"/>
        <v>4.1666666666666664E-2</v>
      </c>
      <c r="BD155" s="1">
        <f t="shared" si="95"/>
        <v>9.2537407116807351E-3</v>
      </c>
      <c r="BE155" s="1">
        <f t="shared" si="96"/>
        <v>-3.6351791530944623E-2</v>
      </c>
      <c r="BF155" s="1">
        <f t="shared" si="97"/>
        <v>-3.0764085758834818E-2</v>
      </c>
      <c r="BG155" s="1">
        <f t="shared" si="98"/>
        <v>-3.1105024385820152E-2</v>
      </c>
      <c r="BH155" s="1">
        <f t="shared" si="99"/>
        <v>-3.5819756277695639E-2</v>
      </c>
      <c r="BI155" s="1">
        <f t="shared" si="100"/>
        <v>-3.5044247787610561E-2</v>
      </c>
      <c r="BJ155" s="1">
        <f t="shared" si="101"/>
        <v>4.1666666666666741E-2</v>
      </c>
      <c r="BK155" s="1">
        <f t="shared" si="102"/>
        <v>4.1666666666666692E-2</v>
      </c>
      <c r="BL155" s="1">
        <f t="shared" si="103"/>
        <v>8.2944506218697361E-4</v>
      </c>
      <c r="BM155" s="1">
        <f t="shared" si="104"/>
        <v>2.0798292110097483E-2</v>
      </c>
      <c r="BN155" s="1">
        <f t="shared" si="105"/>
        <v>3.3003383655199527E-3</v>
      </c>
      <c r="BO155" s="1">
        <f t="shared" si="106"/>
        <v>-3.5669223484848488E-2</v>
      </c>
      <c r="BP155" s="1">
        <f t="shared" si="107"/>
        <v>-4.7265424199892991E-2</v>
      </c>
      <c r="BQ155" s="1">
        <f t="shared" si="108"/>
        <v>-5.132546794274577E-2</v>
      </c>
      <c r="BR155" s="1">
        <f t="shared" si="109"/>
        <v>-5.2154425995721704E-2</v>
      </c>
      <c r="BS155" s="1">
        <f t="shared" si="110"/>
        <v>-3.1773657215733102E-2</v>
      </c>
      <c r="BT155" s="1">
        <f t="shared" si="111"/>
        <v>-3.4182012943913494E-2</v>
      </c>
      <c r="BU155" s="1">
        <f t="shared" si="112"/>
        <v>2.2340702734566908E-3</v>
      </c>
      <c r="BV155" s="1">
        <f t="shared" si="113"/>
        <v>-2.4416747614093848E-2</v>
      </c>
      <c r="BW155" s="1">
        <f t="shared" si="114"/>
        <v>-2.4416747614093848E-2</v>
      </c>
      <c r="BX155" s="1">
        <f t="shared" si="115"/>
        <v>1.0702471297917827E-2</v>
      </c>
      <c r="BY155" s="1">
        <f t="shared" si="116"/>
        <v>-3.2463153696892739E-2</v>
      </c>
      <c r="BZ155" s="1">
        <f t="shared" si="117"/>
        <v>4.1666666666666664E-2</v>
      </c>
      <c r="CA155" s="1">
        <f t="shared" si="118"/>
        <v>-3.2086540045055685E-2</v>
      </c>
      <c r="CB155" s="1">
        <f t="shared" si="119"/>
        <v>-2.1497850804378601E-2</v>
      </c>
      <c r="CC155" s="1">
        <f t="shared" si="120"/>
        <v>-9.4524378258832916E-3</v>
      </c>
    </row>
    <row r="156" spans="1:81" x14ac:dyDescent="0.3">
      <c r="A156" s="1" t="s">
        <v>482</v>
      </c>
      <c r="B156" s="18">
        <v>2650.54</v>
      </c>
      <c r="C156" s="21">
        <v>24597.38</v>
      </c>
      <c r="D156" s="18">
        <v>7070.330078</v>
      </c>
      <c r="E156" s="18">
        <v>1432.6999510000001</v>
      </c>
      <c r="F156" s="1">
        <v>105.529999</v>
      </c>
      <c r="G156" s="18">
        <v>112.849998</v>
      </c>
      <c r="H156" s="19">
        <v>265.36999500000002</v>
      </c>
      <c r="I156" s="1">
        <v>243.88000500000001</v>
      </c>
      <c r="J156" s="1">
        <v>61.25</v>
      </c>
      <c r="K156" s="1">
        <v>142.770004</v>
      </c>
      <c r="L156" s="1">
        <v>3112.169922</v>
      </c>
      <c r="M156" s="1">
        <v>10924.700194999999</v>
      </c>
      <c r="N156" s="1">
        <v>4896.919922</v>
      </c>
      <c r="O156" s="4">
        <f>0.78*O159</f>
        <v>12493.695481800001</v>
      </c>
      <c r="P156" s="1">
        <v>102.400002</v>
      </c>
      <c r="Q156" s="1">
        <v>3779.5</v>
      </c>
      <c r="R156" s="1">
        <v>58.310001</v>
      </c>
      <c r="S156" s="1">
        <v>50.200001</v>
      </c>
      <c r="T156" s="1">
        <v>25.950001</v>
      </c>
      <c r="U156" s="1">
        <v>27.450001</v>
      </c>
      <c r="V156" s="4">
        <f>0.78*V159</f>
        <v>4134.3099337799995</v>
      </c>
      <c r="W156" s="4">
        <f>0.78*W159</f>
        <v>10754.760369600001</v>
      </c>
      <c r="X156" s="1">
        <v>132.63999899999999</v>
      </c>
      <c r="Y156" s="1">
        <v>22.641251</v>
      </c>
      <c r="Z156" s="1">
        <v>118.099998</v>
      </c>
      <c r="AA156" s="1">
        <v>30.540001</v>
      </c>
      <c r="AB156" s="1">
        <v>679.09997599999997</v>
      </c>
      <c r="AC156" s="1">
        <v>110.300003</v>
      </c>
      <c r="AD156" s="1">
        <v>18722</v>
      </c>
      <c r="AE156" s="1">
        <v>401.54998799999998</v>
      </c>
      <c r="AF156" s="1">
        <v>21816.189452999999</v>
      </c>
      <c r="AG156" s="1">
        <v>10735.900390999999</v>
      </c>
      <c r="AH156" s="1">
        <v>53.57</v>
      </c>
      <c r="AI156" s="1">
        <v>53.57</v>
      </c>
      <c r="AJ156" s="1">
        <v>12.1675</v>
      </c>
      <c r="AK156" s="1">
        <v>57.650002000000001</v>
      </c>
      <c r="AL156" s="4">
        <f>0.78*AL159</f>
        <v>1415.2964556296124</v>
      </c>
      <c r="AM156" s="1">
        <v>50.73</v>
      </c>
      <c r="AN156" s="1">
        <v>68.900002000000001</v>
      </c>
      <c r="AO156" s="1">
        <v>65.919998000000007</v>
      </c>
      <c r="AP156" s="1">
        <f t="shared" si="81"/>
        <v>-1.6843784194810682E-2</v>
      </c>
      <c r="AQ156" s="1">
        <f t="shared" si="82"/>
        <v>-1.4040990601527007E-2</v>
      </c>
      <c r="AR156" s="1">
        <f t="shared" si="83"/>
        <v>-1.6405874556426007E-2</v>
      </c>
      <c r="AS156" s="1">
        <f t="shared" si="84"/>
        <v>-3.0262474175127972E-2</v>
      </c>
      <c r="AT156" s="1">
        <f t="shared" si="85"/>
        <v>1.8037118588841068E-3</v>
      </c>
      <c r="AU156" s="1">
        <f t="shared" si="86"/>
        <v>8.67001274588876E-3</v>
      </c>
      <c r="AV156" s="1">
        <f t="shared" si="87"/>
        <v>-1.6565376023797332E-2</v>
      </c>
      <c r="AW156" s="1">
        <f t="shared" si="88"/>
        <v>-1.6692197940614453E-2</v>
      </c>
      <c r="AX156" s="1">
        <f t="shared" si="89"/>
        <v>-1.9553365154853591E-3</v>
      </c>
      <c r="AY156" s="1">
        <f t="shared" si="90"/>
        <v>-3.0095061754654765E-2</v>
      </c>
      <c r="AZ156" s="1">
        <f t="shared" si="91"/>
        <v>2.17436923520745E-2</v>
      </c>
      <c r="BA156" s="1">
        <f t="shared" si="92"/>
        <v>1.0518909577728454E-2</v>
      </c>
      <c r="BB156" s="1">
        <f t="shared" si="93"/>
        <v>2.4361664348222848E-2</v>
      </c>
      <c r="BC156" s="1">
        <f t="shared" si="94"/>
        <v>-0.2582325951280986</v>
      </c>
      <c r="BD156" s="1">
        <f t="shared" si="95"/>
        <v>-1.1704545797050984E-3</v>
      </c>
      <c r="BE156" s="1">
        <f t="shared" si="96"/>
        <v>2.2038939967550027E-2</v>
      </c>
      <c r="BF156" s="1">
        <f t="shared" si="97"/>
        <v>5.8651025381213345E-3</v>
      </c>
      <c r="BG156" s="1">
        <f t="shared" si="98"/>
        <v>9.9698899314101092E-4</v>
      </c>
      <c r="BH156" s="1">
        <f t="shared" si="99"/>
        <v>-6.1279201023393352E-3</v>
      </c>
      <c r="BI156" s="1">
        <f t="shared" si="100"/>
        <v>6.9699559794570336E-3</v>
      </c>
      <c r="BJ156" s="1">
        <f t="shared" si="101"/>
        <v>-0.2427882359970702</v>
      </c>
      <c r="BK156" s="1">
        <f t="shared" si="102"/>
        <v>-0.2560184718728849</v>
      </c>
      <c r="BL156" s="1">
        <f t="shared" si="103"/>
        <v>-6.7804567703001349E-4</v>
      </c>
      <c r="BM156" s="1">
        <f t="shared" si="104"/>
        <v>-2.5881056128587774E-3</v>
      </c>
      <c r="BN156" s="1">
        <f t="shared" si="105"/>
        <v>-2.8782895210244987E-2</v>
      </c>
      <c r="BO156" s="1">
        <f t="shared" si="106"/>
        <v>-3.2726678648989507E-4</v>
      </c>
      <c r="BP156" s="1">
        <f t="shared" si="107"/>
        <v>1.7835677137247943E-2</v>
      </c>
      <c r="BQ156" s="1">
        <f t="shared" si="108"/>
        <v>-1.5266484862664284E-2</v>
      </c>
      <c r="BR156" s="1">
        <f t="shared" si="109"/>
        <v>6.0182697474476087E-3</v>
      </c>
      <c r="BS156" s="1">
        <f t="shared" si="110"/>
        <v>2.9483400471223706E-2</v>
      </c>
      <c r="BT156" s="1">
        <f t="shared" si="111"/>
        <v>1.4630075527668832E-2</v>
      </c>
      <c r="BU156" s="1">
        <f t="shared" si="112"/>
        <v>1.3338291413152541E-3</v>
      </c>
      <c r="BV156" s="1">
        <f t="shared" si="113"/>
        <v>-6.8594550771126257E-3</v>
      </c>
      <c r="BW156" s="1">
        <f t="shared" si="114"/>
        <v>-6.8594550771126257E-3</v>
      </c>
      <c r="BX156" s="1">
        <f t="shared" si="115"/>
        <v>-6.2957258375048064E-2</v>
      </c>
      <c r="BY156" s="1">
        <f t="shared" si="116"/>
        <v>-2.9401245243860195E-3</v>
      </c>
      <c r="BZ156" s="1">
        <f t="shared" si="117"/>
        <v>-0.22996294659043726</v>
      </c>
      <c r="CA156" s="1">
        <f t="shared" si="118"/>
        <v>-4.9038838760298159E-3</v>
      </c>
      <c r="CB156" s="1">
        <f t="shared" si="119"/>
        <v>-2.3387681500169503E-2</v>
      </c>
      <c r="CC156" s="1">
        <f t="shared" si="120"/>
        <v>-1.5146774393218594E-3</v>
      </c>
    </row>
    <row r="157" spans="1:81" x14ac:dyDescent="0.3">
      <c r="A157" s="1" t="s">
        <v>481</v>
      </c>
      <c r="B157" s="18">
        <v>2467.42</v>
      </c>
      <c r="C157" s="21">
        <v>22859.599999999999</v>
      </c>
      <c r="D157" s="18">
        <v>6528.4101559999999</v>
      </c>
      <c r="E157" s="18">
        <v>1326</v>
      </c>
      <c r="F157" s="1">
        <v>105.839996</v>
      </c>
      <c r="G157" s="18">
        <v>112.44000200000001</v>
      </c>
      <c r="H157" s="19">
        <v>247.16999799999999</v>
      </c>
      <c r="I157" s="1">
        <v>225.64999399999999</v>
      </c>
      <c r="J157" s="1">
        <v>58.580002</v>
      </c>
      <c r="K157" s="1">
        <v>131.78999300000001</v>
      </c>
      <c r="L157" s="1">
        <v>3000.0600589999999</v>
      </c>
      <c r="M157" s="1">
        <v>10611.099609000001</v>
      </c>
      <c r="N157" s="1">
        <v>4692.4599609999996</v>
      </c>
      <c r="O157" s="1">
        <f>0.83*O159</f>
        <v>13294.573397299999</v>
      </c>
      <c r="P157" s="1">
        <v>103.129997</v>
      </c>
      <c r="Q157" s="1">
        <v>3658.5</v>
      </c>
      <c r="R157" s="1">
        <v>56.09</v>
      </c>
      <c r="S157" s="1">
        <v>48.450001</v>
      </c>
      <c r="T157" s="1">
        <v>25.200001</v>
      </c>
      <c r="U157" s="1">
        <v>26.32</v>
      </c>
      <c r="V157" s="1">
        <f>0.83*V159</f>
        <v>4399.3298013299991</v>
      </c>
      <c r="W157" s="1">
        <f>0.83*W159</f>
        <v>11444.168085599998</v>
      </c>
      <c r="X157" s="1">
        <v>132.804993</v>
      </c>
      <c r="Y157" s="1">
        <v>22.7575</v>
      </c>
      <c r="Z157" s="1">
        <v>118.400002</v>
      </c>
      <c r="AA157" s="1">
        <v>29.059999000000001</v>
      </c>
      <c r="AB157" s="1">
        <v>662.79998799999998</v>
      </c>
      <c r="AC157" s="1">
        <v>103.639999</v>
      </c>
      <c r="AD157" s="1">
        <v>18205</v>
      </c>
      <c r="AE157" s="1">
        <v>379.89999399999999</v>
      </c>
      <c r="AF157" s="1">
        <v>20392.580077999999</v>
      </c>
      <c r="AG157" s="1">
        <v>10745.400390999999</v>
      </c>
      <c r="AH157" s="1">
        <v>51.240001999999997</v>
      </c>
      <c r="AI157" s="1">
        <v>51.240001999999997</v>
      </c>
      <c r="AJ157" s="1">
        <v>10.9025</v>
      </c>
      <c r="AK157" s="1">
        <v>54.93</v>
      </c>
      <c r="AL157" s="1">
        <f>0.83*AL159</f>
        <v>1506.0205874007413</v>
      </c>
      <c r="AM157" s="1">
        <v>47.759998000000003</v>
      </c>
      <c r="AN157" s="1">
        <v>64.930000000000007</v>
      </c>
      <c r="AO157" s="1">
        <v>63.200001</v>
      </c>
      <c r="AP157" s="1">
        <f t="shared" si="81"/>
        <v>-6.9087808522036984E-2</v>
      </c>
      <c r="AQ157" s="1">
        <f t="shared" si="82"/>
        <v>-7.0648987819027981E-2</v>
      </c>
      <c r="AR157" s="1">
        <f t="shared" si="83"/>
        <v>-7.6647047029138715E-2</v>
      </c>
      <c r="AS157" s="1">
        <f t="shared" si="84"/>
        <v>-7.4474736266672809E-2</v>
      </c>
      <c r="AT157" s="1">
        <f t="shared" si="85"/>
        <v>2.9375249022791671E-3</v>
      </c>
      <c r="AU157" s="1">
        <f t="shared" si="86"/>
        <v>-3.6331059571661885E-3</v>
      </c>
      <c r="AV157" s="1">
        <f t="shared" si="87"/>
        <v>-6.8583477193795109E-2</v>
      </c>
      <c r="AW157" s="1">
        <f t="shared" si="88"/>
        <v>-7.4749920560318248E-2</v>
      </c>
      <c r="AX157" s="1">
        <f t="shared" si="89"/>
        <v>-4.359180408163265E-2</v>
      </c>
      <c r="AY157" s="1">
        <f t="shared" si="90"/>
        <v>-7.6906988109350968E-2</v>
      </c>
      <c r="AZ157" s="1">
        <f t="shared" si="91"/>
        <v>-3.6023053306791813E-2</v>
      </c>
      <c r="BA157" s="1">
        <f t="shared" si="92"/>
        <v>-2.8705646873817818E-2</v>
      </c>
      <c r="BB157" s="1">
        <f t="shared" si="93"/>
        <v>-4.1752767914672154E-2</v>
      </c>
      <c r="BC157" s="1">
        <f t="shared" si="94"/>
        <v>6.4102564102563889E-2</v>
      </c>
      <c r="BD157" s="1">
        <f t="shared" si="95"/>
        <v>7.1288572826395296E-3</v>
      </c>
      <c r="BE157" s="1">
        <f t="shared" si="96"/>
        <v>-3.2014816774705648E-2</v>
      </c>
      <c r="BF157" s="1">
        <f t="shared" si="97"/>
        <v>-3.8072388302651486E-2</v>
      </c>
      <c r="BG157" s="1">
        <f t="shared" si="98"/>
        <v>-3.4860557074490893E-2</v>
      </c>
      <c r="BH157" s="1">
        <f t="shared" si="99"/>
        <v>-2.8901732990299307E-2</v>
      </c>
      <c r="BI157" s="1">
        <f t="shared" si="100"/>
        <v>-4.1165790850062264E-2</v>
      </c>
      <c r="BJ157" s="1">
        <f t="shared" si="101"/>
        <v>6.4102564102564014E-2</v>
      </c>
      <c r="BK157" s="1">
        <f t="shared" si="102"/>
        <v>6.4102564102563903E-2</v>
      </c>
      <c r="BL157" s="1">
        <f t="shared" si="103"/>
        <v>1.2439234110670282E-3</v>
      </c>
      <c r="BM157" s="1">
        <f t="shared" si="104"/>
        <v>5.1343894381101034E-3</v>
      </c>
      <c r="BN157" s="1">
        <f t="shared" si="105"/>
        <v>2.5402540650339492E-3</v>
      </c>
      <c r="BO157" s="1">
        <f t="shared" si="106"/>
        <v>-4.8461098609656202E-2</v>
      </c>
      <c r="BP157" s="1">
        <f t="shared" si="107"/>
        <v>-2.4002339237308389E-2</v>
      </c>
      <c r="BQ157" s="1">
        <f t="shared" si="108"/>
        <v>-6.0380814314211766E-2</v>
      </c>
      <c r="BR157" s="1">
        <f t="shared" si="109"/>
        <v>-2.7614571092831962E-2</v>
      </c>
      <c r="BS157" s="1">
        <f t="shared" si="110"/>
        <v>-5.3916061877705729E-2</v>
      </c>
      <c r="BT157" s="1">
        <f t="shared" si="111"/>
        <v>-6.52547218691409E-2</v>
      </c>
      <c r="BU157" s="1">
        <f t="shared" si="112"/>
        <v>8.8488153336108957E-4</v>
      </c>
      <c r="BV157" s="1">
        <f t="shared" si="113"/>
        <v>-4.3494455852156118E-2</v>
      </c>
      <c r="BW157" s="1">
        <f t="shared" si="114"/>
        <v>-4.3494455852156118E-2</v>
      </c>
      <c r="BX157" s="1">
        <f t="shared" si="115"/>
        <v>-0.103965481816314</v>
      </c>
      <c r="BY157" s="1">
        <f t="shared" si="116"/>
        <v>-4.7181299317214265E-2</v>
      </c>
      <c r="BZ157" s="1">
        <f t="shared" si="117"/>
        <v>6.4102564102564027E-2</v>
      </c>
      <c r="CA157" s="1">
        <f t="shared" si="118"/>
        <v>-5.8545278927656104E-2</v>
      </c>
      <c r="CB157" s="1">
        <f t="shared" si="119"/>
        <v>-5.7619766106828181E-2</v>
      </c>
      <c r="CC157" s="1">
        <f t="shared" si="120"/>
        <v>-4.1262091664505299E-2</v>
      </c>
    </row>
    <row r="158" spans="1:81" x14ac:dyDescent="0.3">
      <c r="A158" s="1" t="s">
        <v>480</v>
      </c>
      <c r="B158" s="18">
        <v>2488.83</v>
      </c>
      <c r="C158" s="21">
        <v>23138.82</v>
      </c>
      <c r="D158" s="18">
        <v>6579.4902339999999</v>
      </c>
      <c r="E158" s="18">
        <v>1331.8199460000001</v>
      </c>
      <c r="F158" s="1">
        <v>105.83000199999999</v>
      </c>
      <c r="G158" s="18">
        <v>111.980003</v>
      </c>
      <c r="H158" s="19">
        <v>248.070007</v>
      </c>
      <c r="I158" s="1">
        <v>228.050003</v>
      </c>
      <c r="J158" s="1">
        <v>58.380001</v>
      </c>
      <c r="K158" s="1">
        <v>132.479996</v>
      </c>
      <c r="L158" s="1">
        <v>2937.360107</v>
      </c>
      <c r="M158" s="1">
        <v>10381.509765999999</v>
      </c>
      <c r="N158" s="1">
        <v>4598.6098629999997</v>
      </c>
      <c r="O158" s="1">
        <f>0.96*O159</f>
        <v>15376.8559776</v>
      </c>
      <c r="P158" s="1">
        <v>103.25</v>
      </c>
      <c r="Q158" s="1">
        <v>3583</v>
      </c>
      <c r="R158" s="1">
        <v>55.939999</v>
      </c>
      <c r="S158" s="1">
        <v>47.939999</v>
      </c>
      <c r="T158" s="1">
        <v>25.030000999999999</v>
      </c>
      <c r="U158" s="1">
        <v>26.219999000000001</v>
      </c>
      <c r="V158" s="1">
        <f>0.96*V159</f>
        <v>5088.381456959999</v>
      </c>
      <c r="W158" s="1">
        <f>0.96*W159</f>
        <v>13236.628147199999</v>
      </c>
      <c r="X158" s="1">
        <v>132.695007</v>
      </c>
      <c r="Y158" s="1">
        <v>22.622499000000001</v>
      </c>
      <c r="Z158" s="1">
        <v>116.099998</v>
      </c>
      <c r="AA158" s="1">
        <v>29</v>
      </c>
      <c r="AB158" s="1">
        <v>651.59997599999997</v>
      </c>
      <c r="AC158" s="1">
        <v>100.33000199999999</v>
      </c>
      <c r="AD158" s="1">
        <v>17897</v>
      </c>
      <c r="AE158" s="1">
        <v>372.10000600000001</v>
      </c>
      <c r="AF158" s="1">
        <v>20077.619140999999</v>
      </c>
      <c r="AG158" s="1">
        <v>10758</v>
      </c>
      <c r="AH158" s="1">
        <v>50.720001000000003</v>
      </c>
      <c r="AI158" s="1">
        <v>50.720001000000003</v>
      </c>
      <c r="AJ158" s="1">
        <v>10.407500000000001</v>
      </c>
      <c r="AK158" s="1">
        <v>54.639999000000003</v>
      </c>
      <c r="AL158" s="1">
        <f>0.96*AL159</f>
        <v>1741.9033300056767</v>
      </c>
      <c r="AM158" s="1">
        <v>46.959999000000003</v>
      </c>
      <c r="AN158" s="1">
        <v>64.989998</v>
      </c>
      <c r="AO158" s="1">
        <v>63.310001</v>
      </c>
      <c r="AP158" s="1">
        <f t="shared" si="81"/>
        <v>8.677079702685336E-3</v>
      </c>
      <c r="AQ158" s="1">
        <f t="shared" si="82"/>
        <v>1.2214561934592083E-2</v>
      </c>
      <c r="AR158" s="1">
        <f t="shared" si="83"/>
        <v>7.8242752491667986E-3</v>
      </c>
      <c r="AS158" s="1">
        <f t="shared" si="84"/>
        <v>4.3890995475113674E-3</v>
      </c>
      <c r="AT158" s="1">
        <f t="shared" si="85"/>
        <v>-9.4425551565648709E-5</v>
      </c>
      <c r="AU158" s="1">
        <f t="shared" si="86"/>
        <v>-4.0910618269111238E-3</v>
      </c>
      <c r="AV158" s="1">
        <f t="shared" si="87"/>
        <v>3.6412550361391814E-3</v>
      </c>
      <c r="AW158" s="1">
        <f t="shared" si="88"/>
        <v>1.0635980783584739E-2</v>
      </c>
      <c r="AX158" s="1">
        <f t="shared" si="89"/>
        <v>-3.414151471008832E-3</v>
      </c>
      <c r="AY158" s="1">
        <f t="shared" si="90"/>
        <v>5.2356251358173312E-3</v>
      </c>
      <c r="AZ158" s="1">
        <f t="shared" si="91"/>
        <v>-2.0899565597663237E-2</v>
      </c>
      <c r="BA158" s="1">
        <f t="shared" si="92"/>
        <v>-2.163676258446115E-2</v>
      </c>
      <c r="BB158" s="1">
        <f t="shared" si="93"/>
        <v>-2.0000191537063155E-2</v>
      </c>
      <c r="BC158" s="1">
        <f t="shared" si="94"/>
        <v>0.1566265060240965</v>
      </c>
      <c r="BD158" s="1">
        <f t="shared" si="95"/>
        <v>1.1636090709863684E-3</v>
      </c>
      <c r="BE158" s="1">
        <f t="shared" si="96"/>
        <v>-2.0636873035397022E-2</v>
      </c>
      <c r="BF158" s="1">
        <f t="shared" si="97"/>
        <v>-2.6742913175254617E-3</v>
      </c>
      <c r="BG158" s="1">
        <f t="shared" si="98"/>
        <v>-1.0526356851881181E-2</v>
      </c>
      <c r="BH158" s="1">
        <f t="shared" si="99"/>
        <v>-6.7460314783321521E-3</v>
      </c>
      <c r="BI158" s="1">
        <f t="shared" si="100"/>
        <v>-3.7994300911853682E-3</v>
      </c>
      <c r="BJ158" s="1">
        <f t="shared" si="101"/>
        <v>0.15662650602409639</v>
      </c>
      <c r="BK158" s="1">
        <f t="shared" si="102"/>
        <v>0.15662650602409647</v>
      </c>
      <c r="BL158" s="1">
        <f t="shared" si="103"/>
        <v>-8.2817669362771735E-4</v>
      </c>
      <c r="BM158" s="1">
        <f t="shared" si="104"/>
        <v>-5.932154234867584E-3</v>
      </c>
      <c r="BN158" s="1">
        <f t="shared" si="105"/>
        <v>-1.942570913132249E-2</v>
      </c>
      <c r="BO158" s="1">
        <f t="shared" si="106"/>
        <v>-2.0646593965815774E-3</v>
      </c>
      <c r="BP158" s="1">
        <f t="shared" si="107"/>
        <v>-1.6898026859952231E-2</v>
      </c>
      <c r="BQ158" s="1">
        <f t="shared" si="108"/>
        <v>-3.1937447239844242E-2</v>
      </c>
      <c r="BR158" s="1">
        <f t="shared" si="109"/>
        <v>-1.6918429003021148E-2</v>
      </c>
      <c r="BS158" s="1">
        <f t="shared" si="110"/>
        <v>-2.0531687610397763E-2</v>
      </c>
      <c r="BT158" s="1">
        <f t="shared" si="111"/>
        <v>-1.5444879254871098E-2</v>
      </c>
      <c r="BU158" s="1">
        <f t="shared" si="112"/>
        <v>1.1725583544149559E-3</v>
      </c>
      <c r="BV158" s="1">
        <f t="shared" si="113"/>
        <v>-1.0148340743624357E-2</v>
      </c>
      <c r="BW158" s="1">
        <f t="shared" si="114"/>
        <v>-1.0148340743624357E-2</v>
      </c>
      <c r="BX158" s="1">
        <f t="shared" si="115"/>
        <v>-4.540243063517535E-2</v>
      </c>
      <c r="BY158" s="1">
        <f t="shared" si="116"/>
        <v>-5.2794647733478356E-3</v>
      </c>
      <c r="BZ158" s="1">
        <f t="shared" si="117"/>
        <v>0.15662650602409639</v>
      </c>
      <c r="CA158" s="1">
        <f t="shared" si="118"/>
        <v>-1.6750398523886028E-2</v>
      </c>
      <c r="CB158" s="1">
        <f t="shared" si="119"/>
        <v>9.2404127521936098E-4</v>
      </c>
      <c r="CC158" s="1">
        <f t="shared" si="120"/>
        <v>1.7405063015742584E-3</v>
      </c>
    </row>
    <row r="159" spans="1:81" x14ac:dyDescent="0.3">
      <c r="A159" s="1" t="s">
        <v>479</v>
      </c>
      <c r="B159" s="18">
        <v>2447.89</v>
      </c>
      <c r="C159" s="21">
        <v>22686.22</v>
      </c>
      <c r="D159" s="18">
        <v>6463.5</v>
      </c>
      <c r="E159" s="18">
        <v>1330.829956</v>
      </c>
      <c r="F159" s="1">
        <v>107.010002</v>
      </c>
      <c r="G159" s="18">
        <v>113.220001</v>
      </c>
      <c r="H159" s="19">
        <v>244.21000699999999</v>
      </c>
      <c r="I159" s="1">
        <v>224.5</v>
      </c>
      <c r="J159" s="1">
        <v>58.130001</v>
      </c>
      <c r="K159" s="1">
        <v>132.25</v>
      </c>
      <c r="L159" s="1">
        <v>2954.6599120000001</v>
      </c>
      <c r="M159" s="1">
        <v>10416.660156</v>
      </c>
      <c r="N159" s="1">
        <v>4611.4902339999999</v>
      </c>
      <c r="O159" s="1">
        <f>'final data'!O37</f>
        <v>16017.55831</v>
      </c>
      <c r="P159" s="1">
        <v>105.25</v>
      </c>
      <c r="Q159" s="1">
        <v>3634.5</v>
      </c>
      <c r="R159" s="1">
        <v>55.790000999999997</v>
      </c>
      <c r="S159" s="1">
        <v>47.990001999999997</v>
      </c>
      <c r="T159" s="1">
        <v>24.83</v>
      </c>
      <c r="U159" s="1">
        <v>25.91</v>
      </c>
      <c r="V159" s="1">
        <f>'final data'!V37</f>
        <v>5300.3973509999996</v>
      </c>
      <c r="W159" s="1">
        <f>'final data'!W37</f>
        <v>13788.15432</v>
      </c>
      <c r="X159" s="1">
        <v>132.98500100000001</v>
      </c>
      <c r="Y159" s="1">
        <v>22.934999000000001</v>
      </c>
      <c r="Z159" s="1">
        <v>116.199997</v>
      </c>
      <c r="AA159" s="1">
        <v>29.15</v>
      </c>
      <c r="AB159" s="1">
        <v>661</v>
      </c>
      <c r="AC159" s="1">
        <v>100.699997</v>
      </c>
      <c r="AD159" s="1">
        <v>18359</v>
      </c>
      <c r="AE159" s="1">
        <v>380.10000600000001</v>
      </c>
      <c r="AF159" s="1">
        <v>20014.769531000002</v>
      </c>
      <c r="AG159" s="1">
        <v>10806.799805000001</v>
      </c>
      <c r="AH159" s="1">
        <v>50.75</v>
      </c>
      <c r="AI159" s="1">
        <v>50.75</v>
      </c>
      <c r="AJ159" s="1">
        <v>10.2675</v>
      </c>
      <c r="AK159" s="1">
        <v>54.48</v>
      </c>
      <c r="AL159" s="1">
        <f>'final data'!AL37</f>
        <v>1814.48263542258</v>
      </c>
      <c r="AM159" s="1">
        <v>45.439999</v>
      </c>
      <c r="AN159" s="1">
        <v>65.169998000000007</v>
      </c>
      <c r="AO159" s="1">
        <v>61.599997999999999</v>
      </c>
      <c r="AP159" s="1">
        <f t="shared" si="81"/>
        <v>-1.6449496349690441E-2</v>
      </c>
      <c r="AQ159" s="1">
        <f t="shared" si="82"/>
        <v>-1.956020229207879E-2</v>
      </c>
      <c r="AR159" s="1">
        <f t="shared" si="83"/>
        <v>-1.7629060896026838E-2</v>
      </c>
      <c r="AS159" s="1">
        <f t="shared" si="84"/>
        <v>-7.433362167111096E-4</v>
      </c>
      <c r="AT159" s="1">
        <f t="shared" si="85"/>
        <v>1.114995726826129E-2</v>
      </c>
      <c r="AU159" s="1">
        <f t="shared" si="86"/>
        <v>1.1073387808357175E-2</v>
      </c>
      <c r="AV159" s="1">
        <f t="shared" si="87"/>
        <v>-1.5560123719430594E-2</v>
      </c>
      <c r="AW159" s="1">
        <f t="shared" si="88"/>
        <v>-1.5566774625300065E-2</v>
      </c>
      <c r="AX159" s="1">
        <f t="shared" si="89"/>
        <v>-4.2822883815983488E-3</v>
      </c>
      <c r="AY159" s="1">
        <f t="shared" si="90"/>
        <v>-1.7360809702922989E-3</v>
      </c>
      <c r="AZ159" s="1">
        <f t="shared" si="91"/>
        <v>5.8895757992944329E-3</v>
      </c>
      <c r="BA159" s="1">
        <f t="shared" si="92"/>
        <v>3.3858649456864269E-3</v>
      </c>
      <c r="BB159" s="1">
        <f t="shared" si="93"/>
        <v>2.8009271026956427E-3</v>
      </c>
      <c r="BC159" s="1">
        <f t="shared" si="94"/>
        <v>4.1666666666666678E-2</v>
      </c>
      <c r="BD159" s="1">
        <f t="shared" si="95"/>
        <v>1.9370460048426151E-2</v>
      </c>
      <c r="BE159" s="1">
        <f t="shared" si="96"/>
        <v>1.4373430086519676E-2</v>
      </c>
      <c r="BF159" s="1">
        <f t="shared" si="97"/>
        <v>-2.6814087000609998E-3</v>
      </c>
      <c r="BG159" s="1">
        <f t="shared" si="98"/>
        <v>1.0430329796209776E-3</v>
      </c>
      <c r="BH159" s="1">
        <f t="shared" si="99"/>
        <v>-7.9904511390151492E-3</v>
      </c>
      <c r="BI159" s="1">
        <f t="shared" si="100"/>
        <v>-1.182299816258579E-2</v>
      </c>
      <c r="BJ159" s="1">
        <f t="shared" si="101"/>
        <v>4.1666666666666796E-2</v>
      </c>
      <c r="BK159" s="1">
        <f t="shared" si="102"/>
        <v>4.1666666666666706E-2</v>
      </c>
      <c r="BL159" s="1">
        <f t="shared" si="103"/>
        <v>2.1854175718910599E-3</v>
      </c>
      <c r="BM159" s="1">
        <f t="shared" si="104"/>
        <v>1.3813681680348399E-2</v>
      </c>
      <c r="BN159" s="1">
        <f t="shared" si="105"/>
        <v>8.6131784429485387E-4</v>
      </c>
      <c r="BO159" s="1">
        <f t="shared" si="106"/>
        <v>5.1724137931033996E-3</v>
      </c>
      <c r="BP159" s="1">
        <f t="shared" si="107"/>
        <v>1.4426065601942303E-2</v>
      </c>
      <c r="BQ159" s="1">
        <f t="shared" si="108"/>
        <v>3.6877802514147561E-3</v>
      </c>
      <c r="BR159" s="1">
        <f t="shared" si="109"/>
        <v>2.581438229870928E-2</v>
      </c>
      <c r="BS159" s="1">
        <f t="shared" si="110"/>
        <v>2.1499596535883958E-2</v>
      </c>
      <c r="BT159" s="1">
        <f t="shared" si="111"/>
        <v>-3.1303318166671407E-3</v>
      </c>
      <c r="BU159" s="1">
        <f t="shared" si="112"/>
        <v>4.5361410113404499E-3</v>
      </c>
      <c r="BV159" s="1">
        <f t="shared" si="113"/>
        <v>5.9146292209254008E-4</v>
      </c>
      <c r="BW159" s="1">
        <f t="shared" si="114"/>
        <v>5.9146292209254008E-4</v>
      </c>
      <c r="BX159" s="1">
        <f t="shared" si="115"/>
        <v>-1.3451837617103104E-2</v>
      </c>
      <c r="BY159" s="1">
        <f t="shared" si="116"/>
        <v>-2.9282394386574971E-3</v>
      </c>
      <c r="BZ159" s="1">
        <f t="shared" si="117"/>
        <v>4.1666666666666699E-2</v>
      </c>
      <c r="CA159" s="1">
        <f t="shared" si="118"/>
        <v>-3.2367973432026756E-2</v>
      </c>
      <c r="CB159" s="1">
        <f t="shared" si="119"/>
        <v>2.7696569555211684E-3</v>
      </c>
      <c r="CC159" s="1">
        <f t="shared" si="120"/>
        <v>-2.7009997993839872E-2</v>
      </c>
    </row>
    <row r="160" spans="1:81" x14ac:dyDescent="0.3">
      <c r="A160" s="1" t="s">
        <v>478</v>
      </c>
      <c r="B160" s="18">
        <v>2596.64</v>
      </c>
      <c r="C160" s="21">
        <v>24001.919999999998</v>
      </c>
      <c r="D160" s="18">
        <v>6986.0698240000002</v>
      </c>
      <c r="E160" s="18">
        <v>1445.4300539999999</v>
      </c>
      <c r="F160" s="1">
        <v>106.400002</v>
      </c>
      <c r="G160" s="18">
        <v>113.540001</v>
      </c>
      <c r="H160" s="19">
        <v>258.88000499999998</v>
      </c>
      <c r="I160" s="1">
        <v>238</v>
      </c>
      <c r="J160" s="1">
        <v>61.450001</v>
      </c>
      <c r="K160" s="1">
        <v>143.63999899999999</v>
      </c>
      <c r="L160" s="1">
        <v>3075.7299800000001</v>
      </c>
      <c r="M160" s="1">
        <v>10921.589844</v>
      </c>
      <c r="N160" s="1">
        <v>4805.6601559999999</v>
      </c>
      <c r="O160" s="4">
        <f>0.78*O163</f>
        <v>13397.152126800001</v>
      </c>
      <c r="P160" s="1">
        <v>103.860001</v>
      </c>
      <c r="Q160" s="1">
        <v>3773.5</v>
      </c>
      <c r="R160" s="1">
        <v>58.580002</v>
      </c>
      <c r="S160" s="1">
        <v>50.740001999999997</v>
      </c>
      <c r="T160" s="1">
        <v>26.389999</v>
      </c>
      <c r="U160" s="1">
        <v>27.33</v>
      </c>
      <c r="V160" s="4">
        <f>0.78*V163</f>
        <v>4143.9920870400001</v>
      </c>
      <c r="W160" s="4">
        <f>0.78*W163</f>
        <v>11126.799847800001</v>
      </c>
      <c r="X160" s="1">
        <v>132.75</v>
      </c>
      <c r="Y160" s="1">
        <v>22.7925</v>
      </c>
      <c r="Z160" s="1">
        <v>117.900002</v>
      </c>
      <c r="AA160" s="1">
        <v>30.559999000000001</v>
      </c>
      <c r="AB160" s="1">
        <v>686</v>
      </c>
      <c r="AC160" s="1">
        <v>110.57</v>
      </c>
      <c r="AD160" s="1">
        <v>19573</v>
      </c>
      <c r="AE160" s="1">
        <v>400.39999399999999</v>
      </c>
      <c r="AF160" s="1">
        <v>20163.800781000002</v>
      </c>
      <c r="AG160" s="1">
        <v>10850.272461</v>
      </c>
      <c r="AH160" s="1">
        <v>53.459999000000003</v>
      </c>
      <c r="AI160" s="1">
        <v>53.459999000000003</v>
      </c>
      <c r="AJ160" s="1">
        <v>11.96</v>
      </c>
      <c r="AK160" s="1">
        <v>57.240001999999997</v>
      </c>
      <c r="AL160" s="4">
        <f>0.78*AL163</f>
        <v>1396.9849692736784</v>
      </c>
      <c r="AM160" s="1">
        <v>48.619999</v>
      </c>
      <c r="AN160" s="1">
        <v>68.440002000000007</v>
      </c>
      <c r="AO160" s="1">
        <v>65.739998</v>
      </c>
      <c r="AP160" s="1">
        <f t="shared" si="81"/>
        <v>6.0766619415088097E-2</v>
      </c>
      <c r="AQ160" s="1">
        <f t="shared" si="82"/>
        <v>5.799555853729696E-2</v>
      </c>
      <c r="AR160" s="1">
        <f t="shared" si="83"/>
        <v>8.0849357778293524E-2</v>
      </c>
      <c r="AS160" s="1">
        <f t="shared" si="84"/>
        <v>8.6111751154480234E-2</v>
      </c>
      <c r="AT160" s="1">
        <f t="shared" si="85"/>
        <v>-5.7004017250649099E-3</v>
      </c>
      <c r="AU160" s="1">
        <f t="shared" si="86"/>
        <v>2.826355742568907E-3</v>
      </c>
      <c r="AV160" s="1">
        <f t="shared" si="87"/>
        <v>6.0071240242010202E-2</v>
      </c>
      <c r="AW160" s="1">
        <f t="shared" si="88"/>
        <v>6.0133630289532294E-2</v>
      </c>
      <c r="AX160" s="1">
        <f t="shared" si="89"/>
        <v>5.7113365609610091E-2</v>
      </c>
      <c r="AY160" s="1">
        <f t="shared" si="90"/>
        <v>8.6124756143667214E-2</v>
      </c>
      <c r="AZ160" s="1">
        <f t="shared" si="91"/>
        <v>4.0975974090381201E-2</v>
      </c>
      <c r="BA160" s="1">
        <f t="shared" si="92"/>
        <v>4.8473280344963593E-2</v>
      </c>
      <c r="BB160" s="1">
        <f t="shared" si="93"/>
        <v>4.2105677806364414E-2</v>
      </c>
      <c r="BC160" s="1">
        <f t="shared" si="94"/>
        <v>-0.16359585727645146</v>
      </c>
      <c r="BD160" s="1">
        <f t="shared" si="95"/>
        <v>-1.32066413301663E-2</v>
      </c>
      <c r="BE160" s="1">
        <f t="shared" si="96"/>
        <v>3.824460035768331E-2</v>
      </c>
      <c r="BF160" s="1">
        <f t="shared" si="97"/>
        <v>5.0008979207582446E-2</v>
      </c>
      <c r="BG160" s="1">
        <f t="shared" si="98"/>
        <v>5.730360252954355E-2</v>
      </c>
      <c r="BH160" s="1">
        <f t="shared" si="99"/>
        <v>6.2827184857027846E-2</v>
      </c>
      <c r="BI160" s="1">
        <f t="shared" si="100"/>
        <v>5.4805094558085611E-2</v>
      </c>
      <c r="BJ160" s="1">
        <f t="shared" si="101"/>
        <v>-0.21817331558016614</v>
      </c>
      <c r="BK160" s="1">
        <f t="shared" si="102"/>
        <v>-0.19301745617538163</v>
      </c>
      <c r="BL160" s="1">
        <f t="shared" si="103"/>
        <v>-1.7671240984538632E-3</v>
      </c>
      <c r="BM160" s="1">
        <f t="shared" si="104"/>
        <v>-6.213167918603389E-3</v>
      </c>
      <c r="BN160" s="1">
        <f t="shared" si="105"/>
        <v>1.462999177185869E-2</v>
      </c>
      <c r="BO160" s="1">
        <f t="shared" si="106"/>
        <v>4.8370463121783967E-2</v>
      </c>
      <c r="BP160" s="1">
        <f t="shared" si="107"/>
        <v>3.7821482602118005E-2</v>
      </c>
      <c r="BQ160" s="1">
        <f t="shared" si="108"/>
        <v>9.8013935392669352E-2</v>
      </c>
      <c r="BR160" s="1">
        <f t="shared" si="109"/>
        <v>6.6125605969824058E-2</v>
      </c>
      <c r="BS160" s="1">
        <f t="shared" si="110"/>
        <v>5.3406965744694002E-2</v>
      </c>
      <c r="BT160" s="1">
        <f t="shared" si="111"/>
        <v>7.446063756526E-3</v>
      </c>
      <c r="BU160" s="1">
        <f t="shared" si="112"/>
        <v>4.022713179149145E-3</v>
      </c>
      <c r="BV160" s="1">
        <f t="shared" si="113"/>
        <v>5.3398995073891689E-2</v>
      </c>
      <c r="BW160" s="1">
        <f t="shared" si="114"/>
        <v>5.3398995073891689E-2</v>
      </c>
      <c r="BX160" s="1">
        <f t="shared" si="115"/>
        <v>0.16484051619186763</v>
      </c>
      <c r="BY160" s="1">
        <f t="shared" si="116"/>
        <v>5.0660829662261382E-2</v>
      </c>
      <c r="BZ160" s="1">
        <f t="shared" si="117"/>
        <v>-0.23009184987414846</v>
      </c>
      <c r="CA160" s="1">
        <f t="shared" si="118"/>
        <v>6.9982395906302716E-2</v>
      </c>
      <c r="CB160" s="1">
        <f t="shared" si="119"/>
        <v>5.0176524479868784E-2</v>
      </c>
      <c r="CC160" s="1">
        <f t="shared" si="120"/>
        <v>6.7207794389863462E-2</v>
      </c>
    </row>
    <row r="161" spans="1:81" x14ac:dyDescent="0.3">
      <c r="A161" s="1" t="s">
        <v>477</v>
      </c>
      <c r="B161" s="18">
        <v>2635.96</v>
      </c>
      <c r="C161" s="21">
        <v>24370.1</v>
      </c>
      <c r="D161" s="18">
        <v>7084.4599609999996</v>
      </c>
      <c r="E161" s="18">
        <v>1467.25</v>
      </c>
      <c r="F161" s="1">
        <v>106.43</v>
      </c>
      <c r="G161" s="18">
        <v>113.970001</v>
      </c>
      <c r="H161" s="19">
        <v>262.959991</v>
      </c>
      <c r="I161" s="1">
        <v>241.66999799999999</v>
      </c>
      <c r="J161" s="1">
        <v>61.459999000000003</v>
      </c>
      <c r="K161" s="1">
        <v>145.83000200000001</v>
      </c>
      <c r="L161" s="1">
        <v>3069.3500979999999</v>
      </c>
      <c r="M161" s="1">
        <v>10918.620117</v>
      </c>
      <c r="N161" s="1">
        <v>4794.3701170000004</v>
      </c>
      <c r="O161" s="1">
        <f>0.83*O163</f>
        <v>14255.9439298</v>
      </c>
      <c r="P161" s="1">
        <v>103.760002</v>
      </c>
      <c r="Q161" s="1">
        <v>3732.5</v>
      </c>
      <c r="R161" s="1">
        <v>58.540000999999997</v>
      </c>
      <c r="S161" s="1">
        <v>50.639999000000003</v>
      </c>
      <c r="T161" s="1">
        <v>26.129999000000002</v>
      </c>
      <c r="U161" s="1">
        <v>27.01</v>
      </c>
      <c r="V161" s="1">
        <f>0.83*V163</f>
        <v>4409.6326054399997</v>
      </c>
      <c r="W161" s="1">
        <f>0.83*W163</f>
        <v>11840.056248299999</v>
      </c>
      <c r="X161" s="1">
        <v>132.320007</v>
      </c>
      <c r="Y161" s="1">
        <v>22.5975</v>
      </c>
      <c r="Z161" s="1">
        <v>121</v>
      </c>
      <c r="AA161" s="1">
        <v>30.68</v>
      </c>
      <c r="AB161" s="1">
        <v>675.90002400000003</v>
      </c>
      <c r="AC161" s="1">
        <v>114.989998</v>
      </c>
      <c r="AD161" s="1">
        <v>19531</v>
      </c>
      <c r="AE161" s="1">
        <v>398.89999399999999</v>
      </c>
      <c r="AF161" s="1">
        <v>20402.269531000002</v>
      </c>
      <c r="AG161" s="1">
        <v>10826.080078000001</v>
      </c>
      <c r="AH161" s="1">
        <v>53.439999</v>
      </c>
      <c r="AI161" s="1">
        <v>53.439999</v>
      </c>
      <c r="AJ161" s="1">
        <v>13.032500000000001</v>
      </c>
      <c r="AK161" s="1">
        <v>57.380001</v>
      </c>
      <c r="AL161" s="1">
        <f>0.83*AL163</f>
        <v>1486.5352878168628</v>
      </c>
      <c r="AM161" s="1">
        <v>49.049999</v>
      </c>
      <c r="AN161" s="1">
        <v>68.180000000000007</v>
      </c>
      <c r="AO161" s="1">
        <v>66.480002999999996</v>
      </c>
      <c r="AP161" s="1">
        <f t="shared" si="81"/>
        <v>1.5142645880830675E-2</v>
      </c>
      <c r="AQ161" s="1">
        <f t="shared" si="82"/>
        <v>1.5339606164840159E-2</v>
      </c>
      <c r="AR161" s="1">
        <f t="shared" si="83"/>
        <v>1.4083760895430668E-2</v>
      </c>
      <c r="AS161" s="1">
        <f t="shared" si="84"/>
        <v>1.5095815905873004E-2</v>
      </c>
      <c r="AT161" s="1">
        <f t="shared" si="85"/>
        <v>2.8193608492607159E-4</v>
      </c>
      <c r="AU161" s="1">
        <f t="shared" si="86"/>
        <v>3.787211522043166E-3</v>
      </c>
      <c r="AV161" s="1">
        <f t="shared" si="87"/>
        <v>1.5760143391530063E-2</v>
      </c>
      <c r="AW161" s="1">
        <f t="shared" si="88"/>
        <v>1.5420159663865516E-2</v>
      </c>
      <c r="AX161" s="1">
        <f t="shared" si="89"/>
        <v>1.627013805907515E-4</v>
      </c>
      <c r="AY161" s="1">
        <f t="shared" si="90"/>
        <v>1.524647044866673E-2</v>
      </c>
      <c r="AZ161" s="1">
        <f t="shared" si="91"/>
        <v>-2.0742659601088193E-3</v>
      </c>
      <c r="BA161" s="1">
        <f t="shared" si="92"/>
        <v>-2.7191343407124687E-4</v>
      </c>
      <c r="BB161" s="1">
        <f t="shared" si="93"/>
        <v>-2.3493211408017684E-3</v>
      </c>
      <c r="BC161" s="1">
        <f t="shared" si="94"/>
        <v>6.4102564102563972E-2</v>
      </c>
      <c r="BD161" s="1">
        <f t="shared" si="95"/>
        <v>-9.6282494740200172E-4</v>
      </c>
      <c r="BE161" s="1">
        <f t="shared" si="96"/>
        <v>-1.086524446800053E-2</v>
      </c>
      <c r="BF161" s="1">
        <f t="shared" si="97"/>
        <v>-6.8284395073943025E-4</v>
      </c>
      <c r="BG161" s="1">
        <f t="shared" si="98"/>
        <v>-1.9708907382383202E-3</v>
      </c>
      <c r="BH161" s="1">
        <f t="shared" si="99"/>
        <v>-9.8522171220998545E-3</v>
      </c>
      <c r="BI161" s="1">
        <f t="shared" si="100"/>
        <v>-1.1708744968898527E-2</v>
      </c>
      <c r="BJ161" s="1">
        <f t="shared" si="101"/>
        <v>6.4102564102564E-2</v>
      </c>
      <c r="BK161" s="1">
        <f t="shared" si="102"/>
        <v>6.4102564102563972E-2</v>
      </c>
      <c r="BL161" s="1">
        <f t="shared" si="103"/>
        <v>-3.239118644067767E-3</v>
      </c>
      <c r="BM161" s="1">
        <f t="shared" si="104"/>
        <v>-8.5554458703521012E-3</v>
      </c>
      <c r="BN161" s="1">
        <f t="shared" si="105"/>
        <v>2.6293451632002512E-2</v>
      </c>
      <c r="BO161" s="1">
        <f t="shared" si="106"/>
        <v>3.9267344216862851E-3</v>
      </c>
      <c r="BP161" s="1">
        <f t="shared" si="107"/>
        <v>-1.4722997084548061E-2</v>
      </c>
      <c r="BQ161" s="1">
        <f t="shared" si="108"/>
        <v>3.9974658587320314E-2</v>
      </c>
      <c r="BR161" s="1">
        <f t="shared" si="109"/>
        <v>-2.1458131098962855E-3</v>
      </c>
      <c r="BS161" s="1">
        <f t="shared" si="110"/>
        <v>-3.7462538023914156E-3</v>
      </c>
      <c r="BT161" s="1">
        <f t="shared" si="111"/>
        <v>1.1826577369515819E-2</v>
      </c>
      <c r="BU161" s="1">
        <f t="shared" si="112"/>
        <v>-2.2296567286172971E-3</v>
      </c>
      <c r="BV161" s="1">
        <f t="shared" si="113"/>
        <v>-3.741114922206251E-4</v>
      </c>
      <c r="BW161" s="1">
        <f t="shared" si="114"/>
        <v>-3.741114922206251E-4</v>
      </c>
      <c r="BX161" s="1">
        <f t="shared" si="115"/>
        <v>8.9673913043478243E-2</v>
      </c>
      <c r="BY161" s="1">
        <f t="shared" si="116"/>
        <v>2.4458245127245647E-3</v>
      </c>
      <c r="BZ161" s="1">
        <f t="shared" si="117"/>
        <v>6.4102564102564027E-2</v>
      </c>
      <c r="CA161" s="1">
        <f t="shared" si="118"/>
        <v>8.8440972612936434E-3</v>
      </c>
      <c r="CB161" s="1">
        <f t="shared" si="119"/>
        <v>-3.7989770952958188E-3</v>
      </c>
      <c r="CC161" s="1">
        <f t="shared" si="120"/>
        <v>1.1256541261227243E-2</v>
      </c>
    </row>
    <row r="162" spans="1:81" x14ac:dyDescent="0.3">
      <c r="A162" s="1" t="s">
        <v>476</v>
      </c>
      <c r="B162" s="18">
        <v>2642.33</v>
      </c>
      <c r="C162" s="21">
        <v>24553.24</v>
      </c>
      <c r="D162" s="18">
        <v>7073.4599609999996</v>
      </c>
      <c r="E162" s="18">
        <v>1464.410034</v>
      </c>
      <c r="F162" s="1">
        <v>106.730003</v>
      </c>
      <c r="G162" s="18">
        <v>114.949997</v>
      </c>
      <c r="H162" s="19">
        <v>263.54998799999998</v>
      </c>
      <c r="I162" s="1">
        <v>242.259995</v>
      </c>
      <c r="J162" s="1">
        <v>61.470001000000003</v>
      </c>
      <c r="K162" s="1">
        <v>145.470001</v>
      </c>
      <c r="L162" s="1">
        <v>3126.3100589999999</v>
      </c>
      <c r="M162" s="1">
        <v>11130.179688</v>
      </c>
      <c r="N162" s="1">
        <v>4871.9599609999996</v>
      </c>
      <c r="O162" s="1">
        <f>0.96*O163</f>
        <v>16488.802617600002</v>
      </c>
      <c r="P162" s="1">
        <v>104.07</v>
      </c>
      <c r="Q162" s="1">
        <v>3720.5</v>
      </c>
      <c r="R162" s="1">
        <v>59.66</v>
      </c>
      <c r="S162" s="1">
        <v>50.889999000000003</v>
      </c>
      <c r="T162" s="1">
        <v>26.450001</v>
      </c>
      <c r="U162" s="1">
        <v>27.16</v>
      </c>
      <c r="V162" s="1">
        <f>0.96*V163</f>
        <v>5100.29795328</v>
      </c>
      <c r="W162" s="1">
        <f>0.96*W163</f>
        <v>13694.522889599999</v>
      </c>
      <c r="X162" s="1">
        <v>132.5</v>
      </c>
      <c r="Y162" s="1">
        <v>22.8475</v>
      </c>
      <c r="Z162" s="1">
        <v>121.300003</v>
      </c>
      <c r="AA162" s="1">
        <v>30.690000999999999</v>
      </c>
      <c r="AB162" s="1">
        <v>673.79998799999998</v>
      </c>
      <c r="AC162" s="1">
        <v>115.57</v>
      </c>
      <c r="AD162" s="1">
        <v>19726</v>
      </c>
      <c r="AE162" s="1">
        <v>404.54998799999998</v>
      </c>
      <c r="AF162" s="1">
        <v>20574.630859000001</v>
      </c>
      <c r="AG162" s="1">
        <v>10822.234375</v>
      </c>
      <c r="AH162" s="1">
        <v>53.34</v>
      </c>
      <c r="AI162" s="1">
        <v>53.34</v>
      </c>
      <c r="AJ162" s="1">
        <v>13.2925</v>
      </c>
      <c r="AK162" s="1">
        <v>57.220001000000003</v>
      </c>
      <c r="AL162" s="1">
        <f>0.96*AL163</f>
        <v>1719.3661160291424</v>
      </c>
      <c r="AM162" s="1">
        <v>49.450001</v>
      </c>
      <c r="AN162" s="1">
        <v>68.290001000000004</v>
      </c>
      <c r="AO162" s="1">
        <v>66.819999999999993</v>
      </c>
      <c r="AP162" s="1">
        <f t="shared" si="81"/>
        <v>2.4165768828054639E-3</v>
      </c>
      <c r="AQ162" s="1">
        <f t="shared" si="82"/>
        <v>7.5149465943924344E-3</v>
      </c>
      <c r="AR162" s="1">
        <f t="shared" si="83"/>
        <v>-1.5526942153043528E-3</v>
      </c>
      <c r="AS162" s="1">
        <f t="shared" si="84"/>
        <v>-1.935570625319478E-3</v>
      </c>
      <c r="AT162" s="1">
        <f t="shared" si="85"/>
        <v>2.8187822982240871E-3</v>
      </c>
      <c r="AU162" s="1">
        <f t="shared" si="86"/>
        <v>8.5987188856829072E-3</v>
      </c>
      <c r="AV162" s="1">
        <f t="shared" si="87"/>
        <v>2.2436759210262619E-3</v>
      </c>
      <c r="AW162" s="1">
        <f t="shared" si="88"/>
        <v>2.441333243193932E-3</v>
      </c>
      <c r="AX162" s="1">
        <f t="shared" si="89"/>
        <v>1.6273999613960401E-4</v>
      </c>
      <c r="AY162" s="1">
        <f t="shared" si="90"/>
        <v>-2.4686346777942928E-3</v>
      </c>
      <c r="AZ162" s="1">
        <f t="shared" si="91"/>
        <v>1.8557661778992023E-2</v>
      </c>
      <c r="BA162" s="1">
        <f t="shared" si="92"/>
        <v>1.937603550018259E-2</v>
      </c>
      <c r="BB162" s="1">
        <f t="shared" si="93"/>
        <v>1.6183532373706219E-2</v>
      </c>
      <c r="BC162" s="1">
        <f t="shared" si="94"/>
        <v>0.15662650602409656</v>
      </c>
      <c r="BD162" s="1">
        <f t="shared" si="95"/>
        <v>2.987644506791674E-3</v>
      </c>
      <c r="BE162" s="1">
        <f t="shared" si="96"/>
        <v>-3.2150033489618218E-3</v>
      </c>
      <c r="BF162" s="1">
        <f t="shared" si="97"/>
        <v>1.9132199878165359E-2</v>
      </c>
      <c r="BG162" s="1">
        <f t="shared" si="98"/>
        <v>4.9368089442497817E-3</v>
      </c>
      <c r="BH162" s="1">
        <f t="shared" si="99"/>
        <v>1.2246537016706307E-2</v>
      </c>
      <c r="BI162" s="1">
        <f t="shared" si="100"/>
        <v>5.5534987041835826E-3</v>
      </c>
      <c r="BJ162" s="1">
        <f t="shared" si="101"/>
        <v>0.15662650602409647</v>
      </c>
      <c r="BK162" s="1">
        <f t="shared" si="102"/>
        <v>0.15662650602409636</v>
      </c>
      <c r="BL162" s="1">
        <f t="shared" si="103"/>
        <v>1.3602855991384287E-3</v>
      </c>
      <c r="BM162" s="1">
        <f t="shared" si="104"/>
        <v>1.1063170704723974E-2</v>
      </c>
      <c r="BN162" s="1">
        <f t="shared" si="105"/>
        <v>2.4793636363636675E-3</v>
      </c>
      <c r="BO162" s="1">
        <f t="shared" si="106"/>
        <v>3.2597783572356709E-4</v>
      </c>
      <c r="BP162" s="1">
        <f t="shared" si="107"/>
        <v>-3.1070216384546916E-3</v>
      </c>
      <c r="BQ162" s="1">
        <f t="shared" si="108"/>
        <v>5.0439343428807888E-3</v>
      </c>
      <c r="BR162" s="1">
        <f t="shared" si="109"/>
        <v>9.9841277968357994E-3</v>
      </c>
      <c r="BS162" s="1">
        <f t="shared" si="110"/>
        <v>1.4163936036559561E-2</v>
      </c>
      <c r="BT162" s="1">
        <f t="shared" si="111"/>
        <v>8.4481448369313292E-3</v>
      </c>
      <c r="BU162" s="1">
        <f t="shared" si="112"/>
        <v>-3.552258040115401E-4</v>
      </c>
      <c r="BV162" s="1">
        <f t="shared" si="113"/>
        <v>-1.8712388074707269E-3</v>
      </c>
      <c r="BW162" s="1">
        <f t="shared" si="114"/>
        <v>-1.8712388074707269E-3</v>
      </c>
      <c r="BX162" s="1">
        <f t="shared" si="115"/>
        <v>1.9950124688279284E-2</v>
      </c>
      <c r="BY162" s="1">
        <f t="shared" si="116"/>
        <v>-2.7884279751057618E-3</v>
      </c>
      <c r="BZ162" s="1">
        <f t="shared" si="117"/>
        <v>0.15662650602409631</v>
      </c>
      <c r="CA162" s="1">
        <f t="shared" si="118"/>
        <v>8.1549848757387459E-3</v>
      </c>
      <c r="CB162" s="1">
        <f t="shared" si="119"/>
        <v>1.6133910237605882E-3</v>
      </c>
      <c r="CC162" s="1">
        <f t="shared" si="120"/>
        <v>5.1142747391271443E-3</v>
      </c>
    </row>
    <row r="163" spans="1:81" x14ac:dyDescent="0.3">
      <c r="A163" s="1" t="s">
        <v>475</v>
      </c>
      <c r="B163" s="18">
        <v>2704.1</v>
      </c>
      <c r="C163" s="21">
        <v>24999.67</v>
      </c>
      <c r="D163" s="18">
        <v>7281.7402339999999</v>
      </c>
      <c r="E163" s="18">
        <v>1499.420044</v>
      </c>
      <c r="F163" s="1">
        <v>107.459999</v>
      </c>
      <c r="G163" s="18">
        <v>116.620003</v>
      </c>
      <c r="H163" s="19">
        <v>269.92999300000002</v>
      </c>
      <c r="I163" s="1">
        <v>248.009995</v>
      </c>
      <c r="J163" s="1">
        <v>62.68</v>
      </c>
      <c r="K163" s="1">
        <v>149.05999800000001</v>
      </c>
      <c r="L163" s="1">
        <v>3159.429932</v>
      </c>
      <c r="M163" s="1">
        <v>11173.099609000001</v>
      </c>
      <c r="N163" s="1">
        <v>4992.7202150000003</v>
      </c>
      <c r="O163" s="1">
        <f>'final data'!O38</f>
        <v>17175.836060000001</v>
      </c>
      <c r="P163" s="1">
        <v>104.879997</v>
      </c>
      <c r="Q163" s="1">
        <v>3801</v>
      </c>
      <c r="R163" s="1">
        <v>60.290000999999997</v>
      </c>
      <c r="S163" s="1">
        <v>51.869999</v>
      </c>
      <c r="T163" s="1">
        <v>26.790001</v>
      </c>
      <c r="U163" s="1">
        <v>28.15</v>
      </c>
      <c r="V163" s="1">
        <f>'final data'!V38</f>
        <v>5312.8103680000004</v>
      </c>
      <c r="W163" s="1">
        <f>'final data'!W38</f>
        <v>14265.12801</v>
      </c>
      <c r="X163" s="1">
        <v>132.61999499999999</v>
      </c>
      <c r="Y163" s="1">
        <v>22.956249</v>
      </c>
      <c r="Z163" s="1">
        <v>119.900002</v>
      </c>
      <c r="AA163" s="1">
        <v>31.49</v>
      </c>
      <c r="AB163" s="1">
        <v>688.79998799999998</v>
      </c>
      <c r="AC163" s="1">
        <v>117.620003</v>
      </c>
      <c r="AD163" s="1">
        <v>19849</v>
      </c>
      <c r="AE163" s="1">
        <v>416.45001200000002</v>
      </c>
      <c r="AF163" s="1">
        <v>20773.490234000001</v>
      </c>
      <c r="AG163" s="1">
        <v>10857.853515999999</v>
      </c>
      <c r="AH163" s="1">
        <v>54.279998999999997</v>
      </c>
      <c r="AI163" s="1">
        <v>54.279998999999997</v>
      </c>
      <c r="AJ163" s="1">
        <v>13.255000000000001</v>
      </c>
      <c r="AK163" s="1">
        <v>58.330002</v>
      </c>
      <c r="AL163" s="1">
        <f>'final data'!AL38</f>
        <v>1791.0063708636901</v>
      </c>
      <c r="AM163" s="1">
        <v>50</v>
      </c>
      <c r="AN163" s="1">
        <v>69.370002999999997</v>
      </c>
      <c r="AO163" s="1">
        <v>68.980002999999996</v>
      </c>
      <c r="AP163" s="1">
        <f t="shared" si="81"/>
        <v>2.3377095215207783E-2</v>
      </c>
      <c r="AQ163" s="1">
        <f t="shared" si="82"/>
        <v>1.8182121789221978E-2</v>
      </c>
      <c r="AR163" s="1">
        <f t="shared" si="83"/>
        <v>2.9445317305585625E-2</v>
      </c>
      <c r="AS163" s="1">
        <f t="shared" si="84"/>
        <v>2.3907245366498197E-2</v>
      </c>
      <c r="AT163" s="1">
        <f t="shared" si="85"/>
        <v>6.8396512646963937E-3</v>
      </c>
      <c r="AU163" s="1">
        <f t="shared" si="86"/>
        <v>1.4528108252147244E-2</v>
      </c>
      <c r="AV163" s="1">
        <f t="shared" si="87"/>
        <v>2.4207950257998267E-2</v>
      </c>
      <c r="AW163" s="1">
        <f t="shared" si="88"/>
        <v>2.373483083742324E-2</v>
      </c>
      <c r="AX163" s="1">
        <f t="shared" si="89"/>
        <v>1.9684382305443532E-2</v>
      </c>
      <c r="AY163" s="1">
        <f t="shared" si="90"/>
        <v>2.4678607103329923E-2</v>
      </c>
      <c r="AZ163" s="1">
        <f t="shared" si="91"/>
        <v>1.0593918189481825E-2</v>
      </c>
      <c r="BA163" s="1">
        <f t="shared" si="92"/>
        <v>3.8561750306937734E-3</v>
      </c>
      <c r="BB163" s="1">
        <f t="shared" si="93"/>
        <v>2.478679114087258E-2</v>
      </c>
      <c r="BC163" s="1">
        <f t="shared" si="94"/>
        <v>4.1666666666666623E-2</v>
      </c>
      <c r="BD163" s="1">
        <f t="shared" si="95"/>
        <v>7.7831940040358405E-3</v>
      </c>
      <c r="BE163" s="1">
        <f t="shared" si="96"/>
        <v>2.1636876763875823E-2</v>
      </c>
      <c r="BF163" s="1">
        <f t="shared" si="97"/>
        <v>1.0559855849815622E-2</v>
      </c>
      <c r="BG163" s="1">
        <f t="shared" si="98"/>
        <v>1.9257221836455465E-2</v>
      </c>
      <c r="BH163" s="1">
        <f t="shared" si="99"/>
        <v>1.2854441858055123E-2</v>
      </c>
      <c r="BI163" s="1">
        <f t="shared" si="100"/>
        <v>3.6450662739322473E-2</v>
      </c>
      <c r="BJ163" s="1">
        <f t="shared" si="101"/>
        <v>4.1666666666666741E-2</v>
      </c>
      <c r="BK163" s="1">
        <f t="shared" si="102"/>
        <v>4.1666666666666768E-2</v>
      </c>
      <c r="BL163" s="1">
        <f t="shared" si="103"/>
        <v>9.0562264150934903E-4</v>
      </c>
      <c r="BM163" s="1">
        <f t="shared" si="104"/>
        <v>4.7597767808293919E-3</v>
      </c>
      <c r="BN163" s="1">
        <f t="shared" si="105"/>
        <v>-1.1541640275144949E-2</v>
      </c>
      <c r="BO163" s="1">
        <f t="shared" si="106"/>
        <v>2.6067089408045301E-2</v>
      </c>
      <c r="BP163" s="1">
        <f t="shared" si="107"/>
        <v>2.2261799149809424E-2</v>
      </c>
      <c r="BQ163" s="1">
        <f t="shared" si="108"/>
        <v>1.7738193302760264E-2</v>
      </c>
      <c r="BR163" s="1">
        <f t="shared" si="109"/>
        <v>6.2354253269796206E-3</v>
      </c>
      <c r="BS163" s="1">
        <f t="shared" si="110"/>
        <v>2.9415460024683107E-2</v>
      </c>
      <c r="BT163" s="1">
        <f t="shared" si="111"/>
        <v>9.6652706122799074E-3</v>
      </c>
      <c r="BU163" s="1">
        <f t="shared" si="112"/>
        <v>3.2912927003578424E-3</v>
      </c>
      <c r="BV163" s="1">
        <f t="shared" si="113"/>
        <v>1.7622778402699532E-2</v>
      </c>
      <c r="BW163" s="1">
        <f t="shared" si="114"/>
        <v>1.7622778402699532E-2</v>
      </c>
      <c r="BX163" s="1">
        <f t="shared" si="115"/>
        <v>-2.8211397404551172E-3</v>
      </c>
      <c r="BY163" s="1">
        <f t="shared" si="116"/>
        <v>1.939882874171912E-2</v>
      </c>
      <c r="BZ163" s="1">
        <f t="shared" si="117"/>
        <v>4.1666666666666727E-2</v>
      </c>
      <c r="CA163" s="1">
        <f t="shared" si="118"/>
        <v>1.1122325356474708E-2</v>
      </c>
      <c r="CB163" s="1">
        <f t="shared" si="119"/>
        <v>1.5814936069483924E-2</v>
      </c>
      <c r="CC163" s="1">
        <f t="shared" si="120"/>
        <v>3.2325695899431357E-2</v>
      </c>
    </row>
    <row r="164" spans="1:81" x14ac:dyDescent="0.3">
      <c r="A164" s="1" t="s">
        <v>474</v>
      </c>
      <c r="B164" s="18">
        <v>2706.05</v>
      </c>
      <c r="C164" s="21">
        <v>25169.53</v>
      </c>
      <c r="D164" s="18">
        <v>7288.3500979999999</v>
      </c>
      <c r="E164" s="18">
        <v>1505.630005</v>
      </c>
      <c r="F164" s="1">
        <v>107.099998</v>
      </c>
      <c r="G164" s="18">
        <v>116.05999799999999</v>
      </c>
      <c r="H164" s="19">
        <v>270.14001500000001</v>
      </c>
      <c r="I164" s="1">
        <v>248.33000200000001</v>
      </c>
      <c r="J164" s="1">
        <v>62.220001000000003</v>
      </c>
      <c r="K164" s="1">
        <v>149.69000199999999</v>
      </c>
      <c r="L164" s="1">
        <v>3150.76001</v>
      </c>
      <c r="M164" s="1">
        <v>11022.019531</v>
      </c>
      <c r="N164" s="1">
        <v>4985.5600590000004</v>
      </c>
      <c r="O164" s="4">
        <f>0.78*O167</f>
        <v>14159.711420400001</v>
      </c>
      <c r="P164" s="1">
        <v>104.470001</v>
      </c>
      <c r="Q164" s="1">
        <v>3806.5</v>
      </c>
      <c r="R164" s="1">
        <v>60.200001</v>
      </c>
      <c r="S164" s="1">
        <v>51.560001</v>
      </c>
      <c r="T164" s="1">
        <v>26.17</v>
      </c>
      <c r="U164" s="1">
        <v>27.9</v>
      </c>
      <c r="V164" s="4">
        <f>0.78*V167</f>
        <v>4143.3902608799999</v>
      </c>
      <c r="W164" s="4">
        <f>0.78*W167</f>
        <v>11233.836822000001</v>
      </c>
      <c r="X164" s="1">
        <v>132.679993</v>
      </c>
      <c r="Y164" s="1">
        <v>23.07375</v>
      </c>
      <c r="Z164" s="1">
        <v>121.800003</v>
      </c>
      <c r="AA164" s="1">
        <v>31.709999</v>
      </c>
      <c r="AB164" s="1">
        <v>700.90002400000003</v>
      </c>
      <c r="AC164" s="1">
        <v>121.550003</v>
      </c>
      <c r="AD164" s="1">
        <v>19893</v>
      </c>
      <c r="AE164" s="1">
        <v>418.95001200000002</v>
      </c>
      <c r="AF164" s="1">
        <v>20751.279297000001</v>
      </c>
      <c r="AG164" s="1">
        <v>10886.541992</v>
      </c>
      <c r="AH164" s="1">
        <v>53.200001</v>
      </c>
      <c r="AI164" s="1">
        <v>53.200001</v>
      </c>
      <c r="AJ164" s="1">
        <v>13.2425</v>
      </c>
      <c r="AK164" s="1">
        <v>57.200001</v>
      </c>
      <c r="AL164" s="4">
        <f>0.78*AL167</f>
        <v>1378.673482917744</v>
      </c>
      <c r="AM164" s="1">
        <v>49.34</v>
      </c>
      <c r="AN164" s="1">
        <v>68.529999000000004</v>
      </c>
      <c r="AO164" s="1">
        <v>68.489998</v>
      </c>
      <c r="AP164" s="1">
        <f t="shared" si="81"/>
        <v>7.2112717724946305E-4</v>
      </c>
      <c r="AQ164" s="1">
        <f t="shared" si="82"/>
        <v>6.7944896872638959E-3</v>
      </c>
      <c r="AR164" s="1">
        <f t="shared" si="83"/>
        <v>9.0773136470004105E-4</v>
      </c>
      <c r="AS164" s="1">
        <f t="shared" si="84"/>
        <v>4.1415752876250208E-3</v>
      </c>
      <c r="AT164" s="1">
        <f t="shared" si="85"/>
        <v>-3.3500930890572305E-3</v>
      </c>
      <c r="AU164" s="1">
        <f t="shared" si="86"/>
        <v>-4.8019635190714571E-3</v>
      </c>
      <c r="AV164" s="1">
        <f t="shared" si="87"/>
        <v>7.7806099894938612E-4</v>
      </c>
      <c r="AW164" s="1">
        <f t="shared" si="88"/>
        <v>1.2902988042881253E-3</v>
      </c>
      <c r="AX164" s="1">
        <f t="shared" si="89"/>
        <v>-7.3388481174217661E-3</v>
      </c>
      <c r="AY164" s="1">
        <f t="shared" si="90"/>
        <v>4.2265128703408766E-3</v>
      </c>
      <c r="AZ164" s="1">
        <f t="shared" si="91"/>
        <v>-2.7441412490865906E-3</v>
      </c>
      <c r="BA164" s="1">
        <f t="shared" si="92"/>
        <v>-1.3521769543547694E-2</v>
      </c>
      <c r="BB164" s="1">
        <f t="shared" si="93"/>
        <v>-1.4341192159112236E-3</v>
      </c>
      <c r="BC164" s="1">
        <f t="shared" si="94"/>
        <v>-0.17560278457851095</v>
      </c>
      <c r="BD164" s="1">
        <f t="shared" si="95"/>
        <v>-3.909191568722172E-3</v>
      </c>
      <c r="BE164" s="1">
        <f t="shared" si="96"/>
        <v>1.4469876348329387E-3</v>
      </c>
      <c r="BF164" s="1">
        <f t="shared" si="97"/>
        <v>-1.4927848483531508E-3</v>
      </c>
      <c r="BG164" s="1">
        <f t="shared" si="98"/>
        <v>-5.9764412179765074E-3</v>
      </c>
      <c r="BH164" s="1">
        <f t="shared" si="99"/>
        <v>-2.3143000255953648E-2</v>
      </c>
      <c r="BI164" s="1">
        <f t="shared" si="100"/>
        <v>-8.8809946714031984E-3</v>
      </c>
      <c r="BJ164" s="1">
        <f t="shared" si="101"/>
        <v>-0.22011327830626617</v>
      </c>
      <c r="BK164" s="1">
        <f t="shared" si="102"/>
        <v>-0.21249659911043442</v>
      </c>
      <c r="BL164" s="1">
        <f t="shared" si="103"/>
        <v>4.5240538577917549E-4</v>
      </c>
      <c r="BM164" s="1">
        <f t="shared" si="104"/>
        <v>5.1184755837071095E-3</v>
      </c>
      <c r="BN164" s="1">
        <f t="shared" si="105"/>
        <v>1.5846546858272807E-2</v>
      </c>
      <c r="BO164" s="1">
        <f t="shared" si="106"/>
        <v>6.9863131152747351E-3</v>
      </c>
      <c r="BP164" s="1">
        <f t="shared" si="107"/>
        <v>1.7566835381536108E-2</v>
      </c>
      <c r="BQ164" s="1">
        <f t="shared" si="108"/>
        <v>3.3412684065311636E-2</v>
      </c>
      <c r="BR164" s="1">
        <f t="shared" si="109"/>
        <v>2.2167363595143332E-3</v>
      </c>
      <c r="BS164" s="1">
        <f t="shared" si="110"/>
        <v>6.0031214502642392E-3</v>
      </c>
      <c r="BT164" s="1">
        <f t="shared" si="111"/>
        <v>-1.0691962087163937E-3</v>
      </c>
      <c r="BU164" s="1">
        <f t="shared" si="112"/>
        <v>2.6421866861370148E-3</v>
      </c>
      <c r="BV164" s="1">
        <f t="shared" si="113"/>
        <v>-1.9896794765968884E-2</v>
      </c>
      <c r="BW164" s="1">
        <f t="shared" si="114"/>
        <v>-1.9896794765968884E-2</v>
      </c>
      <c r="BX164" s="1">
        <f t="shared" si="115"/>
        <v>-9.4304036212757936E-4</v>
      </c>
      <c r="BY164" s="1">
        <f t="shared" si="116"/>
        <v>-1.9372552053058392E-2</v>
      </c>
      <c r="BZ164" s="1">
        <f t="shared" si="117"/>
        <v>-0.23022413245079851</v>
      </c>
      <c r="CA164" s="1">
        <f t="shared" si="118"/>
        <v>-1.3199999999999932E-2</v>
      </c>
      <c r="CB164" s="1">
        <f t="shared" si="119"/>
        <v>-1.2109037965588576E-2</v>
      </c>
      <c r="CC164" s="1">
        <f t="shared" si="120"/>
        <v>-7.1035804391019891E-3</v>
      </c>
    </row>
    <row r="165" spans="1:81" x14ac:dyDescent="0.3">
      <c r="A165" s="1" t="s">
        <v>473</v>
      </c>
      <c r="B165" s="18">
        <v>2745.73</v>
      </c>
      <c r="C165" s="21">
        <v>25439.39</v>
      </c>
      <c r="D165" s="18">
        <v>7426.9501950000003</v>
      </c>
      <c r="E165" s="18">
        <v>1545.1099850000001</v>
      </c>
      <c r="F165" s="1">
        <v>107.220001</v>
      </c>
      <c r="G165" s="18">
        <v>116.08000199999999</v>
      </c>
      <c r="H165" s="19">
        <v>274.38000499999998</v>
      </c>
      <c r="I165" s="1">
        <v>252.199997</v>
      </c>
      <c r="J165" s="1">
        <v>62.709999000000003</v>
      </c>
      <c r="K165" s="1">
        <v>153.770004</v>
      </c>
      <c r="L165" s="1">
        <v>3182.6599120000001</v>
      </c>
      <c r="M165" s="1">
        <v>11089.790039</v>
      </c>
      <c r="N165" s="1">
        <v>5062.5200199999999</v>
      </c>
      <c r="O165" s="1">
        <f>0.83*O167</f>
        <v>15067.385229400001</v>
      </c>
      <c r="P165" s="1">
        <v>104.540001</v>
      </c>
      <c r="Q165" s="1">
        <v>3864.5</v>
      </c>
      <c r="R165" s="1">
        <v>61</v>
      </c>
      <c r="S165" s="1">
        <v>51.830002</v>
      </c>
      <c r="T165" s="1">
        <v>26.15</v>
      </c>
      <c r="U165" s="1">
        <v>28.129999000000002</v>
      </c>
      <c r="V165" s="1">
        <f>0.83*V167</f>
        <v>4408.9922006799998</v>
      </c>
      <c r="W165" s="1">
        <f>0.83*W167</f>
        <v>11953.954566999999</v>
      </c>
      <c r="X165" s="1">
        <v>132.75</v>
      </c>
      <c r="Y165" s="1">
        <v>23.17</v>
      </c>
      <c r="Z165" s="1">
        <v>123.400002</v>
      </c>
      <c r="AA165" s="1">
        <v>31.799999</v>
      </c>
      <c r="AB165" s="1">
        <v>712.90002400000003</v>
      </c>
      <c r="AC165" s="1">
        <v>124.05999799999999</v>
      </c>
      <c r="AD165" s="1">
        <v>20045</v>
      </c>
      <c r="AE165" s="1">
        <v>434.04998799999998</v>
      </c>
      <c r="AF165" s="1">
        <v>21139.710938</v>
      </c>
      <c r="AG165" s="1">
        <v>10910.478515999999</v>
      </c>
      <c r="AH165" s="1">
        <v>53.799999</v>
      </c>
      <c r="AI165" s="1">
        <v>53.799999</v>
      </c>
      <c r="AJ165" s="1">
        <v>14.02</v>
      </c>
      <c r="AK165" s="1">
        <v>57.82</v>
      </c>
      <c r="AL165" s="1">
        <f>0.83*AL167</f>
        <v>1467.0499882329839</v>
      </c>
      <c r="AM165" s="1">
        <v>50.169998</v>
      </c>
      <c r="AN165" s="1">
        <v>69.230002999999996</v>
      </c>
      <c r="AO165" s="1">
        <v>68.589995999999999</v>
      </c>
      <c r="AP165" s="1">
        <f t="shared" si="81"/>
        <v>1.4663439330389251E-2</v>
      </c>
      <c r="AQ165" s="1">
        <f t="shared" si="82"/>
        <v>1.0721694048319559E-2</v>
      </c>
      <c r="AR165" s="1">
        <f t="shared" si="83"/>
        <v>1.9016662912232193E-2</v>
      </c>
      <c r="AS165" s="1">
        <f t="shared" si="84"/>
        <v>2.6221568292935333E-2</v>
      </c>
      <c r="AT165" s="1">
        <f t="shared" si="85"/>
        <v>1.1204762114000878E-3</v>
      </c>
      <c r="AU165" s="1">
        <f t="shared" si="86"/>
        <v>1.7235912756090289E-4</v>
      </c>
      <c r="AV165" s="1">
        <f t="shared" si="87"/>
        <v>1.5695527373091978E-2</v>
      </c>
      <c r="AW165" s="1">
        <f t="shared" si="88"/>
        <v>1.55840815400146E-2</v>
      </c>
      <c r="AX165" s="1">
        <f t="shared" si="89"/>
        <v>7.8752489894688346E-3</v>
      </c>
      <c r="AY165" s="1">
        <f t="shared" si="90"/>
        <v>2.7256342744921652E-2</v>
      </c>
      <c r="AZ165" s="1">
        <f t="shared" si="91"/>
        <v>1.0124510244752062E-2</v>
      </c>
      <c r="BA165" s="1">
        <f t="shared" si="92"/>
        <v>6.1486470614020919E-3</v>
      </c>
      <c r="BB165" s="1">
        <f t="shared" si="93"/>
        <v>1.5436572840210881E-2</v>
      </c>
      <c r="BC165" s="1">
        <f t="shared" si="94"/>
        <v>6.4102564102564097E-2</v>
      </c>
      <c r="BD165" s="1">
        <f t="shared" si="95"/>
        <v>6.7004881142872198E-4</v>
      </c>
      <c r="BE165" s="1">
        <f t="shared" si="96"/>
        <v>1.5237094443714698E-2</v>
      </c>
      <c r="BF165" s="1">
        <f t="shared" si="97"/>
        <v>1.3289019712806976E-2</v>
      </c>
      <c r="BG165" s="1">
        <f t="shared" si="98"/>
        <v>5.2366368262871171E-3</v>
      </c>
      <c r="BH165" s="1">
        <f t="shared" si="99"/>
        <v>-7.6423385555992067E-4</v>
      </c>
      <c r="BI165" s="1">
        <f t="shared" si="100"/>
        <v>8.2436917562725073E-3</v>
      </c>
      <c r="BJ165" s="1">
        <f t="shared" si="101"/>
        <v>6.4102564102564069E-2</v>
      </c>
      <c r="BK165" s="1">
        <f t="shared" si="102"/>
        <v>6.4102564102563889E-2</v>
      </c>
      <c r="BL165" s="1">
        <f t="shared" si="103"/>
        <v>5.276379536740248E-4</v>
      </c>
      <c r="BM165" s="1">
        <f t="shared" si="104"/>
        <v>4.1714069017823839E-3</v>
      </c>
      <c r="BN165" s="1">
        <f t="shared" si="105"/>
        <v>1.3136280464623607E-2</v>
      </c>
      <c r="BO165" s="1">
        <f t="shared" si="106"/>
        <v>2.8382214707732994E-3</v>
      </c>
      <c r="BP165" s="1">
        <f t="shared" si="107"/>
        <v>1.7120844042088374E-2</v>
      </c>
      <c r="BQ165" s="1">
        <f t="shared" si="108"/>
        <v>2.0649896651997526E-2</v>
      </c>
      <c r="BR165" s="1">
        <f t="shared" si="109"/>
        <v>7.6408787010506206E-3</v>
      </c>
      <c r="BS165" s="1">
        <f t="shared" si="110"/>
        <v>3.6042428851869729E-2</v>
      </c>
      <c r="BT165" s="1">
        <f t="shared" si="111"/>
        <v>1.8718443110934107E-2</v>
      </c>
      <c r="BU165" s="1">
        <f t="shared" si="112"/>
        <v>2.1987260984790793E-3</v>
      </c>
      <c r="BV165" s="1">
        <f t="shared" si="113"/>
        <v>1.1278157682741385E-2</v>
      </c>
      <c r="BW165" s="1">
        <f t="shared" si="114"/>
        <v>1.1278157682741385E-2</v>
      </c>
      <c r="BX165" s="1">
        <f t="shared" si="115"/>
        <v>5.8712478761563137E-2</v>
      </c>
      <c r="BY165" s="1">
        <f t="shared" si="116"/>
        <v>1.0839143167147847E-2</v>
      </c>
      <c r="BZ165" s="1">
        <f t="shared" si="117"/>
        <v>6.4102564102564041E-2</v>
      </c>
      <c r="CA165" s="1">
        <f t="shared" si="118"/>
        <v>1.6822010539116257E-2</v>
      </c>
      <c r="CB165" s="1">
        <f t="shared" si="119"/>
        <v>1.0214563114177087E-2</v>
      </c>
      <c r="CC165" s="1">
        <f t="shared" si="120"/>
        <v>1.4600380043813021E-3</v>
      </c>
    </row>
    <row r="166" spans="1:81" x14ac:dyDescent="0.3">
      <c r="A166" s="1" t="s">
        <v>472</v>
      </c>
      <c r="B166" s="18">
        <v>2774.88</v>
      </c>
      <c r="C166" s="21">
        <v>25850.63</v>
      </c>
      <c r="D166" s="18">
        <v>7459.7099609999996</v>
      </c>
      <c r="E166" s="18">
        <v>1575.5500489999999</v>
      </c>
      <c r="F166" s="1">
        <v>107.129997</v>
      </c>
      <c r="G166" s="18">
        <v>115.860001</v>
      </c>
      <c r="H166" s="19">
        <v>277.42001299999998</v>
      </c>
      <c r="I166" s="1">
        <v>255.08000200000001</v>
      </c>
      <c r="J166" s="1">
        <v>63.91</v>
      </c>
      <c r="K166" s="1">
        <v>156.78999300000001</v>
      </c>
      <c r="L166" s="1">
        <v>3263.6999510000001</v>
      </c>
      <c r="M166" s="1">
        <v>11423.280273</v>
      </c>
      <c r="N166" s="1">
        <v>5196.1098629999997</v>
      </c>
      <c r="O166" s="1">
        <f>0.96*O167</f>
        <v>17427.337132799999</v>
      </c>
      <c r="P166" s="1">
        <v>104.290001</v>
      </c>
      <c r="Q166" s="1">
        <v>3869</v>
      </c>
      <c r="R166" s="1">
        <v>62.349997999999999</v>
      </c>
      <c r="S166" s="1">
        <v>52.939999</v>
      </c>
      <c r="T166" s="1">
        <v>26.950001</v>
      </c>
      <c r="U166" s="1">
        <v>28.93</v>
      </c>
      <c r="V166" s="1">
        <f>0.96*V167</f>
        <v>5099.5572441599998</v>
      </c>
      <c r="W166" s="1">
        <f>0.96*W167</f>
        <v>13826.260704</v>
      </c>
      <c r="X166" s="1">
        <v>132.60000600000001</v>
      </c>
      <c r="Y166" s="1">
        <v>22.9925</v>
      </c>
      <c r="Z166" s="1">
        <v>125.900002</v>
      </c>
      <c r="AA166" s="1">
        <v>32.360000999999997</v>
      </c>
      <c r="AB166" s="1">
        <v>712.5</v>
      </c>
      <c r="AC166" s="1">
        <v>120.019997</v>
      </c>
      <c r="AD166" s="1">
        <v>20265</v>
      </c>
      <c r="AE166" s="1">
        <v>429.60000600000001</v>
      </c>
      <c r="AF166" s="1">
        <v>21464.230468999998</v>
      </c>
      <c r="AG166" s="1">
        <v>10886.757813</v>
      </c>
      <c r="AH166" s="1">
        <v>54.560001</v>
      </c>
      <c r="AI166" s="1">
        <v>54.560001</v>
      </c>
      <c r="AJ166" s="1">
        <v>14.625</v>
      </c>
      <c r="AK166" s="1">
        <v>58.639999000000003</v>
      </c>
      <c r="AL166" s="1">
        <f>0.96*AL167</f>
        <v>1696.8289020526079</v>
      </c>
      <c r="AM166" s="1">
        <v>50.919998</v>
      </c>
      <c r="AN166" s="1">
        <v>70.169998000000007</v>
      </c>
      <c r="AO166" s="1">
        <v>69.25</v>
      </c>
      <c r="AP166" s="1">
        <f t="shared" si="81"/>
        <v>1.0616484505031483E-2</v>
      </c>
      <c r="AQ166" s="1">
        <f t="shared" si="82"/>
        <v>1.616548195534569E-2</v>
      </c>
      <c r="AR166" s="1">
        <f t="shared" si="83"/>
        <v>4.4109311547630781E-3</v>
      </c>
      <c r="AS166" s="1">
        <f t="shared" si="84"/>
        <v>1.9700904334004347E-2</v>
      </c>
      <c r="AT166" s="1">
        <f t="shared" si="85"/>
        <v>-8.3943293378623744E-4</v>
      </c>
      <c r="AU166" s="1">
        <f t="shared" si="86"/>
        <v>-1.8952532409501194E-3</v>
      </c>
      <c r="AV166" s="1">
        <f t="shared" si="87"/>
        <v>1.10795537014441E-2</v>
      </c>
      <c r="AW166" s="1">
        <f t="shared" si="88"/>
        <v>1.1419528288099112E-2</v>
      </c>
      <c r="AX166" s="1">
        <f t="shared" si="89"/>
        <v>1.9135720286010419E-2</v>
      </c>
      <c r="AY166" s="1">
        <f t="shared" si="90"/>
        <v>1.9639649615929056E-2</v>
      </c>
      <c r="AZ166" s="1">
        <f t="shared" si="91"/>
        <v>2.546299046732706E-2</v>
      </c>
      <c r="BA166" s="1">
        <f t="shared" si="92"/>
        <v>3.0071825780939008E-2</v>
      </c>
      <c r="BB166" s="1">
        <f t="shared" si="93"/>
        <v>2.638801278261409E-2</v>
      </c>
      <c r="BC166" s="1">
        <f t="shared" si="94"/>
        <v>0.15662650602409628</v>
      </c>
      <c r="BD166" s="1">
        <f t="shared" si="95"/>
        <v>-2.3914290951652087E-3</v>
      </c>
      <c r="BE166" s="1">
        <f t="shared" si="96"/>
        <v>1.1644455945141673E-3</v>
      </c>
      <c r="BF166" s="1">
        <f t="shared" si="97"/>
        <v>2.213111475409835E-2</v>
      </c>
      <c r="BG166" s="1">
        <f t="shared" si="98"/>
        <v>2.1416109534396696E-2</v>
      </c>
      <c r="BH166" s="1">
        <f t="shared" si="99"/>
        <v>3.0592772466539266E-2</v>
      </c>
      <c r="BI166" s="1">
        <f t="shared" si="100"/>
        <v>2.8439425113381558E-2</v>
      </c>
      <c r="BJ166" s="1">
        <f t="shared" si="101"/>
        <v>0.15662650602409639</v>
      </c>
      <c r="BK166" s="1">
        <f t="shared" si="102"/>
        <v>0.15662650602409653</v>
      </c>
      <c r="BL166" s="1">
        <f t="shared" si="103"/>
        <v>-1.1298983050846887E-3</v>
      </c>
      <c r="BM166" s="1">
        <f t="shared" si="104"/>
        <v>-7.6607682347864473E-3</v>
      </c>
      <c r="BN166" s="1">
        <f t="shared" si="105"/>
        <v>2.0259318958519953E-2</v>
      </c>
      <c r="BO166" s="1">
        <f t="shared" si="106"/>
        <v>1.7610126339940992E-2</v>
      </c>
      <c r="BP166" s="1">
        <f t="shared" si="107"/>
        <v>-5.6112215813311625E-4</v>
      </c>
      <c r="BQ166" s="1">
        <f t="shared" si="108"/>
        <v>-3.2564896543041941E-2</v>
      </c>
      <c r="BR166" s="1">
        <f t="shared" si="109"/>
        <v>1.0975305562484411E-2</v>
      </c>
      <c r="BS166" s="1">
        <f t="shared" si="110"/>
        <v>-1.025223389707818E-2</v>
      </c>
      <c r="BT166" s="1">
        <f t="shared" si="111"/>
        <v>1.5351181099484818E-2</v>
      </c>
      <c r="BU166" s="1">
        <f t="shared" si="112"/>
        <v>-2.1741212326492473E-3</v>
      </c>
      <c r="BV166" s="1">
        <f t="shared" si="113"/>
        <v>1.4126431489338877E-2</v>
      </c>
      <c r="BW166" s="1">
        <f t="shared" si="114"/>
        <v>1.4126431489338877E-2</v>
      </c>
      <c r="BX166" s="1">
        <f t="shared" si="115"/>
        <v>4.3152639087018579E-2</v>
      </c>
      <c r="BY166" s="1">
        <f t="shared" si="116"/>
        <v>1.4181926668972722E-2</v>
      </c>
      <c r="BZ166" s="1">
        <f t="shared" si="117"/>
        <v>0.15662650602409639</v>
      </c>
      <c r="CA166" s="1">
        <f t="shared" si="118"/>
        <v>1.494917340837845E-2</v>
      </c>
      <c r="CB166" s="1">
        <f t="shared" si="119"/>
        <v>1.3577855832246756E-2</v>
      </c>
      <c r="CC166" s="1">
        <f t="shared" si="120"/>
        <v>9.6224528136727213E-3</v>
      </c>
    </row>
    <row r="167" spans="1:81" x14ac:dyDescent="0.3">
      <c r="A167" s="1" t="s">
        <v>471</v>
      </c>
      <c r="B167" s="18">
        <v>2784.49</v>
      </c>
      <c r="C167" s="21">
        <v>25916</v>
      </c>
      <c r="D167" s="18">
        <v>7532.5297849999997</v>
      </c>
      <c r="E167" s="18">
        <v>1575.5500489999999</v>
      </c>
      <c r="F167" s="1">
        <v>107.07</v>
      </c>
      <c r="G167" s="18">
        <v>116.029999</v>
      </c>
      <c r="H167" s="19">
        <v>278.67999300000002</v>
      </c>
      <c r="I167" s="1">
        <v>256.07000699999998</v>
      </c>
      <c r="J167" s="1">
        <v>64.269997000000004</v>
      </c>
      <c r="K167" s="1">
        <v>156.779999</v>
      </c>
      <c r="L167" s="1">
        <v>3298.26001</v>
      </c>
      <c r="M167" s="1">
        <v>11515.639648</v>
      </c>
      <c r="N167" s="1">
        <v>5240.5297849999997</v>
      </c>
      <c r="O167" s="1">
        <f>'final data'!O39</f>
        <v>18153.476180000001</v>
      </c>
      <c r="P167" s="1">
        <v>104.110001</v>
      </c>
      <c r="Q167" s="1">
        <v>3779.5</v>
      </c>
      <c r="R167" s="1">
        <v>62.689999</v>
      </c>
      <c r="S167" s="1">
        <v>53.509998000000003</v>
      </c>
      <c r="T167" s="1">
        <v>27.299999</v>
      </c>
      <c r="U167" s="1">
        <v>29.35</v>
      </c>
      <c r="V167" s="1">
        <f>'final data'!V39</f>
        <v>5312.0387959999998</v>
      </c>
      <c r="W167" s="1">
        <f>'final data'!W39</f>
        <v>14402.3549</v>
      </c>
      <c r="X167" s="1">
        <v>132.5</v>
      </c>
      <c r="Y167" s="1">
        <v>22.6525</v>
      </c>
      <c r="Z167" s="1">
        <v>126.5</v>
      </c>
      <c r="AA167" s="1">
        <v>32.57</v>
      </c>
      <c r="AB167" s="1">
        <v>703.5</v>
      </c>
      <c r="AC167" s="1">
        <v>122.589996</v>
      </c>
      <c r="AD167" s="1">
        <v>20250</v>
      </c>
      <c r="AE167" s="1">
        <v>422.95001200000002</v>
      </c>
      <c r="AF167" s="1">
        <v>21385.160156000002</v>
      </c>
      <c r="AG167" s="1">
        <v>10906.827148</v>
      </c>
      <c r="AH167" s="1">
        <v>54.360000999999997</v>
      </c>
      <c r="AI167" s="1">
        <v>54.360000999999997</v>
      </c>
      <c r="AJ167" s="1">
        <v>14.5525</v>
      </c>
      <c r="AK167" s="1">
        <v>58.459999000000003</v>
      </c>
      <c r="AL167" s="1">
        <f>'final data'!AL39</f>
        <v>1767.5301063048</v>
      </c>
      <c r="AM167" s="1">
        <v>50.900002000000001</v>
      </c>
      <c r="AN167" s="1">
        <v>70.199996999999996</v>
      </c>
      <c r="AO167" s="1">
        <v>69.25</v>
      </c>
      <c r="AP167" s="1">
        <f t="shared" si="81"/>
        <v>3.4632128236174796E-3</v>
      </c>
      <c r="AQ167" s="1">
        <f t="shared" si="82"/>
        <v>2.5287584867370342E-3</v>
      </c>
      <c r="AR167" s="1">
        <f t="shared" si="83"/>
        <v>9.7617500386353376E-3</v>
      </c>
      <c r="AS167" s="1">
        <f t="shared" si="84"/>
        <v>0</v>
      </c>
      <c r="AT167" s="1">
        <f t="shared" si="85"/>
        <v>-5.6003922038763655E-4</v>
      </c>
      <c r="AU167" s="1">
        <f t="shared" si="86"/>
        <v>1.4672708314581041E-3</v>
      </c>
      <c r="AV167" s="1">
        <f t="shared" si="87"/>
        <v>4.5417775969898806E-3</v>
      </c>
      <c r="AW167" s="1">
        <f t="shared" si="88"/>
        <v>3.8811549013550973E-3</v>
      </c>
      <c r="AX167" s="1">
        <f t="shared" si="89"/>
        <v>5.6328743545612115E-3</v>
      </c>
      <c r="AY167" s="1">
        <f t="shared" si="90"/>
        <v>-6.3741312878342008E-5</v>
      </c>
      <c r="AZ167" s="1">
        <f t="shared" si="91"/>
        <v>1.0589226803588573E-2</v>
      </c>
      <c r="BA167" s="1">
        <f t="shared" si="92"/>
        <v>8.0851885616691106E-3</v>
      </c>
      <c r="BB167" s="1">
        <f t="shared" si="93"/>
        <v>8.5486879937434548E-3</v>
      </c>
      <c r="BC167" s="1">
        <f t="shared" si="94"/>
        <v>4.1666666666666789E-2</v>
      </c>
      <c r="BD167" s="1">
        <f t="shared" si="95"/>
        <v>-1.7259564509929078E-3</v>
      </c>
      <c r="BE167" s="1">
        <f t="shared" si="96"/>
        <v>-2.3132592401137245E-2</v>
      </c>
      <c r="BF167" s="1">
        <f t="shared" si="97"/>
        <v>5.4531036231949982E-3</v>
      </c>
      <c r="BG167" s="1">
        <f t="shared" si="98"/>
        <v>1.0766887245313375E-2</v>
      </c>
      <c r="BH167" s="1">
        <f t="shared" si="99"/>
        <v>1.2986938293620076E-2</v>
      </c>
      <c r="BI167" s="1">
        <f t="shared" si="100"/>
        <v>1.4517801590044996E-2</v>
      </c>
      <c r="BJ167" s="1">
        <f t="shared" si="101"/>
        <v>4.1666666666666678E-2</v>
      </c>
      <c r="BK167" s="1">
        <f t="shared" si="102"/>
        <v>4.1666666666666664E-2</v>
      </c>
      <c r="BL167" s="1">
        <f t="shared" si="103"/>
        <v>-7.5419302771379654E-4</v>
      </c>
      <c r="BM167" s="1">
        <f t="shared" si="104"/>
        <v>-1.4787430683918664E-2</v>
      </c>
      <c r="BN167" s="1">
        <f t="shared" si="105"/>
        <v>4.7656710918876658E-3</v>
      </c>
      <c r="BO167" s="1">
        <f t="shared" si="106"/>
        <v>6.4894620985952193E-3</v>
      </c>
      <c r="BP167" s="1">
        <f t="shared" si="107"/>
        <v>-1.2631578947368421E-2</v>
      </c>
      <c r="BQ167" s="1">
        <f t="shared" si="108"/>
        <v>2.1413090020323825E-2</v>
      </c>
      <c r="BR167" s="1">
        <f t="shared" si="109"/>
        <v>-7.4019245003700959E-4</v>
      </c>
      <c r="BS167" s="1">
        <f t="shared" si="110"/>
        <v>-1.5479501646003218E-2</v>
      </c>
      <c r="BT167" s="1">
        <f t="shared" si="111"/>
        <v>-3.6838177410643668E-3</v>
      </c>
      <c r="BU167" s="1">
        <f t="shared" si="112"/>
        <v>1.8434629799548878E-3</v>
      </c>
      <c r="BV167" s="1">
        <f t="shared" si="113"/>
        <v>-3.6656890823737859E-3</v>
      </c>
      <c r="BW167" s="1">
        <f t="shared" si="114"/>
        <v>-3.6656890823737859E-3</v>
      </c>
      <c r="BX167" s="1">
        <f t="shared" si="115"/>
        <v>-4.9572649572649429E-3</v>
      </c>
      <c r="BY167" s="1">
        <f t="shared" si="116"/>
        <v>-3.0695771328372585E-3</v>
      </c>
      <c r="BZ167" s="1">
        <f t="shared" si="117"/>
        <v>4.1666666666666761E-2</v>
      </c>
      <c r="CA167" s="1">
        <f t="shared" si="118"/>
        <v>-3.926944380476805E-4</v>
      </c>
      <c r="CB167" s="1">
        <f t="shared" si="119"/>
        <v>4.2751889489849276E-4</v>
      </c>
      <c r="CC167" s="1">
        <f t="shared" si="120"/>
        <v>0</v>
      </c>
    </row>
    <row r="168" spans="1:81" x14ac:dyDescent="0.3">
      <c r="A168" s="1" t="s">
        <v>470</v>
      </c>
      <c r="B168" s="18">
        <v>2748.93</v>
      </c>
      <c r="C168" s="21">
        <v>25473.23</v>
      </c>
      <c r="D168" s="18">
        <v>7421.4599609999996</v>
      </c>
      <c r="E168" s="18">
        <v>1523.630005</v>
      </c>
      <c r="F168" s="1">
        <v>107.290001</v>
      </c>
      <c r="G168" s="18">
        <v>116.260002</v>
      </c>
      <c r="H168" s="19">
        <v>275.01001000000002</v>
      </c>
      <c r="I168" s="1">
        <v>252.85000600000001</v>
      </c>
      <c r="J168" s="1">
        <v>63.459999000000003</v>
      </c>
      <c r="K168" s="1">
        <v>151.679993</v>
      </c>
      <c r="L168" s="1">
        <v>3308.8500979999999</v>
      </c>
      <c r="M168" s="1">
        <v>11517.799805000001</v>
      </c>
      <c r="N168" s="1">
        <v>5267.919922</v>
      </c>
      <c r="O168" s="4">
        <f>0.78*O171</f>
        <v>13414.0669947648</v>
      </c>
      <c r="P168" s="1">
        <v>104.589996</v>
      </c>
      <c r="Q168" s="1">
        <v>3797</v>
      </c>
      <c r="R168" s="1">
        <v>62.860000999999997</v>
      </c>
      <c r="S168" s="1">
        <v>52.779998999999997</v>
      </c>
      <c r="T168" s="1">
        <v>26.790001</v>
      </c>
      <c r="U168" s="1">
        <v>28.879999000000002</v>
      </c>
      <c r="V168" s="4">
        <f>0.78*V171</f>
        <v>3876.2577669254401</v>
      </c>
      <c r="W168" s="4">
        <f>0.78*W171</f>
        <v>10492.450767302398</v>
      </c>
      <c r="X168" s="1">
        <v>132.73500100000001</v>
      </c>
      <c r="Y168" s="1">
        <v>23.131250000000001</v>
      </c>
      <c r="Z168" s="1">
        <v>125.5</v>
      </c>
      <c r="AA168" s="1">
        <v>32.419998</v>
      </c>
      <c r="AB168" s="1">
        <v>712.70001200000002</v>
      </c>
      <c r="AC168" s="1">
        <v>123.75</v>
      </c>
      <c r="AD168" s="1">
        <v>20452.5</v>
      </c>
      <c r="AE168" s="1">
        <v>423.60000600000001</v>
      </c>
      <c r="AF168" s="1">
        <v>21456.009765999999</v>
      </c>
      <c r="AG168" s="1">
        <v>10867.088867</v>
      </c>
      <c r="AH168" s="1">
        <v>53.439999</v>
      </c>
      <c r="AI168" s="1">
        <v>53.439999</v>
      </c>
      <c r="AJ168" s="1">
        <v>14.272500000000001</v>
      </c>
      <c r="AK168" s="1">
        <v>57.549999</v>
      </c>
      <c r="AL168" s="4">
        <f>0.78*AL171</f>
        <v>1305.9475166993375</v>
      </c>
      <c r="AM168" s="1">
        <v>49.91</v>
      </c>
      <c r="AN168" s="1">
        <v>69.360000999999997</v>
      </c>
      <c r="AO168" s="1">
        <v>68.779999000000004</v>
      </c>
      <c r="AP168" s="1">
        <f t="shared" si="81"/>
        <v>-1.2770740781974418E-2</v>
      </c>
      <c r="AQ168" s="1">
        <f t="shared" si="82"/>
        <v>-1.7084812471060366E-2</v>
      </c>
      <c r="AR168" s="1">
        <f t="shared" si="83"/>
        <v>-1.4745354770608472E-2</v>
      </c>
      <c r="AS168" s="1">
        <f t="shared" si="84"/>
        <v>-3.2953598670479277E-2</v>
      </c>
      <c r="AT168" s="1">
        <f t="shared" si="85"/>
        <v>2.0547398897918239E-3</v>
      </c>
      <c r="AU168" s="1">
        <f t="shared" si="86"/>
        <v>1.9822718433359326E-3</v>
      </c>
      <c r="AV168" s="1">
        <f t="shared" si="87"/>
        <v>-1.3169165681728726E-2</v>
      </c>
      <c r="AW168" s="1">
        <f t="shared" si="88"/>
        <v>-1.2574690170567178E-2</v>
      </c>
      <c r="AX168" s="1">
        <f t="shared" si="89"/>
        <v>-1.2603050222641214E-2</v>
      </c>
      <c r="AY168" s="1">
        <f t="shared" si="90"/>
        <v>-3.252969787300488E-2</v>
      </c>
      <c r="AZ168" s="1">
        <f t="shared" si="91"/>
        <v>3.2108105388574028E-3</v>
      </c>
      <c r="BA168" s="1">
        <f t="shared" si="92"/>
        <v>1.8758462977568277E-4</v>
      </c>
      <c r="BB168" s="1">
        <f t="shared" si="93"/>
        <v>5.2265969517813404E-3</v>
      </c>
      <c r="BC168" s="1">
        <f t="shared" si="94"/>
        <v>-0.26107447070973056</v>
      </c>
      <c r="BD168" s="1">
        <f t="shared" si="95"/>
        <v>4.6104600460046335E-3</v>
      </c>
      <c r="BE168" s="1">
        <f t="shared" si="96"/>
        <v>4.6302420955152794E-3</v>
      </c>
      <c r="BF168" s="1">
        <f t="shared" si="97"/>
        <v>2.7117882072385524E-3</v>
      </c>
      <c r="BG168" s="1">
        <f t="shared" si="98"/>
        <v>-1.3642291670427766E-2</v>
      </c>
      <c r="BH168" s="1">
        <f t="shared" si="99"/>
        <v>-1.8681246105540134E-2</v>
      </c>
      <c r="BI168" s="1">
        <f t="shared" si="100"/>
        <v>-1.6013662691652466E-2</v>
      </c>
      <c r="BJ168" s="1">
        <f t="shared" si="101"/>
        <v>-0.27028812932535662</v>
      </c>
      <c r="BK168" s="1">
        <f t="shared" si="102"/>
        <v>-0.27147672445549875</v>
      </c>
      <c r="BL168" s="1">
        <f t="shared" si="103"/>
        <v>1.7735924528302727E-3</v>
      </c>
      <c r="BM168" s="1">
        <f t="shared" si="104"/>
        <v>2.1134532612294518E-2</v>
      </c>
      <c r="BN168" s="1">
        <f t="shared" si="105"/>
        <v>-7.9051383399209481E-3</v>
      </c>
      <c r="BO168" s="1">
        <f t="shared" si="106"/>
        <v>-4.6055265581823957E-3</v>
      </c>
      <c r="BP168" s="1">
        <f t="shared" si="107"/>
        <v>1.3077486851457022E-2</v>
      </c>
      <c r="BQ168" s="1">
        <f t="shared" si="108"/>
        <v>9.4624686993219301E-3</v>
      </c>
      <c r="BR168" s="1">
        <f t="shared" si="109"/>
        <v>0.01</v>
      </c>
      <c r="BS168" s="1">
        <f t="shared" si="110"/>
        <v>1.5368104540921313E-3</v>
      </c>
      <c r="BT168" s="1">
        <f t="shared" si="111"/>
        <v>3.3130268598956141E-3</v>
      </c>
      <c r="BU168" s="1">
        <f t="shared" si="112"/>
        <v>-3.6434318120909049E-3</v>
      </c>
      <c r="BV168" s="1">
        <f t="shared" si="113"/>
        <v>-1.6924245457611318E-2</v>
      </c>
      <c r="BW168" s="1">
        <f t="shared" si="114"/>
        <v>-1.6924245457611318E-2</v>
      </c>
      <c r="BX168" s="1">
        <f t="shared" si="115"/>
        <v>-1.9240680295481833E-2</v>
      </c>
      <c r="BY168" s="1">
        <f t="shared" si="116"/>
        <v>-1.5566199376773913E-2</v>
      </c>
      <c r="BZ168" s="1">
        <f t="shared" si="117"/>
        <v>-0.26114553181243827</v>
      </c>
      <c r="CA168" s="1">
        <f t="shared" si="118"/>
        <v>-1.9449940296662544E-2</v>
      </c>
      <c r="CB168" s="1">
        <f t="shared" si="119"/>
        <v>-1.1965755497112049E-2</v>
      </c>
      <c r="CC168" s="1">
        <f t="shared" si="120"/>
        <v>-6.7870180505414631E-3</v>
      </c>
    </row>
    <row r="169" spans="1:81" x14ac:dyDescent="0.3">
      <c r="A169" s="1" t="s">
        <v>469</v>
      </c>
      <c r="B169" s="18">
        <v>2808.48</v>
      </c>
      <c r="C169" s="21">
        <v>25709.94</v>
      </c>
      <c r="D169" s="18">
        <v>7630.9101559999999</v>
      </c>
      <c r="E169" s="18">
        <v>1549.6400149999999</v>
      </c>
      <c r="F169" s="1">
        <v>107.43</v>
      </c>
      <c r="G169" s="18">
        <v>116.44000200000001</v>
      </c>
      <c r="H169" s="19">
        <v>281.16000400000001</v>
      </c>
      <c r="I169" s="1">
        <v>258.58999599999999</v>
      </c>
      <c r="J169" s="1">
        <v>64.519997000000004</v>
      </c>
      <c r="K169" s="1">
        <v>154.35000600000001</v>
      </c>
      <c r="L169" s="1">
        <v>3342.030029</v>
      </c>
      <c r="M169" s="1">
        <v>11587.469727</v>
      </c>
      <c r="N169" s="1">
        <v>5349.7797849999997</v>
      </c>
      <c r="O169" s="1">
        <f>0.83*O171</f>
        <v>14273.943084172799</v>
      </c>
      <c r="P169" s="1">
        <v>104.760002</v>
      </c>
      <c r="Q169" s="1">
        <v>3781.5</v>
      </c>
      <c r="R169" s="1">
        <v>63.740001999999997</v>
      </c>
      <c r="S169" s="1">
        <v>54.07</v>
      </c>
      <c r="T169" s="1">
        <v>27.32</v>
      </c>
      <c r="U169" s="1">
        <v>29.68</v>
      </c>
      <c r="V169" s="1">
        <f>0.83*V171</f>
        <v>4124.7358289078402</v>
      </c>
      <c r="W169" s="1">
        <f>0.83*W171</f>
        <v>11165.043765206397</v>
      </c>
      <c r="X169" s="1">
        <v>132.61999499999999</v>
      </c>
      <c r="Y169" s="1">
        <v>22.912500000000001</v>
      </c>
      <c r="Z169" s="1">
        <v>124.800003</v>
      </c>
      <c r="AA169" s="1">
        <v>33.07</v>
      </c>
      <c r="AB169" s="1">
        <v>709.59997599999997</v>
      </c>
      <c r="AC169" s="1">
        <v>127.44000200000001</v>
      </c>
      <c r="AD169" s="1">
        <v>20635</v>
      </c>
      <c r="AE169" s="1">
        <v>429.14999399999999</v>
      </c>
      <c r="AF169" s="1">
        <v>21287.019531000002</v>
      </c>
      <c r="AG169" s="1">
        <v>10902.345703000001</v>
      </c>
      <c r="AH169" s="1">
        <v>53.689999</v>
      </c>
      <c r="AI169" s="1">
        <v>53.689999</v>
      </c>
      <c r="AJ169" s="1">
        <v>14.25</v>
      </c>
      <c r="AK169" s="1">
        <v>57.720001000000003</v>
      </c>
      <c r="AL169" s="1">
        <f>0.83*AL171</f>
        <v>1389.6621011031409</v>
      </c>
      <c r="AM169" s="1">
        <v>50.009998000000003</v>
      </c>
      <c r="AN169" s="1">
        <v>68.839995999999999</v>
      </c>
      <c r="AO169" s="1">
        <v>69.360000999999997</v>
      </c>
      <c r="AP169" s="1">
        <f t="shared" si="81"/>
        <v>2.1662974320917662E-2</v>
      </c>
      <c r="AQ169" s="1">
        <f t="shared" si="82"/>
        <v>9.2925004014017508E-3</v>
      </c>
      <c r="AR169" s="1">
        <f t="shared" si="83"/>
        <v>2.8222236069542592E-2</v>
      </c>
      <c r="AS169" s="1">
        <f t="shared" si="84"/>
        <v>1.7071080193120747E-2</v>
      </c>
      <c r="AT169" s="1">
        <f t="shared" si="85"/>
        <v>1.3048653061341949E-3</v>
      </c>
      <c r="AU169" s="1">
        <f t="shared" si="86"/>
        <v>1.548253887007561E-3</v>
      </c>
      <c r="AV169" s="1">
        <f t="shared" si="87"/>
        <v>2.2362800539514879E-2</v>
      </c>
      <c r="AW169" s="1">
        <f t="shared" si="88"/>
        <v>2.2701166160937238E-2</v>
      </c>
      <c r="AX169" s="1">
        <f t="shared" si="89"/>
        <v>1.6703403982089571E-2</v>
      </c>
      <c r="AY169" s="1">
        <f t="shared" si="90"/>
        <v>1.7602934620388672E-2</v>
      </c>
      <c r="AZ169" s="1">
        <f t="shared" si="91"/>
        <v>1.0027631961948167E-2</v>
      </c>
      <c r="BA169" s="1">
        <f t="shared" si="92"/>
        <v>6.0488915573749316E-3</v>
      </c>
      <c r="BB169" s="1">
        <f t="shared" si="93"/>
        <v>1.5539314228778377E-2</v>
      </c>
      <c r="BC169" s="1">
        <f t="shared" si="94"/>
        <v>6.4102564102564014E-2</v>
      </c>
      <c r="BD169" s="1">
        <f t="shared" si="95"/>
        <v>1.6254518261956982E-3</v>
      </c>
      <c r="BE169" s="1">
        <f t="shared" si="96"/>
        <v>-4.0821701343165661E-3</v>
      </c>
      <c r="BF169" s="1">
        <f t="shared" si="97"/>
        <v>1.3999379350948469E-2</v>
      </c>
      <c r="BG169" s="1">
        <f t="shared" si="98"/>
        <v>2.4441095574859784E-2</v>
      </c>
      <c r="BH169" s="1">
        <f t="shared" si="99"/>
        <v>1.978346324063221E-2</v>
      </c>
      <c r="BI169" s="1">
        <f t="shared" si="100"/>
        <v>2.7700866610140748E-2</v>
      </c>
      <c r="BJ169" s="1">
        <f t="shared" si="101"/>
        <v>6.4102564102564111E-2</v>
      </c>
      <c r="BK169" s="1">
        <f t="shared" si="102"/>
        <v>6.4102564102564041E-2</v>
      </c>
      <c r="BL169" s="1">
        <f t="shared" si="103"/>
        <v>-8.6643311209243419E-4</v>
      </c>
      <c r="BM169" s="1">
        <f t="shared" si="104"/>
        <v>-9.4569035395838958E-3</v>
      </c>
      <c r="BN169" s="1">
        <f t="shared" si="105"/>
        <v>-5.5776653386453885E-3</v>
      </c>
      <c r="BO169" s="1">
        <f t="shared" si="106"/>
        <v>2.0049415178865854E-2</v>
      </c>
      <c r="BP169" s="1">
        <f t="shared" si="107"/>
        <v>-4.3497066757451457E-3</v>
      </c>
      <c r="BQ169" s="1">
        <f t="shared" si="108"/>
        <v>2.9818197979798036E-2</v>
      </c>
      <c r="BR169" s="1">
        <f t="shared" si="109"/>
        <v>8.9231145336755892E-3</v>
      </c>
      <c r="BS169" s="1">
        <f t="shared" si="110"/>
        <v>1.3101954488640835E-2</v>
      </c>
      <c r="BT169" s="1">
        <f t="shared" si="111"/>
        <v>-7.8761259359503913E-3</v>
      </c>
      <c r="BU169" s="1">
        <f t="shared" si="112"/>
        <v>3.2443680576740861E-3</v>
      </c>
      <c r="BV169" s="1">
        <f t="shared" si="113"/>
        <v>4.6781438001149665E-3</v>
      </c>
      <c r="BW169" s="1">
        <f t="shared" si="114"/>
        <v>4.6781438001149665E-3</v>
      </c>
      <c r="BX169" s="1">
        <f t="shared" si="115"/>
        <v>-1.5764582238571275E-3</v>
      </c>
      <c r="BY169" s="1">
        <f t="shared" si="116"/>
        <v>2.9539878879929044E-3</v>
      </c>
      <c r="BZ169" s="1">
        <f t="shared" si="117"/>
        <v>6.4102564102563903E-2</v>
      </c>
      <c r="CA169" s="1">
        <f t="shared" si="118"/>
        <v>2.0035664195553293E-3</v>
      </c>
      <c r="CB169" s="1">
        <f t="shared" si="119"/>
        <v>-7.4971884732238925E-3</v>
      </c>
      <c r="CC169" s="1">
        <f t="shared" si="120"/>
        <v>8.4327131205685722E-3</v>
      </c>
    </row>
    <row r="170" spans="1:81" x14ac:dyDescent="0.3">
      <c r="A170" s="1" t="s">
        <v>468</v>
      </c>
      <c r="B170" s="18">
        <v>2854.88</v>
      </c>
      <c r="C170" s="21">
        <v>25962.51</v>
      </c>
      <c r="D170" s="18">
        <v>7838.9599609999996</v>
      </c>
      <c r="E170" s="18">
        <v>1562.410034</v>
      </c>
      <c r="F170" s="1">
        <v>108.08000199999999</v>
      </c>
      <c r="G170" s="18">
        <v>117.83000199999999</v>
      </c>
      <c r="H170" s="19">
        <v>284.73001099999999</v>
      </c>
      <c r="I170" s="1">
        <v>261.42999300000002</v>
      </c>
      <c r="J170" s="1">
        <v>65.569999999999993</v>
      </c>
      <c r="K170" s="1">
        <v>155.270004</v>
      </c>
      <c r="L170" s="1">
        <v>3367.3999020000001</v>
      </c>
      <c r="M170" s="1">
        <v>11549.959961</v>
      </c>
      <c r="N170" s="1">
        <v>5378.8500979999999</v>
      </c>
      <c r="O170" s="1">
        <f>0.96*O171</f>
        <v>16509.620916633601</v>
      </c>
      <c r="P170" s="1">
        <v>105.55999799999999</v>
      </c>
      <c r="Q170" s="1">
        <v>3904</v>
      </c>
      <c r="R170" s="1">
        <v>64.620002999999997</v>
      </c>
      <c r="S170" s="1">
        <v>54.900002000000001</v>
      </c>
      <c r="T170" s="1">
        <v>27.5</v>
      </c>
      <c r="U170" s="1">
        <v>30.110001</v>
      </c>
      <c r="V170" s="1">
        <f>0.96*V171</f>
        <v>4770.7787900620797</v>
      </c>
      <c r="W170" s="1">
        <f>0.96*W171</f>
        <v>12913.785559756798</v>
      </c>
      <c r="X170" s="1">
        <v>132.979996</v>
      </c>
      <c r="Y170" s="1">
        <v>23.486249999999998</v>
      </c>
      <c r="Z170" s="1">
        <v>127.300003</v>
      </c>
      <c r="AA170" s="1">
        <v>33.479999999999997</v>
      </c>
      <c r="AB170" s="1">
        <v>726.79998799999998</v>
      </c>
      <c r="AC170" s="1">
        <v>128.050003</v>
      </c>
      <c r="AD170" s="1">
        <v>20780</v>
      </c>
      <c r="AE170" s="1">
        <v>437.79998799999998</v>
      </c>
      <c r="AF170" s="1">
        <v>21608.919922000001</v>
      </c>
      <c r="AG170" s="1">
        <v>10905.408203000001</v>
      </c>
      <c r="AH170" s="1">
        <v>54.869999</v>
      </c>
      <c r="AI170" s="1">
        <v>54.869999</v>
      </c>
      <c r="AJ170" s="1">
        <v>14.395</v>
      </c>
      <c r="AK170" s="1">
        <v>59.099997999999999</v>
      </c>
      <c r="AL170" s="1">
        <f>0.96*AL171</f>
        <v>1607.3200205530306</v>
      </c>
      <c r="AM170" s="1">
        <v>50.900002000000001</v>
      </c>
      <c r="AN170" s="1">
        <v>70.769997000000004</v>
      </c>
      <c r="AO170" s="1">
        <v>71.309997999999993</v>
      </c>
      <c r="AP170" s="1">
        <f t="shared" si="81"/>
        <v>1.6521392354583296E-2</v>
      </c>
      <c r="AQ170" s="1">
        <f t="shared" si="82"/>
        <v>9.8238268934116423E-3</v>
      </c>
      <c r="AR170" s="1">
        <f t="shared" si="83"/>
        <v>2.7264087867213994E-2</v>
      </c>
      <c r="AS170" s="1">
        <f t="shared" si="84"/>
        <v>8.2406358098593945E-3</v>
      </c>
      <c r="AT170" s="1">
        <f t="shared" si="85"/>
        <v>6.0504700735361291E-3</v>
      </c>
      <c r="AU170" s="1">
        <f t="shared" si="86"/>
        <v>1.1937478324673905E-2</v>
      </c>
      <c r="AV170" s="1">
        <f t="shared" si="87"/>
        <v>1.2697421216425845E-2</v>
      </c>
      <c r="AW170" s="1">
        <f t="shared" si="88"/>
        <v>1.0982625174718822E-2</v>
      </c>
      <c r="AX170" s="1">
        <f t="shared" si="89"/>
        <v>1.6274070812495382E-2</v>
      </c>
      <c r="AY170" s="1">
        <f t="shared" si="90"/>
        <v>5.9604662406037906E-3</v>
      </c>
      <c r="AZ170" s="1">
        <f t="shared" si="91"/>
        <v>7.5911565066311667E-3</v>
      </c>
      <c r="BA170" s="1">
        <f t="shared" si="92"/>
        <v>-3.2370972165387921E-3</v>
      </c>
      <c r="BB170" s="1">
        <f t="shared" si="93"/>
        <v>5.4339270340639208E-3</v>
      </c>
      <c r="BC170" s="1">
        <f t="shared" si="94"/>
        <v>0.15662650602409656</v>
      </c>
      <c r="BD170" s="1">
        <f t="shared" si="95"/>
        <v>7.6364641535611368E-3</v>
      </c>
      <c r="BE170" s="1">
        <f t="shared" si="96"/>
        <v>3.2394552426285868E-2</v>
      </c>
      <c r="BF170" s="1">
        <f t="shared" si="97"/>
        <v>1.3806102484904222E-2</v>
      </c>
      <c r="BG170" s="1">
        <f t="shared" si="98"/>
        <v>1.5350508599963017E-2</v>
      </c>
      <c r="BH170" s="1">
        <f t="shared" si="99"/>
        <v>6.5885797950219517E-3</v>
      </c>
      <c r="BI170" s="1">
        <f t="shared" si="100"/>
        <v>1.4487904312668489E-2</v>
      </c>
      <c r="BJ170" s="1">
        <f t="shared" si="101"/>
        <v>0.15662650602409625</v>
      </c>
      <c r="BK170" s="1">
        <f t="shared" si="102"/>
        <v>0.15662650602409645</v>
      </c>
      <c r="BL170" s="1">
        <f t="shared" si="103"/>
        <v>2.7145303391092057E-3</v>
      </c>
      <c r="BM170" s="1">
        <f t="shared" si="104"/>
        <v>2.5040916530278096E-2</v>
      </c>
      <c r="BN170" s="1">
        <f t="shared" si="105"/>
        <v>2.0032050800511597E-2</v>
      </c>
      <c r="BO170" s="1">
        <f t="shared" si="106"/>
        <v>1.2397943755669688E-2</v>
      </c>
      <c r="BP170" s="1">
        <f t="shared" si="107"/>
        <v>2.4239025622514981E-2</v>
      </c>
      <c r="BQ170" s="1">
        <f t="shared" si="108"/>
        <v>4.7865739989551856E-3</v>
      </c>
      <c r="BR170" s="1">
        <f t="shared" si="109"/>
        <v>7.0268960503998062E-3</v>
      </c>
      <c r="BS170" s="1">
        <f t="shared" si="110"/>
        <v>2.0156108868546303E-2</v>
      </c>
      <c r="BT170" s="1">
        <f t="shared" si="111"/>
        <v>1.5121909881804729E-2</v>
      </c>
      <c r="BU170" s="1">
        <f t="shared" si="112"/>
        <v>2.8090285186584124E-4</v>
      </c>
      <c r="BV170" s="1">
        <f t="shared" si="113"/>
        <v>2.1978022387372363E-2</v>
      </c>
      <c r="BW170" s="1">
        <f t="shared" si="114"/>
        <v>2.1978022387372363E-2</v>
      </c>
      <c r="BX170" s="1">
        <f t="shared" si="115"/>
        <v>1.0175438596491199E-2</v>
      </c>
      <c r="BY170" s="1">
        <f t="shared" si="116"/>
        <v>2.390847151925718E-2</v>
      </c>
      <c r="BZ170" s="1">
        <f t="shared" si="117"/>
        <v>0.15662650602409653</v>
      </c>
      <c r="CA170" s="1">
        <f t="shared" si="118"/>
        <v>1.7796521407579292E-2</v>
      </c>
      <c r="CB170" s="1">
        <f t="shared" si="119"/>
        <v>2.8036041722024566E-2</v>
      </c>
      <c r="CC170" s="1">
        <f t="shared" si="120"/>
        <v>2.8114143193279314E-2</v>
      </c>
    </row>
    <row r="171" spans="1:81" x14ac:dyDescent="0.3">
      <c r="A171" s="1" t="s">
        <v>467</v>
      </c>
      <c r="B171" s="18">
        <v>2815.44</v>
      </c>
      <c r="C171" s="21">
        <v>25717.46</v>
      </c>
      <c r="D171" s="18">
        <v>7669.169922</v>
      </c>
      <c r="E171" s="18">
        <v>1535.099976</v>
      </c>
      <c r="F171" s="1">
        <v>109.08000199999999</v>
      </c>
      <c r="G171" s="18">
        <v>119.150002</v>
      </c>
      <c r="H171" s="19">
        <v>280.709991</v>
      </c>
      <c r="I171" s="1">
        <v>257.88000499999998</v>
      </c>
      <c r="J171" s="1">
        <v>64.589995999999999</v>
      </c>
      <c r="K171" s="1">
        <v>152.61999499999999</v>
      </c>
      <c r="L171" s="1">
        <v>3320.290039</v>
      </c>
      <c r="M171" s="1">
        <v>11428.160156</v>
      </c>
      <c r="N171" s="1">
        <v>5296.5400390000004</v>
      </c>
      <c r="O171" s="1">
        <f>0.96*O172</f>
        <v>17197.52178816</v>
      </c>
      <c r="P171" s="1">
        <v>106.839996</v>
      </c>
      <c r="Q171" s="1">
        <v>3833.5</v>
      </c>
      <c r="R171" s="1">
        <v>63.459999000000003</v>
      </c>
      <c r="S171" s="1">
        <v>53.360000999999997</v>
      </c>
      <c r="T171" s="1">
        <v>26.780000999999999</v>
      </c>
      <c r="U171" s="1">
        <v>29.23</v>
      </c>
      <c r="V171" s="1">
        <f>0.96*V172</f>
        <v>4969.5612396480001</v>
      </c>
      <c r="W171" s="1">
        <f>0.96*W172</f>
        <v>13451.859958079998</v>
      </c>
      <c r="X171" s="1">
        <v>133.029999</v>
      </c>
      <c r="Y171" s="1">
        <v>23.482500000000002</v>
      </c>
      <c r="Z171" s="1">
        <v>127.599998</v>
      </c>
      <c r="AA171" s="1">
        <v>32.939999</v>
      </c>
      <c r="AB171" s="1">
        <v>714.40002400000003</v>
      </c>
      <c r="AC171" s="1">
        <v>127.959999</v>
      </c>
      <c r="AD171" s="1">
        <v>20440</v>
      </c>
      <c r="AE171" s="1">
        <v>427.85000600000001</v>
      </c>
      <c r="AF171" s="1">
        <v>21033.759765999999</v>
      </c>
      <c r="AG171" s="1">
        <v>10951.061523</v>
      </c>
      <c r="AH171" s="1">
        <v>54.75</v>
      </c>
      <c r="AI171" s="1">
        <v>54.75</v>
      </c>
      <c r="AJ171" s="1">
        <v>14.63</v>
      </c>
      <c r="AK171" s="1">
        <v>59</v>
      </c>
      <c r="AL171" s="1">
        <f>0.96*AL172</f>
        <v>1674.2916880760736</v>
      </c>
      <c r="AM171" s="1">
        <v>50.599997999999999</v>
      </c>
      <c r="AN171" s="1">
        <v>70.75</v>
      </c>
      <c r="AO171" s="1">
        <v>69.949996999999996</v>
      </c>
      <c r="AP171" s="1">
        <f t="shared" si="81"/>
        <v>-1.3814941433615441E-2</v>
      </c>
      <c r="AQ171" s="1">
        <f t="shared" si="82"/>
        <v>-9.4386097492114313E-3</v>
      </c>
      <c r="AR171" s="1">
        <f t="shared" si="83"/>
        <v>-2.1659766071612869E-2</v>
      </c>
      <c r="AS171" s="1">
        <f t="shared" si="84"/>
        <v>-1.7479443555596129E-2</v>
      </c>
      <c r="AT171" s="1">
        <f t="shared" si="85"/>
        <v>9.252405454248604E-3</v>
      </c>
      <c r="AU171" s="1">
        <f t="shared" si="86"/>
        <v>1.1202579797970362E-2</v>
      </c>
      <c r="AV171" s="1">
        <f t="shared" si="87"/>
        <v>-1.4118708406891426E-2</v>
      </c>
      <c r="AW171" s="1">
        <f t="shared" si="88"/>
        <v>-1.3579115231816732E-2</v>
      </c>
      <c r="AX171" s="1">
        <f t="shared" si="89"/>
        <v>-1.4945920390422357E-2</v>
      </c>
      <c r="AY171" s="1">
        <f t="shared" si="90"/>
        <v>-1.7067102026995577E-2</v>
      </c>
      <c r="AZ171" s="1">
        <f t="shared" si="91"/>
        <v>-1.3989981698348381E-2</v>
      </c>
      <c r="BA171" s="1">
        <f t="shared" si="92"/>
        <v>-1.0545474219068643E-2</v>
      </c>
      <c r="BB171" s="1">
        <f t="shared" si="93"/>
        <v>-1.5302538182018594E-2</v>
      </c>
      <c r="BC171" s="1">
        <f t="shared" si="94"/>
        <v>4.1666666666666602E-2</v>
      </c>
      <c r="BD171" s="1">
        <f t="shared" si="95"/>
        <v>1.2125786512424965E-2</v>
      </c>
      <c r="BE171" s="1">
        <f t="shared" si="96"/>
        <v>-1.8058401639344263E-2</v>
      </c>
      <c r="BF171" s="1">
        <f t="shared" si="97"/>
        <v>-1.7951159797996198E-2</v>
      </c>
      <c r="BG171" s="1">
        <f t="shared" si="98"/>
        <v>-2.8051019014534894E-2</v>
      </c>
      <c r="BH171" s="1">
        <f t="shared" si="99"/>
        <v>-2.6181781818181867E-2</v>
      </c>
      <c r="BI171" s="1">
        <f t="shared" si="100"/>
        <v>-2.9226202948316078E-2</v>
      </c>
      <c r="BJ171" s="1">
        <f t="shared" si="101"/>
        <v>4.1666666666666755E-2</v>
      </c>
      <c r="BK171" s="1">
        <f t="shared" si="102"/>
        <v>4.1666666666666713E-2</v>
      </c>
      <c r="BL171" s="1">
        <f t="shared" si="103"/>
        <v>3.760189615286482E-4</v>
      </c>
      <c r="BM171" s="1">
        <f t="shared" si="104"/>
        <v>-1.596678907870175E-4</v>
      </c>
      <c r="BN171" s="1">
        <f t="shared" si="105"/>
        <v>2.3565985304807541E-3</v>
      </c>
      <c r="BO171" s="1">
        <f t="shared" si="106"/>
        <v>-1.6129062126642672E-2</v>
      </c>
      <c r="BP171" s="1">
        <f t="shared" si="107"/>
        <v>-1.7061040457804679E-2</v>
      </c>
      <c r="BQ171" s="1">
        <f t="shared" si="108"/>
        <v>-7.0288167037377985E-4</v>
      </c>
      <c r="BR171" s="1">
        <f t="shared" si="109"/>
        <v>-1.6361886429258902E-2</v>
      </c>
      <c r="BS171" s="1">
        <f t="shared" si="110"/>
        <v>-2.2727232235556793E-2</v>
      </c>
      <c r="BT171" s="1">
        <f t="shared" si="111"/>
        <v>-2.6616793346271428E-2</v>
      </c>
      <c r="BU171" s="1">
        <f t="shared" si="112"/>
        <v>4.1863008839449524E-3</v>
      </c>
      <c r="BV171" s="1">
        <f t="shared" si="113"/>
        <v>-2.186969239784385E-3</v>
      </c>
      <c r="BW171" s="1">
        <f t="shared" si="114"/>
        <v>-2.186969239784385E-3</v>
      </c>
      <c r="BX171" s="1">
        <f t="shared" si="115"/>
        <v>1.6325112886418979E-2</v>
      </c>
      <c r="BY171" s="1">
        <f t="shared" si="116"/>
        <v>-1.6920135936383512E-3</v>
      </c>
      <c r="BZ171" s="1">
        <f t="shared" si="117"/>
        <v>4.1666666666666657E-2</v>
      </c>
      <c r="CA171" s="1">
        <f t="shared" si="118"/>
        <v>-5.8939879805898878E-3</v>
      </c>
      <c r="CB171" s="1">
        <f t="shared" si="119"/>
        <v>-2.8256324498648195E-4</v>
      </c>
      <c r="CC171" s="1">
        <f t="shared" si="120"/>
        <v>-1.9071673512036799E-2</v>
      </c>
    </row>
    <row r="172" spans="1:81" x14ac:dyDescent="0.3">
      <c r="A172" s="1" t="s">
        <v>466</v>
      </c>
      <c r="B172" s="18">
        <v>2879.39</v>
      </c>
      <c r="C172" s="21">
        <v>26384.63</v>
      </c>
      <c r="D172" s="18">
        <v>7891.7797849999997</v>
      </c>
      <c r="E172" s="18">
        <v>1567.48999</v>
      </c>
      <c r="F172" s="1">
        <v>108.30999799999999</v>
      </c>
      <c r="G172" s="18">
        <v>118.360001</v>
      </c>
      <c r="H172" s="19">
        <v>287.17999300000002</v>
      </c>
      <c r="I172" s="1">
        <v>263.73998999999998</v>
      </c>
      <c r="J172" s="1">
        <v>66.080001999999993</v>
      </c>
      <c r="K172" s="1">
        <v>155.91999799999999</v>
      </c>
      <c r="L172" s="1">
        <v>3441.929932</v>
      </c>
      <c r="M172" s="1">
        <v>11988.009765999999</v>
      </c>
      <c r="N172" s="1">
        <v>5463.7998049999997</v>
      </c>
      <c r="O172" s="1">
        <f>'final data'!O40</f>
        <v>17914.085196</v>
      </c>
      <c r="P172" s="1">
        <v>105.68</v>
      </c>
      <c r="Q172" s="1">
        <v>3953</v>
      </c>
      <c r="R172" s="1">
        <v>65.769997000000004</v>
      </c>
      <c r="S172" s="1">
        <v>54.889999000000003</v>
      </c>
      <c r="T172" s="1">
        <v>27.91</v>
      </c>
      <c r="U172" s="1">
        <v>30.18</v>
      </c>
      <c r="V172" s="1">
        <f>'final data'!V40</f>
        <v>5176.6262913</v>
      </c>
      <c r="W172" s="1">
        <f>'final data'!W40</f>
        <v>14012.354122999999</v>
      </c>
      <c r="X172" s="1">
        <v>132.91000399999999</v>
      </c>
      <c r="Y172" s="1">
        <v>23.251249000000001</v>
      </c>
      <c r="Z172" s="1">
        <v>127.5</v>
      </c>
      <c r="AA172" s="1">
        <v>33.720001000000003</v>
      </c>
      <c r="AB172" s="1">
        <v>732.70001200000002</v>
      </c>
      <c r="AC172" s="1">
        <v>137.46000699999999</v>
      </c>
      <c r="AD172" s="1">
        <v>21067.5</v>
      </c>
      <c r="AE172" s="1">
        <v>441.64999399999999</v>
      </c>
      <c r="AF172" s="1">
        <v>21724.949218999998</v>
      </c>
      <c r="AG172" s="1">
        <v>10985.347656</v>
      </c>
      <c r="AH172" s="1">
        <v>55.330002</v>
      </c>
      <c r="AI172" s="1">
        <v>55.330002</v>
      </c>
      <c r="AJ172" s="1">
        <v>14.41</v>
      </c>
      <c r="AK172" s="1">
        <v>59.450001</v>
      </c>
      <c r="AL172" s="1">
        <f>'final data'!AL40</f>
        <v>1744.0538417459099</v>
      </c>
      <c r="AM172" s="1">
        <v>52.240001999999997</v>
      </c>
      <c r="AN172" s="1">
        <v>71.300003000000004</v>
      </c>
      <c r="AO172" s="1">
        <v>72.610000999999997</v>
      </c>
      <c r="AP172" s="1">
        <f t="shared" si="81"/>
        <v>2.2714034040860333E-2</v>
      </c>
      <c r="AQ172" s="1">
        <f t="shared" si="82"/>
        <v>2.5942297567489243E-2</v>
      </c>
      <c r="AR172" s="1">
        <f t="shared" si="83"/>
        <v>2.9026591569110322E-2</v>
      </c>
      <c r="AS172" s="1">
        <f t="shared" si="84"/>
        <v>2.1099612081552182E-2</v>
      </c>
      <c r="AT172" s="1">
        <f t="shared" si="85"/>
        <v>-7.0590757781614282E-3</v>
      </c>
      <c r="AU172" s="1">
        <f t="shared" si="86"/>
        <v>-6.6303062252571652E-3</v>
      </c>
      <c r="AV172" s="1">
        <f t="shared" si="87"/>
        <v>2.3048705808266092E-2</v>
      </c>
      <c r="AW172" s="1">
        <f t="shared" si="88"/>
        <v>2.2723688872272184E-2</v>
      </c>
      <c r="AX172" s="1">
        <f t="shared" si="89"/>
        <v>2.3068680790752704E-2</v>
      </c>
      <c r="AY172" s="1">
        <f t="shared" si="90"/>
        <v>2.162235033489553E-2</v>
      </c>
      <c r="AZ172" s="1">
        <f t="shared" si="91"/>
        <v>3.6635321484334953E-2</v>
      </c>
      <c r="BA172" s="1">
        <f t="shared" si="92"/>
        <v>4.8988603796042154E-2</v>
      </c>
      <c r="BB172" s="1">
        <f t="shared" si="93"/>
        <v>3.1579061947689585E-2</v>
      </c>
      <c r="BC172" s="1">
        <f t="shared" si="94"/>
        <v>4.1666666666666657E-2</v>
      </c>
      <c r="BD172" s="1">
        <f t="shared" si="95"/>
        <v>-1.0857319762535301E-2</v>
      </c>
      <c r="BE172" s="1">
        <f t="shared" si="96"/>
        <v>3.1172557714881963E-2</v>
      </c>
      <c r="BF172" s="1">
        <f t="shared" si="97"/>
        <v>3.640085150332259E-2</v>
      </c>
      <c r="BG172" s="1">
        <f t="shared" si="98"/>
        <v>2.8673125399679176E-2</v>
      </c>
      <c r="BH172" s="1">
        <f t="shared" si="99"/>
        <v>4.2195629492321585E-2</v>
      </c>
      <c r="BI172" s="1">
        <f t="shared" si="100"/>
        <v>3.2500855285665389E-2</v>
      </c>
      <c r="BJ172" s="1">
        <f t="shared" si="101"/>
        <v>4.1666666666666657E-2</v>
      </c>
      <c r="BK172" s="1">
        <f t="shared" si="102"/>
        <v>4.1666666666666741E-2</v>
      </c>
      <c r="BL172" s="1">
        <f t="shared" si="103"/>
        <v>-9.0201458995739124E-4</v>
      </c>
      <c r="BM172" s="1">
        <f t="shared" si="104"/>
        <v>-9.8478015543489953E-3</v>
      </c>
      <c r="BN172" s="1">
        <f t="shared" si="105"/>
        <v>-7.8368339786337113E-4</v>
      </c>
      <c r="BO172" s="1">
        <f t="shared" si="106"/>
        <v>2.3679478557361317E-2</v>
      </c>
      <c r="BP172" s="1">
        <f t="shared" si="107"/>
        <v>2.5615883797898618E-2</v>
      </c>
      <c r="BQ172" s="1">
        <f t="shared" si="108"/>
        <v>7.4242013709299851E-2</v>
      </c>
      <c r="BR172" s="1">
        <f t="shared" si="109"/>
        <v>3.0699608610567513E-2</v>
      </c>
      <c r="BS172" s="1">
        <f t="shared" si="110"/>
        <v>3.2254266229927282E-2</v>
      </c>
      <c r="BT172" s="1">
        <f t="shared" si="111"/>
        <v>3.2860955943657379E-2</v>
      </c>
      <c r="BU172" s="1">
        <f t="shared" si="112"/>
        <v>3.1308501854354531E-3</v>
      </c>
      <c r="BV172" s="1">
        <f t="shared" si="113"/>
        <v>1.0593643835616444E-2</v>
      </c>
      <c r="BW172" s="1">
        <f t="shared" si="114"/>
        <v>1.0593643835616444E-2</v>
      </c>
      <c r="BX172" s="1">
        <f t="shared" si="115"/>
        <v>-1.5037593984962449E-2</v>
      </c>
      <c r="BY172" s="1">
        <f t="shared" si="116"/>
        <v>7.6271355932203445E-3</v>
      </c>
      <c r="BZ172" s="1">
        <f t="shared" si="117"/>
        <v>4.1666666666666657E-2</v>
      </c>
      <c r="CA172" s="1">
        <f t="shared" si="118"/>
        <v>3.2411147526132264E-2</v>
      </c>
      <c r="CB172" s="1">
        <f t="shared" si="119"/>
        <v>7.773893992932916E-3</v>
      </c>
      <c r="CC172" s="1">
        <f t="shared" si="120"/>
        <v>3.8027221073361886E-2</v>
      </c>
    </row>
    <row r="173" spans="1:81" x14ac:dyDescent="0.3">
      <c r="A173" s="1" t="s">
        <v>465</v>
      </c>
      <c r="B173" s="18">
        <v>2888.32</v>
      </c>
      <c r="C173" s="21">
        <v>26143.05</v>
      </c>
      <c r="D173" s="18">
        <v>7947.3598629999997</v>
      </c>
      <c r="E173" s="18">
        <v>1579.1400149999999</v>
      </c>
      <c r="F173" s="1">
        <v>108.480003</v>
      </c>
      <c r="G173" s="18">
        <v>119.089996</v>
      </c>
      <c r="H173" s="19">
        <v>288.209991</v>
      </c>
      <c r="I173" s="1">
        <v>264.69000199999999</v>
      </c>
      <c r="J173" s="1">
        <v>65.980002999999996</v>
      </c>
      <c r="K173" s="1">
        <v>157.11000100000001</v>
      </c>
      <c r="L173" s="1">
        <v>3435.3400879999999</v>
      </c>
      <c r="M173" s="1">
        <v>11935.200194999999</v>
      </c>
      <c r="N173" s="1">
        <v>5485.7202150000003</v>
      </c>
      <c r="O173" s="4">
        <f>0.78*O176</f>
        <v>15258.741412200001</v>
      </c>
      <c r="P173" s="1">
        <v>105.760002</v>
      </c>
      <c r="Q173" s="1">
        <v>3962</v>
      </c>
      <c r="R173" s="1">
        <v>65.839995999999999</v>
      </c>
      <c r="S173" s="1">
        <v>55.029998999999997</v>
      </c>
      <c r="T173" s="1">
        <v>27.879999000000002</v>
      </c>
      <c r="U173" s="1">
        <v>30.27</v>
      </c>
      <c r="V173" s="4">
        <f>0.78*V176</f>
        <v>4474.1760811800004</v>
      </c>
      <c r="W173" s="4">
        <f>0.78*W176</f>
        <v>11957.0309664</v>
      </c>
      <c r="X173" s="1">
        <v>132.804993</v>
      </c>
      <c r="Y173" s="1">
        <v>23.1175</v>
      </c>
      <c r="Z173" s="1">
        <v>130.60000600000001</v>
      </c>
      <c r="AA173" s="1">
        <v>33.740001999999997</v>
      </c>
      <c r="AB173" s="1">
        <v>734.70001200000002</v>
      </c>
      <c r="AC173" s="1">
        <v>134.80999800000001</v>
      </c>
      <c r="AD173" s="1">
        <v>21275</v>
      </c>
      <c r="AE173" s="1">
        <v>444.70001200000002</v>
      </c>
      <c r="AF173" s="1">
        <v>21711.380859000001</v>
      </c>
      <c r="AG173" s="1">
        <v>10937.850586</v>
      </c>
      <c r="AH173" s="1">
        <v>54.779998999999997</v>
      </c>
      <c r="AI173" s="1">
        <v>54.779998999999997</v>
      </c>
      <c r="AJ173" s="1">
        <v>16.07</v>
      </c>
      <c r="AK173" s="1">
        <v>58.830002</v>
      </c>
      <c r="AL173" s="4">
        <f>0.78*AL176</f>
        <v>1342.0505102058758</v>
      </c>
      <c r="AM173" s="1">
        <v>51.610000999999997</v>
      </c>
      <c r="AN173" s="1">
        <v>70.25</v>
      </c>
      <c r="AO173" s="1">
        <v>72.440002000000007</v>
      </c>
      <c r="AP173" s="1">
        <f t="shared" si="81"/>
        <v>3.1013513278855213E-3</v>
      </c>
      <c r="AQ173" s="1">
        <f t="shared" si="82"/>
        <v>-9.1560882225751022E-3</v>
      </c>
      <c r="AR173" s="1">
        <f t="shared" si="83"/>
        <v>7.0427811614360647E-3</v>
      </c>
      <c r="AS173" s="1">
        <f t="shared" si="84"/>
        <v>7.4322803171457024E-3</v>
      </c>
      <c r="AT173" s="1">
        <f t="shared" si="85"/>
        <v>1.5696150229824886E-3</v>
      </c>
      <c r="AU173" s="1">
        <f t="shared" si="86"/>
        <v>6.1675819012539752E-3</v>
      </c>
      <c r="AV173" s="1">
        <f t="shared" si="87"/>
        <v>3.5865938613626807E-3</v>
      </c>
      <c r="AW173" s="1">
        <f t="shared" si="88"/>
        <v>3.6020779404746898E-3</v>
      </c>
      <c r="AX173" s="1">
        <f t="shared" si="89"/>
        <v>-1.5133020123092136E-3</v>
      </c>
      <c r="AY173" s="1">
        <f t="shared" si="90"/>
        <v>7.6321383739372459E-3</v>
      </c>
      <c r="AZ173" s="1">
        <f t="shared" si="91"/>
        <v>-1.9145781960096231E-3</v>
      </c>
      <c r="BA173" s="1">
        <f t="shared" si="92"/>
        <v>-4.4051991974328013E-3</v>
      </c>
      <c r="BB173" s="1">
        <f t="shared" si="93"/>
        <v>4.0119350602745279E-3</v>
      </c>
      <c r="BC173" s="1">
        <f t="shared" si="94"/>
        <v>-0.14822659124077994</v>
      </c>
      <c r="BD173" s="1">
        <f t="shared" si="95"/>
        <v>7.5702119606352422E-4</v>
      </c>
      <c r="BE173" s="1">
        <f t="shared" si="96"/>
        <v>2.2767518340500886E-3</v>
      </c>
      <c r="BF173" s="1">
        <f t="shared" si="97"/>
        <v>1.064299881296873E-3</v>
      </c>
      <c r="BG173" s="1">
        <f t="shared" si="98"/>
        <v>2.5505557032346358E-3</v>
      </c>
      <c r="BH173" s="1">
        <f t="shared" si="99"/>
        <v>-1.0749193837333792E-3</v>
      </c>
      <c r="BI173" s="1">
        <f t="shared" si="100"/>
        <v>2.9821073558648063E-3</v>
      </c>
      <c r="BJ173" s="1">
        <f t="shared" si="101"/>
        <v>-0.13569652715718719</v>
      </c>
      <c r="BK173" s="1">
        <f t="shared" si="102"/>
        <v>-0.14667936155184477</v>
      </c>
      <c r="BL173" s="1">
        <f t="shared" si="103"/>
        <v>-7.9009101527068222E-4</v>
      </c>
      <c r="BM173" s="1">
        <f t="shared" si="104"/>
        <v>-5.7523361433186523E-3</v>
      </c>
      <c r="BN173" s="1">
        <f t="shared" si="105"/>
        <v>2.4313772549019667E-2</v>
      </c>
      <c r="BO173" s="1">
        <f t="shared" si="106"/>
        <v>5.9314944860154345E-4</v>
      </c>
      <c r="BP173" s="1">
        <f t="shared" si="107"/>
        <v>2.7296300904114082E-3</v>
      </c>
      <c r="BQ173" s="1">
        <f t="shared" si="108"/>
        <v>-1.9278400007647193E-2</v>
      </c>
      <c r="BR173" s="1">
        <f t="shared" si="109"/>
        <v>9.8492939361575892E-3</v>
      </c>
      <c r="BS173" s="1">
        <f t="shared" si="110"/>
        <v>6.9059618282255042E-3</v>
      </c>
      <c r="BT173" s="1">
        <f t="shared" si="111"/>
        <v>-6.2455197769258747E-4</v>
      </c>
      <c r="BU173" s="1">
        <f t="shared" si="112"/>
        <v>-4.3236747244915271E-3</v>
      </c>
      <c r="BV173" s="1">
        <f t="shared" si="113"/>
        <v>-9.9404117137028795E-3</v>
      </c>
      <c r="BW173" s="1">
        <f t="shared" si="114"/>
        <v>-9.9404117137028795E-3</v>
      </c>
      <c r="BX173" s="1">
        <f t="shared" si="115"/>
        <v>0.11519777931991673</v>
      </c>
      <c r="BY173" s="1">
        <f t="shared" si="116"/>
        <v>-1.0428914879244492E-2</v>
      </c>
      <c r="BZ173" s="1">
        <f t="shared" si="117"/>
        <v>-0.23049938133653203</v>
      </c>
      <c r="CA173" s="1">
        <f t="shared" si="118"/>
        <v>-1.2059743029872014E-2</v>
      </c>
      <c r="CB173" s="1">
        <f t="shared" si="119"/>
        <v>-1.4726549169990971E-2</v>
      </c>
      <c r="CC173" s="1">
        <f t="shared" si="120"/>
        <v>-2.3412615019794592E-3</v>
      </c>
    </row>
    <row r="174" spans="1:81" x14ac:dyDescent="0.3">
      <c r="A174" s="1" t="s">
        <v>464</v>
      </c>
      <c r="B174" s="18">
        <v>2905.03</v>
      </c>
      <c r="C174" s="21">
        <v>26559.54</v>
      </c>
      <c r="D174" s="18">
        <v>7998.0600590000004</v>
      </c>
      <c r="E174" s="18">
        <v>1565.75</v>
      </c>
      <c r="F174" s="1">
        <v>108.19000200000001</v>
      </c>
      <c r="G174" s="18">
        <v>118.58000199999999</v>
      </c>
      <c r="H174" s="19">
        <v>290.01998900000001</v>
      </c>
      <c r="I174" s="1">
        <v>266.33999599999999</v>
      </c>
      <c r="J174" s="1">
        <v>66.669998000000007</v>
      </c>
      <c r="K174" s="1">
        <v>155.63999899999999</v>
      </c>
      <c r="L174" s="1">
        <v>3499.2299800000001</v>
      </c>
      <c r="M174" s="1">
        <v>12222.389648</v>
      </c>
      <c r="N174" s="1">
        <v>5580.3798829999996</v>
      </c>
      <c r="O174" s="1">
        <f>0.83*O176</f>
        <v>16236.8658617</v>
      </c>
      <c r="P174" s="1">
        <v>105.32</v>
      </c>
      <c r="Q174" s="1">
        <v>4002.5</v>
      </c>
      <c r="R174" s="1">
        <v>67.220000999999996</v>
      </c>
      <c r="S174" s="1">
        <v>55.57</v>
      </c>
      <c r="T174" s="1">
        <v>28.57</v>
      </c>
      <c r="U174" s="1">
        <v>30.780000999999999</v>
      </c>
      <c r="V174" s="1">
        <f>0.83*V176</f>
        <v>4760.9822402299997</v>
      </c>
      <c r="W174" s="1">
        <f>0.83*W176</f>
        <v>12723.507310399998</v>
      </c>
      <c r="X174" s="1">
        <v>132.759995</v>
      </c>
      <c r="Y174" s="1">
        <v>22.978750000000002</v>
      </c>
      <c r="Z174" s="1">
        <v>131.300003</v>
      </c>
      <c r="AA174" s="1">
        <v>33.810001</v>
      </c>
      <c r="AB174" s="1">
        <v>739.70001200000002</v>
      </c>
      <c r="AC174" s="1">
        <v>135.03999300000001</v>
      </c>
      <c r="AD174" s="1">
        <v>21580</v>
      </c>
      <c r="AE174" s="1">
        <v>448.70001200000002</v>
      </c>
      <c r="AF174" s="1">
        <v>22090.119140999999</v>
      </c>
      <c r="AG174" s="1">
        <v>10953.263671999999</v>
      </c>
      <c r="AH174" s="1">
        <v>55.349997999999999</v>
      </c>
      <c r="AI174" s="1">
        <v>55.349997999999999</v>
      </c>
      <c r="AJ174" s="1">
        <v>15.3125</v>
      </c>
      <c r="AK174" s="1">
        <v>59.290000999999997</v>
      </c>
      <c r="AL174" s="1">
        <f>0.83*AL176</f>
        <v>1428.0793890652267</v>
      </c>
      <c r="AM174" s="1">
        <v>52.560001</v>
      </c>
      <c r="AN174" s="1">
        <v>70.769997000000004</v>
      </c>
      <c r="AO174" s="1">
        <v>73.260002</v>
      </c>
      <c r="AP174" s="1">
        <f t="shared" si="81"/>
        <v>5.7853700421006109E-3</v>
      </c>
      <c r="AQ174" s="1">
        <f t="shared" si="82"/>
        <v>1.5931193950208627E-2</v>
      </c>
      <c r="AR174" s="1">
        <f t="shared" si="83"/>
        <v>6.3795017306366424E-3</v>
      </c>
      <c r="AS174" s="1">
        <f t="shared" si="84"/>
        <v>-8.4793082771700574E-3</v>
      </c>
      <c r="AT174" s="1">
        <f t="shared" si="85"/>
        <v>-2.673312979167133E-3</v>
      </c>
      <c r="AU174" s="1">
        <f t="shared" si="86"/>
        <v>-4.2824252005181527E-3</v>
      </c>
      <c r="AV174" s="1">
        <f t="shared" si="87"/>
        <v>6.2801362080470253E-3</v>
      </c>
      <c r="AW174" s="1">
        <f t="shared" si="88"/>
        <v>6.2336846406461262E-3</v>
      </c>
      <c r="AX174" s="1">
        <f t="shared" si="89"/>
        <v>1.0457638202896267E-2</v>
      </c>
      <c r="AY174" s="1">
        <f t="shared" si="90"/>
        <v>-9.3565144843963319E-3</v>
      </c>
      <c r="AZ174" s="1">
        <f t="shared" si="91"/>
        <v>1.8597836127833219E-2</v>
      </c>
      <c r="BA174" s="1">
        <f t="shared" si="92"/>
        <v>2.4062390936711128E-2</v>
      </c>
      <c r="BB174" s="1">
        <f t="shared" si="93"/>
        <v>1.7255649994902141E-2</v>
      </c>
      <c r="BC174" s="1">
        <f t="shared" si="94"/>
        <v>6.4102564102564041E-2</v>
      </c>
      <c r="BD174" s="1">
        <f t="shared" si="95"/>
        <v>-4.1603819182984402E-3</v>
      </c>
      <c r="BE174" s="1">
        <f t="shared" si="96"/>
        <v>1.0222110045431601E-2</v>
      </c>
      <c r="BF174" s="1">
        <f t="shared" si="97"/>
        <v>2.0959980009719277E-2</v>
      </c>
      <c r="BG174" s="1">
        <f t="shared" si="98"/>
        <v>9.8128477160249229E-3</v>
      </c>
      <c r="BH174" s="1">
        <f t="shared" si="99"/>
        <v>2.4748960715529393E-2</v>
      </c>
      <c r="BI174" s="1">
        <f t="shared" si="100"/>
        <v>1.684839775355134E-2</v>
      </c>
      <c r="BJ174" s="1">
        <f t="shared" si="101"/>
        <v>6.4102564102563916E-2</v>
      </c>
      <c r="BK174" s="1">
        <f t="shared" si="102"/>
        <v>6.4102564102564E-2</v>
      </c>
      <c r="BL174" s="1">
        <f t="shared" si="103"/>
        <v>-3.388276222415263E-4</v>
      </c>
      <c r="BM174" s="1">
        <f t="shared" si="104"/>
        <v>-6.001946577268223E-3</v>
      </c>
      <c r="BN174" s="1">
        <f t="shared" si="105"/>
        <v>5.3598542713696063E-3</v>
      </c>
      <c r="BO174" s="1">
        <f t="shared" si="106"/>
        <v>2.0746590352900044E-3</v>
      </c>
      <c r="BP174" s="1">
        <f t="shared" si="107"/>
        <v>6.8054987319096432E-3</v>
      </c>
      <c r="BQ174" s="1">
        <f t="shared" si="108"/>
        <v>1.7060678244354131E-3</v>
      </c>
      <c r="BR174" s="1">
        <f t="shared" si="109"/>
        <v>1.4336075205640423E-2</v>
      </c>
      <c r="BS174" s="1">
        <f t="shared" si="110"/>
        <v>8.9948277311942149E-3</v>
      </c>
      <c r="BT174" s="1">
        <f t="shared" si="111"/>
        <v>1.7444228188876358E-2</v>
      </c>
      <c r="BU174" s="1">
        <f t="shared" si="112"/>
        <v>1.4091512659467824E-3</v>
      </c>
      <c r="BV174" s="1">
        <f t="shared" si="113"/>
        <v>1.0405239328317674E-2</v>
      </c>
      <c r="BW174" s="1">
        <f t="shared" si="114"/>
        <v>1.0405239328317674E-2</v>
      </c>
      <c r="BX174" s="1">
        <f t="shared" si="115"/>
        <v>-4.7137523335407612E-2</v>
      </c>
      <c r="BY174" s="1">
        <f t="shared" si="116"/>
        <v>7.819122630660395E-3</v>
      </c>
      <c r="BZ174" s="1">
        <f t="shared" si="117"/>
        <v>6.4102564102564041E-2</v>
      </c>
      <c r="CA174" s="1">
        <f t="shared" si="118"/>
        <v>1.8407285053143149E-2</v>
      </c>
      <c r="CB174" s="1">
        <f t="shared" si="119"/>
        <v>7.4020925266904429E-3</v>
      </c>
      <c r="CC174" s="1">
        <f t="shared" si="120"/>
        <v>1.1319712553293318E-2</v>
      </c>
    </row>
    <row r="175" spans="1:81" x14ac:dyDescent="0.3">
      <c r="A175" s="1" t="s">
        <v>463</v>
      </c>
      <c r="B175" s="18">
        <v>2926.17</v>
      </c>
      <c r="C175" s="21">
        <v>26462.080000000002</v>
      </c>
      <c r="D175" s="18">
        <v>8118.6801759999998</v>
      </c>
      <c r="E175" s="18">
        <v>1575.6099850000001</v>
      </c>
      <c r="F175" s="1">
        <v>108.489998</v>
      </c>
      <c r="G175" s="18">
        <v>119.220001</v>
      </c>
      <c r="H175" s="19">
        <v>292.04998799999998</v>
      </c>
      <c r="I175" s="1">
        <v>268.26998900000001</v>
      </c>
      <c r="J175" s="1">
        <v>66.180000000000007</v>
      </c>
      <c r="K175" s="1">
        <v>156.75</v>
      </c>
      <c r="L175" s="1">
        <v>3491.919922</v>
      </c>
      <c r="M175" s="1">
        <v>12282.599609000001</v>
      </c>
      <c r="N175" s="1">
        <v>5557.669922</v>
      </c>
      <c r="O175" s="1">
        <f>0.96*O176</f>
        <v>18779.989430400001</v>
      </c>
      <c r="P175" s="1">
        <v>105.629997</v>
      </c>
      <c r="Q175" s="1">
        <v>3961</v>
      </c>
      <c r="R175" s="1">
        <v>66.830001999999993</v>
      </c>
      <c r="S175" s="1">
        <v>55.119999</v>
      </c>
      <c r="T175" s="1">
        <v>28.469999000000001</v>
      </c>
      <c r="U175" s="1">
        <v>30.469999000000001</v>
      </c>
      <c r="V175" s="1">
        <f>0.96*V176</f>
        <v>5506.6782537599993</v>
      </c>
      <c r="W175" s="1">
        <f>0.96*W176</f>
        <v>14716.345804799999</v>
      </c>
      <c r="X175" s="1">
        <v>132.91999799999999</v>
      </c>
      <c r="Y175" s="1">
        <v>23.110001</v>
      </c>
      <c r="Z175" s="1">
        <v>131.800003</v>
      </c>
      <c r="AA175" s="1">
        <v>33.470001000000003</v>
      </c>
      <c r="AB175" s="1">
        <v>737.79998799999998</v>
      </c>
      <c r="AC175" s="1">
        <v>131.929993</v>
      </c>
      <c r="AD175" s="1">
        <v>21717.5</v>
      </c>
      <c r="AE175" s="1">
        <v>452.29998799999998</v>
      </c>
      <c r="AF175" s="1">
        <v>22307.580077999999</v>
      </c>
      <c r="AG175" s="1">
        <v>10924.449219</v>
      </c>
      <c r="AH175" s="1">
        <v>54.900002000000001</v>
      </c>
      <c r="AI175" s="1">
        <v>54.900002000000001</v>
      </c>
      <c r="AJ175" s="1">
        <v>15.2875</v>
      </c>
      <c r="AK175" s="1">
        <v>58.889999000000003</v>
      </c>
      <c r="AL175" s="1">
        <f>0.96*AL176</f>
        <v>1651.7544740995393</v>
      </c>
      <c r="AM175" s="1">
        <v>51.650002000000001</v>
      </c>
      <c r="AN175" s="1">
        <v>70.790001000000004</v>
      </c>
      <c r="AO175" s="1">
        <v>71.889999000000003</v>
      </c>
      <c r="AP175" s="1">
        <f t="shared" si="81"/>
        <v>7.2770332836493501E-3</v>
      </c>
      <c r="AQ175" s="1">
        <f t="shared" si="82"/>
        <v>-3.669491263779385E-3</v>
      </c>
      <c r="AR175" s="1">
        <f t="shared" si="83"/>
        <v>1.5081171697913037E-2</v>
      </c>
      <c r="AS175" s="1">
        <f t="shared" si="84"/>
        <v>6.2972920325722829E-3</v>
      </c>
      <c r="AT175" s="1">
        <f t="shared" si="85"/>
        <v>2.7728625053541735E-3</v>
      </c>
      <c r="AU175" s="1">
        <f t="shared" si="86"/>
        <v>5.3971916782393301E-3</v>
      </c>
      <c r="AV175" s="1">
        <f t="shared" si="87"/>
        <v>6.9995140921130621E-3</v>
      </c>
      <c r="AW175" s="1">
        <f t="shared" si="88"/>
        <v>7.2463506382271798E-3</v>
      </c>
      <c r="AX175" s="1">
        <f t="shared" si="89"/>
        <v>-7.3496027403510628E-3</v>
      </c>
      <c r="AY175" s="1">
        <f t="shared" si="90"/>
        <v>7.1318491848616061E-3</v>
      </c>
      <c r="AZ175" s="1">
        <f t="shared" si="91"/>
        <v>-2.0890476024099523E-3</v>
      </c>
      <c r="BA175" s="1">
        <f t="shared" si="92"/>
        <v>4.926202054919177E-3</v>
      </c>
      <c r="BB175" s="1">
        <f t="shared" si="93"/>
        <v>-4.0696084274088424E-3</v>
      </c>
      <c r="BC175" s="1">
        <f t="shared" si="94"/>
        <v>0.15662650602409642</v>
      </c>
      <c r="BD175" s="1">
        <f t="shared" si="95"/>
        <v>2.9433820736803062E-3</v>
      </c>
      <c r="BE175" s="1">
        <f t="shared" si="96"/>
        <v>-1.0368519675202997E-2</v>
      </c>
      <c r="BF175" s="1">
        <f t="shared" si="97"/>
        <v>-5.8018297262447689E-3</v>
      </c>
      <c r="BG175" s="1">
        <f t="shared" si="98"/>
        <v>-8.0979125427388943E-3</v>
      </c>
      <c r="BH175" s="1">
        <f t="shared" si="99"/>
        <v>-3.5002100105004865E-3</v>
      </c>
      <c r="BI175" s="1">
        <f t="shared" si="100"/>
        <v>-1.007153963380304E-2</v>
      </c>
      <c r="BJ175" s="1">
        <f t="shared" si="101"/>
        <v>0.15662650602409631</v>
      </c>
      <c r="BK175" s="1">
        <f t="shared" si="102"/>
        <v>0.15662650602409647</v>
      </c>
      <c r="BL175" s="1">
        <f t="shared" si="103"/>
        <v>1.20520492637853E-3</v>
      </c>
      <c r="BM175" s="1">
        <f t="shared" si="104"/>
        <v>5.7118424631452487E-3</v>
      </c>
      <c r="BN175" s="1">
        <f t="shared" si="105"/>
        <v>3.8080730279952848E-3</v>
      </c>
      <c r="BO175" s="1">
        <f t="shared" si="106"/>
        <v>-1.0056196094167412E-2</v>
      </c>
      <c r="BP175" s="1">
        <f t="shared" si="107"/>
        <v>-2.5686412994137282E-3</v>
      </c>
      <c r="BQ175" s="1">
        <f t="shared" si="108"/>
        <v>-2.3030214463947828E-2</v>
      </c>
      <c r="BR175" s="1">
        <f t="shared" si="109"/>
        <v>6.3716404077849859E-3</v>
      </c>
      <c r="BS175" s="1">
        <f t="shared" si="110"/>
        <v>8.0231243675562228E-3</v>
      </c>
      <c r="BT175" s="1">
        <f t="shared" si="111"/>
        <v>9.8442627498728629E-3</v>
      </c>
      <c r="BU175" s="1">
        <f t="shared" si="112"/>
        <v>-2.6306728170579778E-3</v>
      </c>
      <c r="BV175" s="1">
        <f t="shared" si="113"/>
        <v>-8.130009327190919E-3</v>
      </c>
      <c r="BW175" s="1">
        <f t="shared" si="114"/>
        <v>-8.130009327190919E-3</v>
      </c>
      <c r="BX175" s="1">
        <f t="shared" si="115"/>
        <v>-1.6326530612245131E-3</v>
      </c>
      <c r="BY175" s="1">
        <f t="shared" si="116"/>
        <v>-6.7465338717061845E-3</v>
      </c>
      <c r="BZ175" s="1">
        <f t="shared" si="117"/>
        <v>0.15662650602409636</v>
      </c>
      <c r="CA175" s="1">
        <f t="shared" si="118"/>
        <v>-1.7313527067855251E-2</v>
      </c>
      <c r="CB175" s="1">
        <f t="shared" si="119"/>
        <v>2.8266215695897418E-4</v>
      </c>
      <c r="CC175" s="1">
        <f t="shared" si="120"/>
        <v>-1.8700559140033834E-2</v>
      </c>
    </row>
    <row r="176" spans="1:81" x14ac:dyDescent="0.3">
      <c r="A176" s="1" t="s">
        <v>462</v>
      </c>
      <c r="B176" s="18">
        <v>2917.52</v>
      </c>
      <c r="C176" s="21">
        <v>26307.79</v>
      </c>
      <c r="D176" s="18">
        <v>8036.7700199999999</v>
      </c>
      <c r="E176" s="18">
        <v>1582.650024</v>
      </c>
      <c r="F176" s="1">
        <v>108.160004</v>
      </c>
      <c r="G176" s="18">
        <v>118.400002</v>
      </c>
      <c r="H176" s="19">
        <v>291.17999300000002</v>
      </c>
      <c r="I176" s="1">
        <v>267.51001000000002</v>
      </c>
      <c r="J176" s="1">
        <v>66.279999000000004</v>
      </c>
      <c r="K176" s="1">
        <v>157.520004</v>
      </c>
      <c r="L176" s="1">
        <v>3488.929932</v>
      </c>
      <c r="M176" s="1">
        <v>12345.419921999999</v>
      </c>
      <c r="N176" s="1">
        <v>5538.8598629999997</v>
      </c>
      <c r="O176" s="1">
        <f>'final data'!O41</f>
        <v>19562.488990000002</v>
      </c>
      <c r="P176" s="1">
        <v>105.339996</v>
      </c>
      <c r="Q176" s="1">
        <v>3933.5</v>
      </c>
      <c r="R176" s="1">
        <v>66.949996999999996</v>
      </c>
      <c r="S176" s="1">
        <v>55.07</v>
      </c>
      <c r="T176" s="1">
        <v>28.58</v>
      </c>
      <c r="U176" s="1">
        <v>30.52</v>
      </c>
      <c r="V176" s="1">
        <f>'final data'!V41</f>
        <v>5736.1231809999999</v>
      </c>
      <c r="W176" s="1">
        <f>'final data'!W41</f>
        <v>15329.526879999999</v>
      </c>
      <c r="X176" s="1">
        <v>132.720001</v>
      </c>
      <c r="Y176" s="1">
        <v>22.962499999999999</v>
      </c>
      <c r="Z176" s="1">
        <v>131.300003</v>
      </c>
      <c r="AA176" s="1">
        <v>33.340000000000003</v>
      </c>
      <c r="AB176" s="1">
        <v>730</v>
      </c>
      <c r="AC176" s="1">
        <v>132.520004</v>
      </c>
      <c r="AD176" s="1">
        <v>21510</v>
      </c>
      <c r="AE176" s="1">
        <v>446.29998799999998</v>
      </c>
      <c r="AF176" s="1">
        <v>22258.730468999998</v>
      </c>
      <c r="AG176" s="1">
        <v>10940.998046999999</v>
      </c>
      <c r="AH176" s="1">
        <v>55.25</v>
      </c>
      <c r="AI176" s="1">
        <v>55.25</v>
      </c>
      <c r="AJ176" s="1">
        <v>16.557500999999998</v>
      </c>
      <c r="AK176" s="1">
        <v>59.27</v>
      </c>
      <c r="AL176" s="1">
        <f>'final data'!AL41</f>
        <v>1720.5775771870201</v>
      </c>
      <c r="AM176" s="1">
        <v>51.849997999999999</v>
      </c>
      <c r="AN176" s="1">
        <v>70.849997999999999</v>
      </c>
      <c r="AO176" s="1">
        <v>72.150002000000001</v>
      </c>
      <c r="AP176" s="1">
        <f t="shared" si="81"/>
        <v>-2.9560825242552864E-3</v>
      </c>
      <c r="AQ176" s="1">
        <f t="shared" si="82"/>
        <v>-5.8306074201272488E-3</v>
      </c>
      <c r="AR176" s="1">
        <f t="shared" si="83"/>
        <v>-1.0089097516384283E-2</v>
      </c>
      <c r="AS176" s="1">
        <f t="shared" si="84"/>
        <v>4.4681355583056793E-3</v>
      </c>
      <c r="AT176" s="1">
        <f t="shared" si="85"/>
        <v>-3.0416997518978592E-3</v>
      </c>
      <c r="AU176" s="1">
        <f t="shared" si="86"/>
        <v>-6.8780321516688772E-3</v>
      </c>
      <c r="AV176" s="1">
        <f t="shared" si="87"/>
        <v>-2.9789249640371851E-3</v>
      </c>
      <c r="AW176" s="1">
        <f t="shared" si="88"/>
        <v>-2.8328886240047784E-3</v>
      </c>
      <c r="AX176" s="1">
        <f t="shared" si="89"/>
        <v>1.5110154125112848E-3</v>
      </c>
      <c r="AY176" s="1">
        <f t="shared" si="90"/>
        <v>4.9123062200956942E-3</v>
      </c>
      <c r="AZ176" s="1">
        <f t="shared" si="91"/>
        <v>-8.562596127025488E-4</v>
      </c>
      <c r="BA176" s="1">
        <f t="shared" si="92"/>
        <v>5.1145779395077853E-3</v>
      </c>
      <c r="BB176" s="1">
        <f t="shared" si="93"/>
        <v>-3.3845225182483167E-3</v>
      </c>
      <c r="BC176" s="1">
        <f t="shared" si="94"/>
        <v>4.1666666666666706E-2</v>
      </c>
      <c r="BD176" s="1">
        <f t="shared" si="95"/>
        <v>-2.7454417138722794E-3</v>
      </c>
      <c r="BE176" s="1">
        <f t="shared" si="96"/>
        <v>-6.942691239585963E-3</v>
      </c>
      <c r="BF176" s="1">
        <f t="shared" si="97"/>
        <v>1.7955259076604991E-3</v>
      </c>
      <c r="BG176" s="1">
        <f t="shared" si="98"/>
        <v>-9.0709363038993674E-4</v>
      </c>
      <c r="BH176" s="1">
        <f t="shared" si="99"/>
        <v>3.863751452888948E-3</v>
      </c>
      <c r="BI176" s="1">
        <f t="shared" si="100"/>
        <v>1.6409911926809771E-3</v>
      </c>
      <c r="BJ176" s="1">
        <f t="shared" si="101"/>
        <v>4.1666666666666789E-2</v>
      </c>
      <c r="BK176" s="1">
        <f t="shared" si="102"/>
        <v>4.1666666666666678E-2</v>
      </c>
      <c r="BL176" s="1">
        <f t="shared" si="103"/>
        <v>-1.5046419124983453E-3</v>
      </c>
      <c r="BM176" s="1">
        <f t="shared" si="104"/>
        <v>-6.3825613854366289E-3</v>
      </c>
      <c r="BN176" s="1">
        <f t="shared" si="105"/>
        <v>-3.7936266207823986E-3</v>
      </c>
      <c r="BO176" s="1">
        <f t="shared" si="106"/>
        <v>-3.8841050527605309E-3</v>
      </c>
      <c r="BP176" s="1">
        <f t="shared" si="107"/>
        <v>-1.0571954631151315E-2</v>
      </c>
      <c r="BQ176" s="1">
        <f t="shared" si="108"/>
        <v>4.4721521360196245E-3</v>
      </c>
      <c r="BR176" s="1">
        <f t="shared" si="109"/>
        <v>-9.5545067342005293E-3</v>
      </c>
      <c r="BS176" s="1">
        <f t="shared" si="110"/>
        <v>-1.326553207867872E-2</v>
      </c>
      <c r="BT176" s="1">
        <f t="shared" si="111"/>
        <v>-2.1898210755803517E-3</v>
      </c>
      <c r="BU176" s="1">
        <f t="shared" si="112"/>
        <v>1.5148432354115415E-3</v>
      </c>
      <c r="BV176" s="1">
        <f t="shared" si="113"/>
        <v>6.3751910245831937E-3</v>
      </c>
      <c r="BW176" s="1">
        <f t="shared" si="114"/>
        <v>6.3751910245831937E-3</v>
      </c>
      <c r="BX176" s="1">
        <f t="shared" si="115"/>
        <v>8.3074472608340069E-2</v>
      </c>
      <c r="BY176" s="1">
        <f t="shared" si="116"/>
        <v>6.4527255298476062E-3</v>
      </c>
      <c r="BZ176" s="1">
        <f t="shared" si="117"/>
        <v>4.1666666666666685E-2</v>
      </c>
      <c r="CA176" s="1">
        <f t="shared" si="118"/>
        <v>3.8721392498687361E-3</v>
      </c>
      <c r="CB176" s="1">
        <f t="shared" si="119"/>
        <v>8.4753495059274877E-4</v>
      </c>
      <c r="CC176" s="1">
        <f t="shared" si="120"/>
        <v>3.6166783087588795E-3</v>
      </c>
    </row>
    <row r="177" spans="1:81" x14ac:dyDescent="0.3">
      <c r="A177" s="1" t="s">
        <v>461</v>
      </c>
      <c r="B177" s="18">
        <v>2870.72</v>
      </c>
      <c r="C177" s="21">
        <v>25828.36</v>
      </c>
      <c r="D177" s="18">
        <v>7910.5898440000001</v>
      </c>
      <c r="E177" s="18">
        <v>1570.0600589999999</v>
      </c>
      <c r="F177" s="1">
        <v>108.650002</v>
      </c>
      <c r="G177" s="18">
        <v>118.790001</v>
      </c>
      <c r="H177" s="19">
        <v>286.66000400000001</v>
      </c>
      <c r="I177" s="1">
        <v>263.290009</v>
      </c>
      <c r="J177" s="1">
        <v>64.849997999999999</v>
      </c>
      <c r="K177" s="1">
        <v>156.19000199999999</v>
      </c>
      <c r="L177" s="1">
        <v>3350.709961</v>
      </c>
      <c r="M177" s="1">
        <v>11973.919921999999</v>
      </c>
      <c r="N177" s="1">
        <v>5313.1601559999999</v>
      </c>
      <c r="O177" s="4">
        <f>0.78*O180</f>
        <v>13320.942628031999</v>
      </c>
      <c r="P177" s="1">
        <v>106.19000200000001</v>
      </c>
      <c r="Q177" s="1">
        <v>3770</v>
      </c>
      <c r="R177" s="1">
        <v>65.080001999999993</v>
      </c>
      <c r="S177" s="1">
        <v>54.029998999999997</v>
      </c>
      <c r="T177" s="1">
        <v>28.139999</v>
      </c>
      <c r="U177" s="1">
        <v>29.76</v>
      </c>
      <c r="V177" s="4">
        <f>0.78*V180</f>
        <v>4252.8205040255998</v>
      </c>
      <c r="W177" s="4">
        <f>0.78*W180</f>
        <v>11265.102134208</v>
      </c>
      <c r="X177" s="1">
        <v>132.91000399999999</v>
      </c>
      <c r="Y177" s="1">
        <v>23.142499999999998</v>
      </c>
      <c r="Z177" s="1">
        <v>131.199997</v>
      </c>
      <c r="AA177" s="1">
        <v>32.880001</v>
      </c>
      <c r="AB177" s="1">
        <v>715.90002400000003</v>
      </c>
      <c r="AC177" s="1">
        <v>135.240005</v>
      </c>
      <c r="AD177" s="1">
        <v>21070</v>
      </c>
      <c r="AE177" s="1">
        <v>439.95001200000002</v>
      </c>
      <c r="AF177" s="1">
        <v>21402.130859000001</v>
      </c>
      <c r="AG177" s="1">
        <v>10936.526367</v>
      </c>
      <c r="AH177" s="1">
        <v>53.700001</v>
      </c>
      <c r="AI177" s="1">
        <v>53.700001</v>
      </c>
      <c r="AJ177" s="1">
        <v>15.505000000000001</v>
      </c>
      <c r="AK177" s="1">
        <v>57.490001999999997</v>
      </c>
      <c r="AL177" s="4">
        <f>0.78*AL180</f>
        <v>1270.7894628959436</v>
      </c>
      <c r="AM177" s="1">
        <v>49.080002</v>
      </c>
      <c r="AN177" s="1">
        <v>68.459998999999996</v>
      </c>
      <c r="AO177" s="1">
        <v>68.449996999999996</v>
      </c>
      <c r="AP177" s="1">
        <f t="shared" si="81"/>
        <v>-1.6041021141243311E-2</v>
      </c>
      <c r="AQ177" s="1">
        <f t="shared" si="82"/>
        <v>-1.8223879694949683E-2</v>
      </c>
      <c r="AR177" s="1">
        <f t="shared" si="83"/>
        <v>-1.5700359184845736E-2</v>
      </c>
      <c r="AS177" s="1">
        <f t="shared" si="84"/>
        <v>-7.9549899277037636E-3</v>
      </c>
      <c r="AT177" s="1">
        <f t="shared" si="85"/>
        <v>4.5303067851217901E-3</v>
      </c>
      <c r="AU177" s="1">
        <f t="shared" si="86"/>
        <v>3.2939104173326204E-3</v>
      </c>
      <c r="AV177" s="1">
        <f t="shared" si="87"/>
        <v>-1.5523006760976222E-2</v>
      </c>
      <c r="AW177" s="1">
        <f t="shared" si="88"/>
        <v>-1.5775114359272105E-2</v>
      </c>
      <c r="AX177" s="1">
        <f t="shared" si="89"/>
        <v>-2.1575151200590757E-2</v>
      </c>
      <c r="AY177" s="1">
        <f t="shared" si="90"/>
        <v>-8.443384752580425E-3</v>
      </c>
      <c r="AZ177" s="1">
        <f t="shared" si="91"/>
        <v>-3.9616723091015625E-2</v>
      </c>
      <c r="BA177" s="1">
        <f t="shared" si="92"/>
        <v>-3.0092131523041441E-2</v>
      </c>
      <c r="BB177" s="1">
        <f t="shared" si="93"/>
        <v>-4.0748405372681616E-2</v>
      </c>
      <c r="BC177" s="1">
        <f t="shared" si="94"/>
        <v>-0.31905686260876981</v>
      </c>
      <c r="BD177" s="1">
        <f t="shared" si="95"/>
        <v>8.0691668148535674E-3</v>
      </c>
      <c r="BE177" s="1">
        <f t="shared" si="96"/>
        <v>-4.15660353374857E-2</v>
      </c>
      <c r="BF177" s="1">
        <f t="shared" si="97"/>
        <v>-2.7931218577948599E-2</v>
      </c>
      <c r="BG177" s="1">
        <f t="shared" si="98"/>
        <v>-1.8885073542763822E-2</v>
      </c>
      <c r="BH177" s="1">
        <f t="shared" si="99"/>
        <v>-1.5395416375087432E-2</v>
      </c>
      <c r="BI177" s="1">
        <f t="shared" si="100"/>
        <v>-2.4901703800786306E-2</v>
      </c>
      <c r="BJ177" s="1">
        <f t="shared" si="101"/>
        <v>-0.25858975307357512</v>
      </c>
      <c r="BK177" s="1">
        <f t="shared" si="102"/>
        <v>-0.26513699852633671</v>
      </c>
      <c r="BL177" s="1">
        <f t="shared" si="103"/>
        <v>1.4316078855363343E-3</v>
      </c>
      <c r="BM177" s="1">
        <f t="shared" si="104"/>
        <v>7.838867719107228E-3</v>
      </c>
      <c r="BN177" s="1">
        <f t="shared" si="105"/>
        <v>-7.6166030247545066E-4</v>
      </c>
      <c r="BO177" s="1">
        <f t="shared" si="106"/>
        <v>-1.3797210557888523E-2</v>
      </c>
      <c r="BP177" s="1">
        <f t="shared" si="107"/>
        <v>-1.9315035616438315E-2</v>
      </c>
      <c r="BQ177" s="1">
        <f t="shared" si="108"/>
        <v>2.0525210669326544E-2</v>
      </c>
      <c r="BR177" s="1">
        <f t="shared" si="109"/>
        <v>-2.0455602045560205E-2</v>
      </c>
      <c r="BS177" s="1">
        <f t="shared" si="110"/>
        <v>-1.4228044299207935E-2</v>
      </c>
      <c r="BT177" s="1">
        <f t="shared" si="111"/>
        <v>-3.8483758594992382E-2</v>
      </c>
      <c r="BU177" s="1">
        <f t="shared" si="112"/>
        <v>-4.0870860051244297E-4</v>
      </c>
      <c r="BV177" s="1">
        <f t="shared" si="113"/>
        <v>-2.8054280542986421E-2</v>
      </c>
      <c r="BW177" s="1">
        <f t="shared" si="114"/>
        <v>-2.8054280542986421E-2</v>
      </c>
      <c r="BX177" s="1">
        <f t="shared" si="115"/>
        <v>-6.3566416212204838E-2</v>
      </c>
      <c r="BY177" s="1">
        <f t="shared" si="116"/>
        <v>-3.0032022945841168E-2</v>
      </c>
      <c r="BZ177" s="1">
        <f t="shared" si="117"/>
        <v>-0.26141693362436874</v>
      </c>
      <c r="CA177" s="1">
        <f t="shared" si="118"/>
        <v>-5.3423261462806598E-2</v>
      </c>
      <c r="CB177" s="1">
        <f t="shared" si="119"/>
        <v>-3.3733226075743902E-2</v>
      </c>
      <c r="CC177" s="1">
        <f t="shared" si="120"/>
        <v>-5.1282119160578878E-2</v>
      </c>
    </row>
    <row r="178" spans="1:81" x14ac:dyDescent="0.3">
      <c r="A178" s="1" t="s">
        <v>460</v>
      </c>
      <c r="B178" s="18">
        <v>2876.32</v>
      </c>
      <c r="C178" s="21">
        <v>25862.68</v>
      </c>
      <c r="D178" s="18">
        <v>7898.0498049999997</v>
      </c>
      <c r="E178" s="18">
        <v>1557.23999</v>
      </c>
      <c r="F178" s="1">
        <v>109</v>
      </c>
      <c r="G178" s="18">
        <v>119.239998</v>
      </c>
      <c r="H178" s="19">
        <v>287.70001200000002</v>
      </c>
      <c r="I178" s="1">
        <v>264.209991</v>
      </c>
      <c r="J178" s="1">
        <v>65.199996999999996</v>
      </c>
      <c r="K178" s="1">
        <v>155</v>
      </c>
      <c r="L178" s="1">
        <v>3438.5600589999999</v>
      </c>
      <c r="M178" s="1">
        <v>12310.370117</v>
      </c>
      <c r="N178" s="1">
        <v>5448.1098629999997</v>
      </c>
      <c r="O178" s="4">
        <f>0.78*O181</f>
        <v>13875.9819042</v>
      </c>
      <c r="P178" s="1">
        <v>106.68</v>
      </c>
      <c r="Q178" s="1">
        <v>3891.5</v>
      </c>
      <c r="R178" s="1">
        <v>65.860000999999997</v>
      </c>
      <c r="S178" s="1">
        <v>54.360000999999997</v>
      </c>
      <c r="T178" s="1">
        <v>28.299999</v>
      </c>
      <c r="U178" s="1">
        <v>30.07</v>
      </c>
      <c r="V178" s="4">
        <f>0.78*V181</f>
        <v>4430.0213583600007</v>
      </c>
      <c r="W178" s="4">
        <f>0.78*W181</f>
        <v>11734.481389800001</v>
      </c>
      <c r="X178" s="1">
        <v>133</v>
      </c>
      <c r="Y178" s="1">
        <v>23.27</v>
      </c>
      <c r="Z178" s="1">
        <v>128.39999399999999</v>
      </c>
      <c r="AA178" s="1">
        <v>32.900002000000001</v>
      </c>
      <c r="AB178" s="1">
        <v>733.5</v>
      </c>
      <c r="AC178" s="1">
        <v>138.199997</v>
      </c>
      <c r="AD178" s="1">
        <v>21297.5</v>
      </c>
      <c r="AE178" s="1">
        <v>451.5</v>
      </c>
      <c r="AF178" s="1">
        <v>21062.980468999998</v>
      </c>
      <c r="AG178" s="1">
        <v>10958.505859000001</v>
      </c>
      <c r="AH178" s="1">
        <v>53.889999000000003</v>
      </c>
      <c r="AI178" s="1">
        <v>53.889999000000003</v>
      </c>
      <c r="AJ178" s="1">
        <v>15.615</v>
      </c>
      <c r="AK178" s="1">
        <v>57.810001</v>
      </c>
      <c r="AL178" s="4">
        <f>0.78*AL181</f>
        <v>1323.7390238499415</v>
      </c>
      <c r="AM178" s="1">
        <v>48.830002</v>
      </c>
      <c r="AN178" s="1">
        <v>68.849997999999999</v>
      </c>
      <c r="AO178" s="1">
        <v>67.569999999999993</v>
      </c>
      <c r="AP178" s="1">
        <f t="shared" si="81"/>
        <v>1.9507301304203699E-3</v>
      </c>
      <c r="AQ178" s="1">
        <f t="shared" si="82"/>
        <v>1.3287719390623217E-3</v>
      </c>
      <c r="AR178" s="1">
        <f t="shared" si="83"/>
        <v>-1.5852217403878883E-3</v>
      </c>
      <c r="AS178" s="1">
        <f t="shared" si="84"/>
        <v>-8.1653366866521106E-3</v>
      </c>
      <c r="AT178" s="1">
        <f t="shared" si="85"/>
        <v>3.221334501217951E-3</v>
      </c>
      <c r="AU178" s="1">
        <f t="shared" si="86"/>
        <v>3.788172373194914E-3</v>
      </c>
      <c r="AV178" s="1">
        <f t="shared" si="87"/>
        <v>3.628019205637073E-3</v>
      </c>
      <c r="AW178" s="1">
        <f t="shared" si="88"/>
        <v>3.494177403442622E-3</v>
      </c>
      <c r="AX178" s="1">
        <f t="shared" si="89"/>
        <v>5.397054908158931E-3</v>
      </c>
      <c r="AY178" s="1">
        <f t="shared" si="90"/>
        <v>-7.6189383748134706E-3</v>
      </c>
      <c r="AZ178" s="1">
        <f t="shared" si="91"/>
        <v>2.621835343032243E-2</v>
      </c>
      <c r="BA178" s="1">
        <f t="shared" si="92"/>
        <v>2.8098584021915198E-2</v>
      </c>
      <c r="BB178" s="1">
        <f t="shared" si="93"/>
        <v>2.5399141572573322E-2</v>
      </c>
      <c r="BC178" s="1">
        <f t="shared" si="94"/>
        <v>4.1666666666666775E-2</v>
      </c>
      <c r="BD178" s="1">
        <f t="shared" si="95"/>
        <v>4.6143515469563691E-3</v>
      </c>
      <c r="BE178" s="1">
        <f t="shared" si="96"/>
        <v>3.2228116710875332E-2</v>
      </c>
      <c r="BF178" s="1">
        <f t="shared" si="97"/>
        <v>1.1985233190373961E-2</v>
      </c>
      <c r="BG178" s="1">
        <f t="shared" si="98"/>
        <v>6.1077550639969539E-3</v>
      </c>
      <c r="BH178" s="1">
        <f t="shared" si="99"/>
        <v>5.6858566341811221E-3</v>
      </c>
      <c r="BI178" s="1">
        <f t="shared" si="100"/>
        <v>1.0416666666666623E-2</v>
      </c>
      <c r="BJ178" s="1">
        <f t="shared" si="101"/>
        <v>4.1666666666666879E-2</v>
      </c>
      <c r="BK178" s="1">
        <f t="shared" si="102"/>
        <v>4.1666666666666741E-2</v>
      </c>
      <c r="BL178" s="1">
        <f t="shared" si="103"/>
        <v>6.7711983516314936E-4</v>
      </c>
      <c r="BM178" s="1">
        <f t="shared" si="104"/>
        <v>5.5093442800043767E-3</v>
      </c>
      <c r="BN178" s="1">
        <f t="shared" si="105"/>
        <v>-2.1341486768479148E-2</v>
      </c>
      <c r="BO178" s="1">
        <f t="shared" si="106"/>
        <v>6.0830290120735095E-4</v>
      </c>
      <c r="BP178" s="1">
        <f t="shared" si="107"/>
        <v>2.4584404819072848E-2</v>
      </c>
      <c r="BQ178" s="1">
        <f t="shared" si="108"/>
        <v>2.1886955712549699E-2</v>
      </c>
      <c r="BR178" s="1">
        <f t="shared" si="109"/>
        <v>1.079734219269103E-2</v>
      </c>
      <c r="BS178" s="1">
        <f t="shared" si="110"/>
        <v>2.6252955301658189E-2</v>
      </c>
      <c r="BT178" s="1">
        <f t="shared" si="111"/>
        <v>-1.5846571177158434E-2</v>
      </c>
      <c r="BU178" s="1">
        <f t="shared" si="112"/>
        <v>2.0097324563969014E-3</v>
      </c>
      <c r="BV178" s="1">
        <f t="shared" si="113"/>
        <v>3.5381377367200194E-3</v>
      </c>
      <c r="BW178" s="1">
        <f t="shared" si="114"/>
        <v>3.5381377367200194E-3</v>
      </c>
      <c r="BX178" s="1">
        <f t="shared" si="115"/>
        <v>7.0944856497903528E-3</v>
      </c>
      <c r="BY178" s="1">
        <f t="shared" si="116"/>
        <v>5.5661678355830085E-3</v>
      </c>
      <c r="BZ178" s="1">
        <f t="shared" si="117"/>
        <v>4.1666666666666852E-2</v>
      </c>
      <c r="CA178" s="1">
        <f t="shared" si="118"/>
        <v>-5.0937243238091149E-3</v>
      </c>
      <c r="CB178" s="1">
        <f t="shared" si="119"/>
        <v>5.6967427066425044E-3</v>
      </c>
      <c r="CC178" s="1">
        <f t="shared" si="120"/>
        <v>-1.2856056078424709E-2</v>
      </c>
    </row>
    <row r="179" spans="1:81" x14ac:dyDescent="0.3">
      <c r="A179" s="1" t="s">
        <v>459</v>
      </c>
      <c r="B179" s="18">
        <v>2822.24</v>
      </c>
      <c r="C179" s="21">
        <v>25490.47</v>
      </c>
      <c r="D179" s="18">
        <v>7628.2797849999997</v>
      </c>
      <c r="E179" s="18">
        <v>1501.380005</v>
      </c>
      <c r="F179" s="1">
        <v>109.370003</v>
      </c>
      <c r="G179" s="18">
        <v>119.480003</v>
      </c>
      <c r="H179" s="19">
        <v>282.14001500000001</v>
      </c>
      <c r="I179" s="1">
        <v>259.23998999999998</v>
      </c>
      <c r="J179" s="1">
        <v>64.089995999999999</v>
      </c>
      <c r="K179" s="1">
        <v>149.38999899999999</v>
      </c>
      <c r="L179" s="1">
        <v>3327.1999510000001</v>
      </c>
      <c r="M179" s="1">
        <v>11952.410156</v>
      </c>
      <c r="N179" s="1">
        <v>5281.3701170000004</v>
      </c>
      <c r="O179" s="1">
        <f>0.83*O181</f>
        <v>14765.467923699998</v>
      </c>
      <c r="P179" s="1">
        <v>107.400002</v>
      </c>
      <c r="Q179" s="1">
        <v>3841</v>
      </c>
      <c r="R179" s="1">
        <v>64.239998</v>
      </c>
      <c r="S179" s="1">
        <v>53.200001</v>
      </c>
      <c r="T179" s="1">
        <v>27.5</v>
      </c>
      <c r="U179" s="1">
        <v>29.26</v>
      </c>
      <c r="V179" s="1">
        <f>0.83*V181</f>
        <v>4713.99708646</v>
      </c>
      <c r="W179" s="1">
        <f>0.83*W181</f>
        <v>12486.691735300001</v>
      </c>
      <c r="X179" s="1">
        <v>133.259995</v>
      </c>
      <c r="Y179" s="1">
        <v>23.549999</v>
      </c>
      <c r="Z179" s="1">
        <v>130.199997</v>
      </c>
      <c r="AA179" s="1">
        <v>32.040000999999997</v>
      </c>
      <c r="AB179" s="1">
        <v>721.09997599999997</v>
      </c>
      <c r="AC179" s="1">
        <v>136.970001</v>
      </c>
      <c r="AD179" s="1">
        <v>20885</v>
      </c>
      <c r="AE179" s="1">
        <v>450.79998799999998</v>
      </c>
      <c r="AF179" s="1">
        <v>21151.140625</v>
      </c>
      <c r="AG179" s="1">
        <v>10965.309569999999</v>
      </c>
      <c r="AH179" s="1">
        <v>52.93</v>
      </c>
      <c r="AI179" s="1">
        <v>52.93</v>
      </c>
      <c r="AJ179" s="1">
        <v>15.805</v>
      </c>
      <c r="AK179" s="1">
        <v>56.84</v>
      </c>
      <c r="AL179" s="1">
        <f>0.83*AL181</f>
        <v>1408.5940894813477</v>
      </c>
      <c r="AM179" s="1">
        <v>47.57</v>
      </c>
      <c r="AN179" s="1">
        <v>67.580001999999993</v>
      </c>
      <c r="AO179" s="1">
        <v>65.349997999999999</v>
      </c>
      <c r="AP179" s="1">
        <f t="shared" si="81"/>
        <v>-1.8801802302942781E-2</v>
      </c>
      <c r="AQ179" s="1">
        <f t="shared" si="82"/>
        <v>-1.439177997021187E-2</v>
      </c>
      <c r="AR179" s="1">
        <f t="shared" si="83"/>
        <v>-3.4156535684190956E-2</v>
      </c>
      <c r="AS179" s="1">
        <f t="shared" si="84"/>
        <v>-3.5871147259710461E-2</v>
      </c>
      <c r="AT179" s="1">
        <f t="shared" si="85"/>
        <v>3.3945229357797888E-3</v>
      </c>
      <c r="AU179" s="1">
        <f t="shared" si="86"/>
        <v>2.0127893661990542E-3</v>
      </c>
      <c r="AV179" s="1">
        <f t="shared" si="87"/>
        <v>-1.9325675245366377E-2</v>
      </c>
      <c r="AW179" s="1">
        <f t="shared" si="88"/>
        <v>-1.8810798869449356E-2</v>
      </c>
      <c r="AX179" s="1">
        <f t="shared" si="89"/>
        <v>-1.7024555998062345E-2</v>
      </c>
      <c r="AY179" s="1">
        <f t="shared" si="90"/>
        <v>-3.619355483870975E-2</v>
      </c>
      <c r="AZ179" s="1">
        <f t="shared" si="91"/>
        <v>-3.2385680659707754E-2</v>
      </c>
      <c r="BA179" s="1">
        <f t="shared" si="92"/>
        <v>-2.9077920289795011E-2</v>
      </c>
      <c r="BB179" s="1">
        <f t="shared" si="93"/>
        <v>-3.0605063075615752E-2</v>
      </c>
      <c r="BC179" s="1">
        <f t="shared" si="94"/>
        <v>6.4102564102563986E-2</v>
      </c>
      <c r="BD179" s="1">
        <f t="shared" si="95"/>
        <v>6.7491751031120524E-3</v>
      </c>
      <c r="BE179" s="1">
        <f t="shared" si="96"/>
        <v>-1.2977001156366439E-2</v>
      </c>
      <c r="BF179" s="1">
        <f t="shared" si="97"/>
        <v>-2.4597676516889166E-2</v>
      </c>
      <c r="BG179" s="1">
        <f t="shared" si="98"/>
        <v>-2.1339219622162932E-2</v>
      </c>
      <c r="BH179" s="1">
        <f t="shared" si="99"/>
        <v>-2.8268516899947582E-2</v>
      </c>
      <c r="BI179" s="1">
        <f t="shared" si="100"/>
        <v>-2.6937146657798429E-2</v>
      </c>
      <c r="BJ179" s="1">
        <f t="shared" si="101"/>
        <v>6.410256410256393E-2</v>
      </c>
      <c r="BK179" s="1">
        <f t="shared" si="102"/>
        <v>6.4102564102564069E-2</v>
      </c>
      <c r="BL179" s="1">
        <f t="shared" si="103"/>
        <v>1.9548496240601771E-3</v>
      </c>
      <c r="BM179" s="1">
        <f t="shared" si="104"/>
        <v>1.2032617103566829E-2</v>
      </c>
      <c r="BN179" s="1">
        <f t="shared" si="105"/>
        <v>1.4018715608351226E-2</v>
      </c>
      <c r="BO179" s="1">
        <f t="shared" si="106"/>
        <v>-2.6139846435267816E-2</v>
      </c>
      <c r="BP179" s="1">
        <f t="shared" si="107"/>
        <v>-1.690528152692574E-2</v>
      </c>
      <c r="BQ179" s="1">
        <f t="shared" si="108"/>
        <v>-8.9001159674410111E-3</v>
      </c>
      <c r="BR179" s="1">
        <f t="shared" si="109"/>
        <v>-1.9368470477755605E-2</v>
      </c>
      <c r="BS179" s="1">
        <f t="shared" si="110"/>
        <v>-1.5504141749723482E-3</v>
      </c>
      <c r="BT179" s="1">
        <f t="shared" si="111"/>
        <v>4.1855499096983819E-3</v>
      </c>
      <c r="BU179" s="1">
        <f t="shared" si="112"/>
        <v>6.2086119107295141E-4</v>
      </c>
      <c r="BV179" s="1">
        <f t="shared" si="113"/>
        <v>-1.7814047463612002E-2</v>
      </c>
      <c r="BW179" s="1">
        <f t="shared" si="114"/>
        <v>-1.7814047463612002E-2</v>
      </c>
      <c r="BX179" s="1">
        <f t="shared" si="115"/>
        <v>1.2167787383925681E-2</v>
      </c>
      <c r="BY179" s="1">
        <f t="shared" si="116"/>
        <v>-1.6779120969051643E-2</v>
      </c>
      <c r="BZ179" s="1">
        <f t="shared" si="117"/>
        <v>6.4102564102563875E-2</v>
      </c>
      <c r="CA179" s="1">
        <f t="shared" si="118"/>
        <v>-2.580384903527139E-2</v>
      </c>
      <c r="CB179" s="1">
        <f t="shared" si="119"/>
        <v>-1.8445839315783367E-2</v>
      </c>
      <c r="CC179" s="1">
        <f t="shared" si="120"/>
        <v>-3.2854846825514192E-2</v>
      </c>
    </row>
    <row r="180" spans="1:81" x14ac:dyDescent="0.3">
      <c r="A180" s="1" t="s">
        <v>458</v>
      </c>
      <c r="B180" s="18">
        <v>2788.86</v>
      </c>
      <c r="C180" s="21">
        <v>25169.88</v>
      </c>
      <c r="D180" s="18">
        <v>7567.7202150000003</v>
      </c>
      <c r="E180" s="18">
        <v>1485.530029</v>
      </c>
      <c r="F180" s="1">
        <v>109.889999</v>
      </c>
      <c r="G180" s="18">
        <v>120.550003</v>
      </c>
      <c r="H180" s="19">
        <v>279.02999899999998</v>
      </c>
      <c r="I180" s="1">
        <v>256.29998799999998</v>
      </c>
      <c r="J180" s="1">
        <v>63.98</v>
      </c>
      <c r="K180" s="1">
        <v>147.929993</v>
      </c>
      <c r="L180" s="1">
        <v>3318.1499020000001</v>
      </c>
      <c r="M180" s="1">
        <v>11902.080078000001</v>
      </c>
      <c r="N180" s="1">
        <v>5248.9101559999999</v>
      </c>
      <c r="O180" s="1">
        <f>0.96*O181</f>
        <v>17078.131574399998</v>
      </c>
      <c r="P180" s="1">
        <v>108.19000200000001</v>
      </c>
      <c r="Q180" s="1">
        <v>3829</v>
      </c>
      <c r="R180" s="1">
        <v>64.440002000000007</v>
      </c>
      <c r="S180" s="1">
        <v>53.029998999999997</v>
      </c>
      <c r="T180" s="1">
        <v>27.280000999999999</v>
      </c>
      <c r="U180" s="1">
        <v>29.200001</v>
      </c>
      <c r="V180" s="1">
        <f>0.96*V181</f>
        <v>5452.33397952</v>
      </c>
      <c r="W180" s="1">
        <f>0.96*W181</f>
        <v>14442.438633600001</v>
      </c>
      <c r="X180" s="1">
        <v>133.36000100000001</v>
      </c>
      <c r="Y180" s="1">
        <v>23.655000999999999</v>
      </c>
      <c r="Z180" s="1">
        <v>129.10000600000001</v>
      </c>
      <c r="AA180" s="1">
        <v>31.93</v>
      </c>
      <c r="AB180" s="1">
        <v>720.90002400000003</v>
      </c>
      <c r="AC180" s="1">
        <v>133.33000200000001</v>
      </c>
      <c r="AD180" s="1">
        <v>20897.5</v>
      </c>
      <c r="AE180" s="1">
        <v>457.20001200000002</v>
      </c>
      <c r="AF180" s="1">
        <v>20942.529297000001</v>
      </c>
      <c r="AG180" s="1">
        <v>10972.818359000001</v>
      </c>
      <c r="AH180" s="1">
        <v>53.290000999999997</v>
      </c>
      <c r="AI180" s="1">
        <v>53.290000999999997</v>
      </c>
      <c r="AJ180" s="1">
        <v>15.932499999999999</v>
      </c>
      <c r="AK180" s="1">
        <v>57.169998</v>
      </c>
      <c r="AL180" s="1">
        <f>0.96*AL181</f>
        <v>1629.2172601230047</v>
      </c>
      <c r="AM180" s="1">
        <v>48.200001</v>
      </c>
      <c r="AN180" s="1">
        <v>68.139999000000003</v>
      </c>
      <c r="AO180" s="1">
        <v>65.769997000000004</v>
      </c>
      <c r="AP180" s="1">
        <f t="shared" si="81"/>
        <v>-1.1827484551278295E-2</v>
      </c>
      <c r="AQ180" s="1">
        <f t="shared" si="82"/>
        <v>-1.2576857154850426E-2</v>
      </c>
      <c r="AR180" s="1">
        <f t="shared" si="83"/>
        <v>-7.9388239166426223E-3</v>
      </c>
      <c r="AS180" s="1">
        <f t="shared" si="84"/>
        <v>-1.0556938248288426E-2</v>
      </c>
      <c r="AT180" s="1">
        <f t="shared" si="85"/>
        <v>4.7544663594825554E-3</v>
      </c>
      <c r="AU180" s="1">
        <f t="shared" si="86"/>
        <v>8.9554734945897808E-3</v>
      </c>
      <c r="AV180" s="1">
        <f t="shared" si="87"/>
        <v>-1.1022952557793087E-2</v>
      </c>
      <c r="AW180" s="1">
        <f t="shared" si="88"/>
        <v>-1.1340850614907033E-2</v>
      </c>
      <c r="AX180" s="1">
        <f t="shared" si="89"/>
        <v>-1.7162740968185179E-3</v>
      </c>
      <c r="AY180" s="1">
        <f t="shared" si="90"/>
        <v>-9.7731174092851626E-3</v>
      </c>
      <c r="AZ180" s="1">
        <f t="shared" si="91"/>
        <v>-2.7200195760041187E-3</v>
      </c>
      <c r="BA180" s="1">
        <f t="shared" si="92"/>
        <v>-4.2108727313657163E-3</v>
      </c>
      <c r="BB180" s="1">
        <f t="shared" si="93"/>
        <v>-6.1461250169754901E-3</v>
      </c>
      <c r="BC180" s="1">
        <f t="shared" si="94"/>
        <v>0.15662650602409642</v>
      </c>
      <c r="BD180" s="1">
        <f t="shared" si="95"/>
        <v>7.355679565071202E-3</v>
      </c>
      <c r="BE180" s="1">
        <f t="shared" si="96"/>
        <v>-3.1241864097891173E-3</v>
      </c>
      <c r="BF180" s="1">
        <f t="shared" si="97"/>
        <v>3.1133873945638504E-3</v>
      </c>
      <c r="BG180" s="1">
        <f t="shared" si="98"/>
        <v>-3.1955262557232613E-3</v>
      </c>
      <c r="BH180" s="1">
        <f t="shared" si="99"/>
        <v>-7.9999636363636863E-3</v>
      </c>
      <c r="BI180" s="1">
        <f t="shared" si="100"/>
        <v>-2.0505468215994958E-3</v>
      </c>
      <c r="BJ180" s="1">
        <f t="shared" si="101"/>
        <v>0.15662650602409639</v>
      </c>
      <c r="BK180" s="1">
        <f t="shared" si="102"/>
        <v>0.15662650602409636</v>
      </c>
      <c r="BL180" s="1">
        <f t="shared" si="103"/>
        <v>7.5045777992118032E-4</v>
      </c>
      <c r="BM180" s="1">
        <f t="shared" si="104"/>
        <v>4.4586838411330267E-3</v>
      </c>
      <c r="BN180" s="1">
        <f t="shared" si="105"/>
        <v>-8.4484717768464213E-3</v>
      </c>
      <c r="BO180" s="1">
        <f t="shared" si="106"/>
        <v>-3.4332395932196421E-3</v>
      </c>
      <c r="BP180" s="1">
        <f t="shared" si="107"/>
        <v>-2.772874866937165E-4</v>
      </c>
      <c r="BQ180" s="1">
        <f t="shared" si="108"/>
        <v>-2.6575154949440273E-2</v>
      </c>
      <c r="BR180" s="1">
        <f t="shared" si="109"/>
        <v>5.9851568111084512E-4</v>
      </c>
      <c r="BS180" s="1">
        <f t="shared" si="110"/>
        <v>1.4197036757685163E-2</v>
      </c>
      <c r="BT180" s="1">
        <f t="shared" si="111"/>
        <v>-9.8628878554864723E-3</v>
      </c>
      <c r="BU180" s="1">
        <f t="shared" si="112"/>
        <v>6.8477674543221704E-4</v>
      </c>
      <c r="BV180" s="1">
        <f t="shared" si="113"/>
        <v>6.8014547515586037E-3</v>
      </c>
      <c r="BW180" s="1">
        <f t="shared" si="114"/>
        <v>6.8014547515586037E-3</v>
      </c>
      <c r="BX180" s="1">
        <f t="shared" si="115"/>
        <v>8.067067383739291E-3</v>
      </c>
      <c r="BY180" s="1">
        <f t="shared" si="116"/>
        <v>5.805735397607252E-3</v>
      </c>
      <c r="BZ180" s="1">
        <f t="shared" si="117"/>
        <v>0.15662650602409647</v>
      </c>
      <c r="CA180" s="1">
        <f t="shared" si="118"/>
        <v>1.3243661971830986E-2</v>
      </c>
      <c r="CB180" s="1">
        <f t="shared" si="119"/>
        <v>8.2864306514819266E-3</v>
      </c>
      <c r="CC180" s="1">
        <f t="shared" si="120"/>
        <v>6.4269167995996612E-3</v>
      </c>
    </row>
    <row r="181" spans="1:81" x14ac:dyDescent="0.3">
      <c r="A181" s="1" t="s">
        <v>457</v>
      </c>
      <c r="B181" s="18">
        <v>2843.49</v>
      </c>
      <c r="C181" s="21">
        <v>25720.66</v>
      </c>
      <c r="D181" s="18">
        <v>7615.5498049999997</v>
      </c>
      <c r="E181" s="18">
        <v>1499.290039</v>
      </c>
      <c r="F181" s="1">
        <v>110.220001</v>
      </c>
      <c r="G181" s="18">
        <v>121.019997</v>
      </c>
      <c r="H181" s="19">
        <v>284.79998799999998</v>
      </c>
      <c r="I181" s="1">
        <v>261.540009</v>
      </c>
      <c r="J181" s="1">
        <v>64.739998</v>
      </c>
      <c r="K181" s="1">
        <v>149.800003</v>
      </c>
      <c r="L181" s="1">
        <v>3338.4099120000001</v>
      </c>
      <c r="M181" s="1">
        <v>11953.139648</v>
      </c>
      <c r="N181" s="1">
        <v>5278.4301759999998</v>
      </c>
      <c r="O181" s="1">
        <f>'final data'!O42</f>
        <v>17789.720389999999</v>
      </c>
      <c r="P181" s="1">
        <v>108.800003</v>
      </c>
      <c r="Q181" s="1">
        <v>3834</v>
      </c>
      <c r="R181" s="1">
        <v>64.529999000000004</v>
      </c>
      <c r="S181" s="1">
        <v>53.849997999999999</v>
      </c>
      <c r="T181" s="1">
        <v>27.620000999999998</v>
      </c>
      <c r="U181" s="1">
        <v>29.68</v>
      </c>
      <c r="V181" s="1">
        <f>'final data'!V42</f>
        <v>5679.5145620000003</v>
      </c>
      <c r="W181" s="1">
        <f>'final data'!W42</f>
        <v>15044.206910000001</v>
      </c>
      <c r="X181" s="1">
        <v>133.574997</v>
      </c>
      <c r="Y181" s="1">
        <v>23.90625</v>
      </c>
      <c r="Z181" s="1">
        <v>127.199997</v>
      </c>
      <c r="AA181" s="1">
        <v>32.360000999999997</v>
      </c>
      <c r="AB181" s="1">
        <v>725.59997599999997</v>
      </c>
      <c r="AC181" s="1">
        <v>133.800003</v>
      </c>
      <c r="AD181" s="1">
        <v>20770</v>
      </c>
      <c r="AE181" s="1">
        <v>463.10000600000001</v>
      </c>
      <c r="AF181" s="1">
        <v>20774.039063</v>
      </c>
      <c r="AG181" s="1">
        <v>11014.163086</v>
      </c>
      <c r="AH181" s="1">
        <v>53.73</v>
      </c>
      <c r="AI181" s="1">
        <v>53.73</v>
      </c>
      <c r="AJ181" s="1">
        <v>16.642499999999998</v>
      </c>
      <c r="AK181" s="1">
        <v>57.650002000000001</v>
      </c>
      <c r="AL181" s="1">
        <f>'final data'!AL42</f>
        <v>1697.10131262813</v>
      </c>
      <c r="AM181" s="1">
        <v>47.959999000000003</v>
      </c>
      <c r="AN181" s="1">
        <v>68.830001999999993</v>
      </c>
      <c r="AO181" s="1">
        <v>66.220000999999996</v>
      </c>
      <c r="AP181" s="1">
        <f t="shared" si="81"/>
        <v>1.9588649125448984E-2</v>
      </c>
      <c r="AQ181" s="1">
        <f t="shared" si="82"/>
        <v>2.1882504008759629E-2</v>
      </c>
      <c r="AR181" s="1">
        <f t="shared" si="83"/>
        <v>6.3202111918984798E-3</v>
      </c>
      <c r="AS181" s="1">
        <f t="shared" si="84"/>
        <v>9.262693941813253E-3</v>
      </c>
      <c r="AT181" s="1">
        <f t="shared" si="85"/>
        <v>3.0030212303486618E-3</v>
      </c>
      <c r="AU181" s="1">
        <f t="shared" si="86"/>
        <v>3.89874731069065E-3</v>
      </c>
      <c r="AV181" s="1">
        <f t="shared" si="87"/>
        <v>2.0678740711316885E-2</v>
      </c>
      <c r="AW181" s="1">
        <f t="shared" si="88"/>
        <v>2.0444874152705825E-2</v>
      </c>
      <c r="AX181" s="1">
        <f t="shared" si="89"/>
        <v>1.1878680837761849E-2</v>
      </c>
      <c r="AY181" s="1">
        <f t="shared" si="90"/>
        <v>1.2641182238141577E-2</v>
      </c>
      <c r="AZ181" s="1">
        <f t="shared" si="91"/>
        <v>6.1058151675993707E-3</v>
      </c>
      <c r="BA181" s="1">
        <f t="shared" si="92"/>
        <v>4.2899702964004404E-3</v>
      </c>
      <c r="BB181" s="1">
        <f t="shared" si="93"/>
        <v>5.6240284406955908E-3</v>
      </c>
      <c r="BC181" s="1">
        <f t="shared" si="94"/>
        <v>4.1666666666666678E-2</v>
      </c>
      <c r="BD181" s="1">
        <f t="shared" si="95"/>
        <v>5.6382381802710093E-3</v>
      </c>
      <c r="BE181" s="1">
        <f t="shared" si="96"/>
        <v>1.3058239749281796E-3</v>
      </c>
      <c r="BF181" s="1">
        <f t="shared" si="97"/>
        <v>1.3966014464120713E-3</v>
      </c>
      <c r="BG181" s="1">
        <f t="shared" si="98"/>
        <v>1.5462926936883458E-2</v>
      </c>
      <c r="BH181" s="1">
        <f t="shared" si="99"/>
        <v>1.2463342651636995E-2</v>
      </c>
      <c r="BI181" s="1">
        <f t="shared" si="100"/>
        <v>1.6438321354851987E-2</v>
      </c>
      <c r="BJ181" s="1">
        <f t="shared" si="101"/>
        <v>4.1666666666666727E-2</v>
      </c>
      <c r="BK181" s="1">
        <f t="shared" si="102"/>
        <v>4.1666666666666671E-2</v>
      </c>
      <c r="BL181" s="1">
        <f t="shared" si="103"/>
        <v>1.612147558397102E-3</v>
      </c>
      <c r="BM181" s="1">
        <f t="shared" si="104"/>
        <v>1.0621390377451322E-2</v>
      </c>
      <c r="BN181" s="1">
        <f t="shared" si="105"/>
        <v>-1.4717342460851716E-2</v>
      </c>
      <c r="BO181" s="1">
        <f t="shared" si="106"/>
        <v>1.3466990291262047E-2</v>
      </c>
      <c r="BP181" s="1">
        <f t="shared" si="107"/>
        <v>6.5195614419898242E-3</v>
      </c>
      <c r="BQ181" s="1">
        <f t="shared" si="108"/>
        <v>3.5250955745129015E-3</v>
      </c>
      <c r="BR181" s="1">
        <f t="shared" si="109"/>
        <v>-6.1012082785022129E-3</v>
      </c>
      <c r="BS181" s="1">
        <f t="shared" si="110"/>
        <v>1.2904623458321328E-2</v>
      </c>
      <c r="BT181" s="1">
        <f t="shared" si="111"/>
        <v>-8.0453622201276734E-3</v>
      </c>
      <c r="BU181" s="1">
        <f t="shared" si="112"/>
        <v>3.7679223010274646E-3</v>
      </c>
      <c r="BV181" s="1">
        <f t="shared" si="113"/>
        <v>8.2566896555321938E-3</v>
      </c>
      <c r="BW181" s="1">
        <f t="shared" si="114"/>
        <v>8.2566896555321938E-3</v>
      </c>
      <c r="BX181" s="1">
        <f t="shared" si="115"/>
        <v>4.4563000156911919E-2</v>
      </c>
      <c r="BY181" s="1">
        <f t="shared" si="116"/>
        <v>8.3960821548393436E-3</v>
      </c>
      <c r="BZ181" s="1">
        <f t="shared" si="117"/>
        <v>4.166666666666672E-2</v>
      </c>
      <c r="CA181" s="1">
        <f t="shared" si="118"/>
        <v>-4.9792945025042001E-3</v>
      </c>
      <c r="CB181" s="1">
        <f t="shared" si="119"/>
        <v>1.0126254918201424E-2</v>
      </c>
      <c r="CC181" s="1">
        <f t="shared" si="120"/>
        <v>6.8420863695644188E-3</v>
      </c>
    </row>
    <row r="182" spans="1:81" x14ac:dyDescent="0.3">
      <c r="A182" s="1" t="s">
        <v>456</v>
      </c>
      <c r="B182" s="18">
        <v>2891.64</v>
      </c>
      <c r="C182" s="21">
        <v>26106.77</v>
      </c>
      <c r="D182" s="18">
        <v>7837.1298829999996</v>
      </c>
      <c r="E182" s="18">
        <v>1535.8000489999999</v>
      </c>
      <c r="F182" s="1">
        <v>110.599998</v>
      </c>
      <c r="G182" s="18">
        <v>121.720001</v>
      </c>
      <c r="H182" s="19">
        <v>289.57998700000002</v>
      </c>
      <c r="I182" s="1">
        <v>266.01998900000001</v>
      </c>
      <c r="J182" s="1">
        <v>65.639999000000003</v>
      </c>
      <c r="K182" s="1">
        <v>153.070007</v>
      </c>
      <c r="L182" s="1">
        <v>3390.5</v>
      </c>
      <c r="M182" s="1">
        <v>12169.049805000001</v>
      </c>
      <c r="N182" s="1">
        <v>5375.6298829999996</v>
      </c>
      <c r="O182" s="4">
        <f>0.78*O185</f>
        <v>12493.222396199999</v>
      </c>
      <c r="P182" s="1">
        <v>109.239998</v>
      </c>
      <c r="Q182" s="1">
        <v>3905</v>
      </c>
      <c r="R182" s="1">
        <v>65.699996999999996</v>
      </c>
      <c r="S182" s="1">
        <v>54.689999</v>
      </c>
      <c r="T182" s="1">
        <v>28</v>
      </c>
      <c r="U182" s="1">
        <v>30.27</v>
      </c>
      <c r="V182" s="4">
        <f>0.78*V185</f>
        <v>4385.8666355400001</v>
      </c>
      <c r="W182" s="4">
        <f>0.78*W185</f>
        <v>11511.931813200001</v>
      </c>
      <c r="X182" s="1">
        <v>133.55999800000001</v>
      </c>
      <c r="Y182" s="1">
        <v>23.866249</v>
      </c>
      <c r="Z182" s="1">
        <v>130</v>
      </c>
      <c r="AA182" s="1">
        <v>32.759998000000003</v>
      </c>
      <c r="AB182" s="1">
        <v>725.90002400000003</v>
      </c>
      <c r="AC182" s="1">
        <v>132.96000699999999</v>
      </c>
      <c r="AD182" s="1">
        <v>20877.5</v>
      </c>
      <c r="AE182" s="1">
        <v>474.5</v>
      </c>
      <c r="AF182" s="1">
        <v>21032</v>
      </c>
      <c r="AG182" s="1">
        <v>11055.090819999999</v>
      </c>
      <c r="AH182" s="1">
        <v>54.139999000000003</v>
      </c>
      <c r="AI182" s="1">
        <v>54.139999000000003</v>
      </c>
      <c r="AJ182" s="1">
        <v>17.162500000000001</v>
      </c>
      <c r="AK182" s="1">
        <v>57.990001999999997</v>
      </c>
      <c r="AL182" s="4">
        <f>0.78*AL185</f>
        <v>1305.4275374940071</v>
      </c>
      <c r="AM182" s="1">
        <v>48.439999</v>
      </c>
      <c r="AN182" s="1">
        <v>69.309997999999993</v>
      </c>
      <c r="AO182" s="1">
        <v>67.120002999999997</v>
      </c>
      <c r="AP182" s="1">
        <f t="shared" si="81"/>
        <v>1.6933416329932616E-2</v>
      </c>
      <c r="AQ182" s="1">
        <f t="shared" si="82"/>
        <v>1.5011667663271494E-2</v>
      </c>
      <c r="AR182" s="1">
        <f t="shared" si="83"/>
        <v>2.9095742746573762E-2</v>
      </c>
      <c r="AS182" s="1">
        <f t="shared" si="84"/>
        <v>2.4351532425541559E-2</v>
      </c>
      <c r="AT182" s="1">
        <f t="shared" si="85"/>
        <v>3.4476229046668493E-3</v>
      </c>
      <c r="AU182" s="1">
        <f t="shared" si="86"/>
        <v>5.7842011019054373E-3</v>
      </c>
      <c r="AV182" s="1">
        <f t="shared" si="87"/>
        <v>1.6783705061111282E-2</v>
      </c>
      <c r="AW182" s="1">
        <f t="shared" si="88"/>
        <v>1.7129233944470849E-2</v>
      </c>
      <c r="AX182" s="1">
        <f t="shared" si="89"/>
        <v>1.390177676557857E-2</v>
      </c>
      <c r="AY182" s="1">
        <f t="shared" si="90"/>
        <v>2.1829131739069457E-2</v>
      </c>
      <c r="AZ182" s="1">
        <f t="shared" si="91"/>
        <v>1.5603263042312679E-2</v>
      </c>
      <c r="BA182" s="1">
        <f t="shared" si="92"/>
        <v>1.8063049822740616E-2</v>
      </c>
      <c r="BB182" s="1">
        <f t="shared" si="93"/>
        <v>1.8414510329595343E-2</v>
      </c>
      <c r="BC182" s="1">
        <f t="shared" si="94"/>
        <v>-0.29772800683125294</v>
      </c>
      <c r="BD182" s="1">
        <f t="shared" si="95"/>
        <v>4.0440715796671084E-3</v>
      </c>
      <c r="BE182" s="1">
        <f t="shared" si="96"/>
        <v>1.8518518518518517E-2</v>
      </c>
      <c r="BF182" s="1">
        <f t="shared" si="97"/>
        <v>1.8131071100744824E-2</v>
      </c>
      <c r="BG182" s="1">
        <f t="shared" si="98"/>
        <v>1.5598904943320535E-2</v>
      </c>
      <c r="BH182" s="1">
        <f t="shared" si="99"/>
        <v>1.3758109567048949E-2</v>
      </c>
      <c r="BI182" s="1">
        <f t="shared" si="100"/>
        <v>1.9878706199460913E-2</v>
      </c>
      <c r="BJ182" s="1">
        <f t="shared" si="101"/>
        <v>-0.22777438323962171</v>
      </c>
      <c r="BK182" s="1">
        <f t="shared" si="102"/>
        <v>-0.23479304146316077</v>
      </c>
      <c r="BL182" s="1">
        <f t="shared" si="103"/>
        <v>-1.1228897875242986E-4</v>
      </c>
      <c r="BM182" s="1">
        <f t="shared" si="104"/>
        <v>-1.6732444444444517E-3</v>
      </c>
      <c r="BN182" s="1">
        <f t="shared" si="105"/>
        <v>2.201260272042305E-2</v>
      </c>
      <c r="BO182" s="1">
        <f t="shared" si="106"/>
        <v>1.236084634237206E-2</v>
      </c>
      <c r="BP182" s="1">
        <f t="shared" si="107"/>
        <v>4.135171029830088E-4</v>
      </c>
      <c r="BQ182" s="1">
        <f t="shared" si="108"/>
        <v>-6.2779968697012174E-3</v>
      </c>
      <c r="BR182" s="1">
        <f t="shared" si="109"/>
        <v>5.1757342320654792E-3</v>
      </c>
      <c r="BS182" s="1">
        <f t="shared" si="110"/>
        <v>2.4616700177714945E-2</v>
      </c>
      <c r="BT182" s="1">
        <f t="shared" si="111"/>
        <v>1.241746663793687E-2</v>
      </c>
      <c r="BU182" s="1">
        <f t="shared" si="112"/>
        <v>3.7159186476929712E-3</v>
      </c>
      <c r="BV182" s="1">
        <f t="shared" si="113"/>
        <v>7.6307277126373765E-3</v>
      </c>
      <c r="BW182" s="1">
        <f t="shared" si="114"/>
        <v>7.6307277126373765E-3</v>
      </c>
      <c r="BX182" s="1">
        <f t="shared" si="115"/>
        <v>3.1245305693255412E-2</v>
      </c>
      <c r="BY182" s="1">
        <f t="shared" si="116"/>
        <v>5.8976580781384237E-3</v>
      </c>
      <c r="BZ182" s="1">
        <f t="shared" si="117"/>
        <v>-0.23078986046364974</v>
      </c>
      <c r="CA182" s="1">
        <f t="shared" si="118"/>
        <v>1.0008340492250569E-2</v>
      </c>
      <c r="CB182" s="1">
        <f t="shared" si="119"/>
        <v>6.9736450102093547E-3</v>
      </c>
      <c r="CC182" s="1">
        <f t="shared" si="120"/>
        <v>1.3591090099802335E-2</v>
      </c>
    </row>
    <row r="183" spans="1:81" x14ac:dyDescent="0.3">
      <c r="A183" s="1" t="s">
        <v>455</v>
      </c>
      <c r="B183" s="18">
        <v>2954.18</v>
      </c>
      <c r="C183" s="21">
        <v>26753.17</v>
      </c>
      <c r="D183" s="18">
        <v>8051.3398440000001</v>
      </c>
      <c r="E183" s="18">
        <v>1563.48999</v>
      </c>
      <c r="F183" s="1">
        <v>111.410004</v>
      </c>
      <c r="G183" s="18">
        <v>124.089996</v>
      </c>
      <c r="H183" s="19">
        <v>295.85998499999999</v>
      </c>
      <c r="I183" s="1">
        <v>271.73001099999999</v>
      </c>
      <c r="J183" s="1">
        <v>65.650002000000001</v>
      </c>
      <c r="K183" s="1">
        <v>155.28999300000001</v>
      </c>
      <c r="L183" s="1">
        <v>3468.080078</v>
      </c>
      <c r="M183" s="1">
        <v>12355.389648</v>
      </c>
      <c r="N183" s="1">
        <v>5535.5698240000002</v>
      </c>
      <c r="O183" s="1">
        <f>0.83*O185</f>
        <v>13294.069985699998</v>
      </c>
      <c r="P183" s="1">
        <v>109.989998</v>
      </c>
      <c r="Q183" s="1">
        <v>3967</v>
      </c>
      <c r="R183" s="1">
        <v>67.309997999999993</v>
      </c>
      <c r="S183" s="1">
        <v>54.759998000000003</v>
      </c>
      <c r="T183" s="1">
        <v>27.790001</v>
      </c>
      <c r="U183" s="1">
        <v>30.540001</v>
      </c>
      <c r="V183" s="1">
        <f>0.83*V185</f>
        <v>4667.0119326899994</v>
      </c>
      <c r="W183" s="1">
        <f>0.83*W185</f>
        <v>12249.8761602</v>
      </c>
      <c r="X183" s="1">
        <v>133.63999899999999</v>
      </c>
      <c r="Y183" s="1">
        <v>23.895</v>
      </c>
      <c r="Z183" s="1">
        <v>130.10000600000001</v>
      </c>
      <c r="AA183" s="1">
        <v>32.290000999999997</v>
      </c>
      <c r="AB183" s="1">
        <v>732.20001200000002</v>
      </c>
      <c r="AC183" s="1">
        <v>133.490005</v>
      </c>
      <c r="AD183" s="1">
        <v>20990</v>
      </c>
      <c r="AE183" s="1">
        <v>485.10000600000001</v>
      </c>
      <c r="AF183" s="1">
        <v>21462.859375</v>
      </c>
      <c r="AG183" s="1">
        <v>11060.791992</v>
      </c>
      <c r="AH183" s="1">
        <v>55</v>
      </c>
      <c r="AI183" s="1">
        <v>55</v>
      </c>
      <c r="AJ183" s="1">
        <v>18.3675</v>
      </c>
      <c r="AK183" s="1">
        <v>59.009998000000003</v>
      </c>
      <c r="AL183" s="1">
        <f>0.83*AL185</f>
        <v>1389.108789897469</v>
      </c>
      <c r="AM183" s="1">
        <v>49.040000999999997</v>
      </c>
      <c r="AN183" s="1">
        <v>69.190002000000007</v>
      </c>
      <c r="AO183" s="1">
        <v>69.660004000000001</v>
      </c>
      <c r="AP183" s="1">
        <f t="shared" si="81"/>
        <v>2.1627865156105174E-2</v>
      </c>
      <c r="AQ183" s="1">
        <f t="shared" si="82"/>
        <v>2.4759861139466804E-2</v>
      </c>
      <c r="AR183" s="1">
        <f t="shared" si="83"/>
        <v>2.7332705237494721E-2</v>
      </c>
      <c r="AS183" s="1">
        <f t="shared" si="84"/>
        <v>1.802965237436328E-2</v>
      </c>
      <c r="AT183" s="1">
        <f t="shared" si="85"/>
        <v>7.3237433512431107E-3</v>
      </c>
      <c r="AU183" s="1">
        <f t="shared" si="86"/>
        <v>1.9470875620515343E-2</v>
      </c>
      <c r="AV183" s="1">
        <f t="shared" si="87"/>
        <v>2.1686574631968533E-2</v>
      </c>
      <c r="AW183" s="1">
        <f t="shared" si="88"/>
        <v>2.1464635125595696E-2</v>
      </c>
      <c r="AX183" s="1">
        <f t="shared" si="89"/>
        <v>1.5239183656900332E-4</v>
      </c>
      <c r="AY183" s="1">
        <f t="shared" si="90"/>
        <v>1.4503076360348019E-2</v>
      </c>
      <c r="AZ183" s="1">
        <f t="shared" si="91"/>
        <v>2.2881603893231073E-2</v>
      </c>
      <c r="BA183" s="1">
        <f t="shared" si="92"/>
        <v>1.5312604187340635E-2</v>
      </c>
      <c r="BB183" s="1">
        <f t="shared" si="93"/>
        <v>2.9752781437910717E-2</v>
      </c>
      <c r="BC183" s="1">
        <f t="shared" si="94"/>
        <v>6.4102564102564041E-2</v>
      </c>
      <c r="BD183" s="1">
        <f t="shared" si="95"/>
        <v>6.8656171158113719E-3</v>
      </c>
      <c r="BE183" s="1">
        <f t="shared" si="96"/>
        <v>1.5877080665813059E-2</v>
      </c>
      <c r="BF183" s="1">
        <f t="shared" si="97"/>
        <v>2.4505343584718838E-2</v>
      </c>
      <c r="BG183" s="1">
        <f t="shared" si="98"/>
        <v>1.2799232269139886E-3</v>
      </c>
      <c r="BH183" s="1">
        <f t="shared" si="99"/>
        <v>-7.4999642857142791E-3</v>
      </c>
      <c r="BI183" s="1">
        <f t="shared" si="100"/>
        <v>8.9197555335315693E-3</v>
      </c>
      <c r="BJ183" s="1">
        <f t="shared" si="101"/>
        <v>6.4102564102563958E-2</v>
      </c>
      <c r="BK183" s="1">
        <f t="shared" si="102"/>
        <v>6.4102564102563986E-2</v>
      </c>
      <c r="BL183" s="1">
        <f t="shared" si="103"/>
        <v>5.98989227298293E-4</v>
      </c>
      <c r="BM183" s="1">
        <f t="shared" si="104"/>
        <v>1.204671919747412E-3</v>
      </c>
      <c r="BN183" s="1">
        <f t="shared" si="105"/>
        <v>7.6927692307698144E-4</v>
      </c>
      <c r="BO183" s="1">
        <f t="shared" si="106"/>
        <v>-1.4346673647538269E-2</v>
      </c>
      <c r="BP183" s="1">
        <f t="shared" si="107"/>
        <v>8.6788645704742179E-3</v>
      </c>
      <c r="BQ183" s="1">
        <f t="shared" si="108"/>
        <v>3.9861459995260548E-3</v>
      </c>
      <c r="BR183" s="1">
        <f t="shared" si="109"/>
        <v>5.3885762184169564E-3</v>
      </c>
      <c r="BS183" s="1">
        <f t="shared" si="110"/>
        <v>2.2339317175974725E-2</v>
      </c>
      <c r="BT183" s="1">
        <f t="shared" si="111"/>
        <v>2.048589649106124E-2</v>
      </c>
      <c r="BU183" s="1">
        <f t="shared" si="112"/>
        <v>5.1570557789419884E-4</v>
      </c>
      <c r="BV183" s="1">
        <f t="shared" si="113"/>
        <v>1.5884762022252658E-2</v>
      </c>
      <c r="BW183" s="1">
        <f t="shared" si="114"/>
        <v>1.5884762022252658E-2</v>
      </c>
      <c r="BX183" s="1">
        <f t="shared" si="115"/>
        <v>7.0211216314639377E-2</v>
      </c>
      <c r="BY183" s="1">
        <f t="shared" si="116"/>
        <v>1.7589169940018388E-2</v>
      </c>
      <c r="BZ183" s="1">
        <f t="shared" si="117"/>
        <v>6.4102564102564069E-2</v>
      </c>
      <c r="CA183" s="1">
        <f t="shared" si="118"/>
        <v>1.238649901706225E-2</v>
      </c>
      <c r="CB183" s="1">
        <f t="shared" si="119"/>
        <v>-1.7312942355010058E-3</v>
      </c>
      <c r="CC183" s="1">
        <f t="shared" si="120"/>
        <v>3.7842683052323522E-2</v>
      </c>
    </row>
    <row r="184" spans="1:81" x14ac:dyDescent="0.3">
      <c r="A184" s="1" t="s">
        <v>454</v>
      </c>
      <c r="B184" s="18">
        <v>2924.92</v>
      </c>
      <c r="C184" s="21">
        <v>26526.58</v>
      </c>
      <c r="D184" s="18">
        <v>7967.7597660000001</v>
      </c>
      <c r="E184" s="18">
        <v>1546.5500489999999</v>
      </c>
      <c r="F184" s="1">
        <v>111.400002</v>
      </c>
      <c r="G184" s="18">
        <v>124.050003</v>
      </c>
      <c r="H184" s="19">
        <v>291.5</v>
      </c>
      <c r="I184" s="1">
        <v>267.67001299999998</v>
      </c>
      <c r="J184" s="1">
        <v>65.360000999999997</v>
      </c>
      <c r="K184" s="1">
        <v>153.63000500000001</v>
      </c>
      <c r="L184" s="1">
        <v>3442.3798830000001</v>
      </c>
      <c r="M184" s="1">
        <v>12271.030273</v>
      </c>
      <c r="N184" s="1">
        <v>5493.6098629999997</v>
      </c>
      <c r="O184" s="1">
        <f>0.96*O185</f>
        <v>15376.273718399998</v>
      </c>
      <c r="P184" s="1">
        <v>109.970001</v>
      </c>
      <c r="Q184" s="1">
        <v>3990</v>
      </c>
      <c r="R184" s="1">
        <v>65.569999999999993</v>
      </c>
      <c r="S184" s="1">
        <v>54.529998999999997</v>
      </c>
      <c r="T184" s="1">
        <v>27.75</v>
      </c>
      <c r="U184" s="1">
        <v>30.43</v>
      </c>
      <c r="V184" s="1">
        <f>0.96*V185</f>
        <v>5397.9897052799997</v>
      </c>
      <c r="W184" s="1">
        <f>0.96*W185</f>
        <v>14168.5314624</v>
      </c>
      <c r="X184" s="1">
        <v>133.52499399999999</v>
      </c>
      <c r="Y184" s="1">
        <v>23.73</v>
      </c>
      <c r="Z184" s="1">
        <v>131.89999399999999</v>
      </c>
      <c r="AA184" s="1">
        <v>32.090000000000003</v>
      </c>
      <c r="AB184" s="1">
        <v>730.5</v>
      </c>
      <c r="AC184" s="1">
        <v>131.83999600000001</v>
      </c>
      <c r="AD184" s="1">
        <v>20837.5</v>
      </c>
      <c r="AE184" s="1">
        <v>478</v>
      </c>
      <c r="AF184" s="1">
        <v>21338.169922000001</v>
      </c>
      <c r="AG184" s="1">
        <v>11136.458984000001</v>
      </c>
      <c r="AH184" s="1">
        <v>54.360000999999997</v>
      </c>
      <c r="AI184" s="1">
        <v>54.360000999999997</v>
      </c>
      <c r="AJ184" s="1">
        <v>18.057500999999998</v>
      </c>
      <c r="AK184" s="1">
        <v>58.34</v>
      </c>
      <c r="AL184" s="1">
        <f>0.96*AL185</f>
        <v>1606.6800461464702</v>
      </c>
      <c r="AM184" s="1">
        <v>48.490001999999997</v>
      </c>
      <c r="AN184" s="1">
        <v>68.150002000000001</v>
      </c>
      <c r="AO184" s="1">
        <v>69.959998999999996</v>
      </c>
      <c r="AP184" s="1">
        <f t="shared" si="81"/>
        <v>-9.9046097394199957E-3</v>
      </c>
      <c r="AQ184" s="1">
        <f t="shared" si="82"/>
        <v>-8.4696505124438153E-3</v>
      </c>
      <c r="AR184" s="1">
        <f t="shared" si="83"/>
        <v>-1.0380890587084744E-2</v>
      </c>
      <c r="AS184" s="1">
        <f t="shared" si="84"/>
        <v>-1.0834697445040942E-2</v>
      </c>
      <c r="AT184" s="1">
        <f t="shared" si="85"/>
        <v>-8.9776497988457724E-5</v>
      </c>
      <c r="AU184" s="1">
        <f t="shared" si="86"/>
        <v>-3.2229028357769874E-4</v>
      </c>
      <c r="AV184" s="1">
        <f t="shared" si="87"/>
        <v>-1.473664983792923E-2</v>
      </c>
      <c r="AW184" s="1">
        <f t="shared" si="88"/>
        <v>-1.494129406265695E-2</v>
      </c>
      <c r="AX184" s="1">
        <f t="shared" si="89"/>
        <v>-4.4173799111232887E-3</v>
      </c>
      <c r="AY184" s="1">
        <f t="shared" si="90"/>
        <v>-1.0689600584887646E-2</v>
      </c>
      <c r="AZ184" s="1">
        <f t="shared" si="91"/>
        <v>-7.4104964193389923E-3</v>
      </c>
      <c r="BA184" s="1">
        <f t="shared" si="92"/>
        <v>-6.8277389385008568E-3</v>
      </c>
      <c r="BB184" s="1">
        <f t="shared" si="93"/>
        <v>-7.5800617342191212E-3</v>
      </c>
      <c r="BC184" s="1">
        <f t="shared" si="94"/>
        <v>0.15662650602409639</v>
      </c>
      <c r="BD184" s="1">
        <f t="shared" si="95"/>
        <v>-1.8180744034565393E-4</v>
      </c>
      <c r="BE184" s="1">
        <f t="shared" si="96"/>
        <v>5.7978321149483236E-3</v>
      </c>
      <c r="BF184" s="1">
        <f t="shared" si="97"/>
        <v>-2.58505133219585E-2</v>
      </c>
      <c r="BG184" s="1">
        <f t="shared" si="98"/>
        <v>-4.2001279839346687E-3</v>
      </c>
      <c r="BH184" s="1">
        <f t="shared" si="99"/>
        <v>-1.4394026110326578E-3</v>
      </c>
      <c r="BI184" s="1">
        <f t="shared" si="100"/>
        <v>-3.6018662867758405E-3</v>
      </c>
      <c r="BJ184" s="1">
        <f t="shared" si="101"/>
        <v>0.15662650602409647</v>
      </c>
      <c r="BK184" s="1">
        <f t="shared" si="102"/>
        <v>0.15662650602409645</v>
      </c>
      <c r="BL184" s="1">
        <f t="shared" si="103"/>
        <v>-8.605582225423129E-4</v>
      </c>
      <c r="BM184" s="1">
        <f t="shared" si="104"/>
        <v>-6.905210295040768E-3</v>
      </c>
      <c r="BN184" s="1">
        <f t="shared" si="105"/>
        <v>1.3835418270464835E-2</v>
      </c>
      <c r="BO184" s="1">
        <f t="shared" si="106"/>
        <v>-6.1938988481292775E-3</v>
      </c>
      <c r="BP184" s="1">
        <f t="shared" si="107"/>
        <v>-2.3217863591075919E-3</v>
      </c>
      <c r="BQ184" s="1">
        <f t="shared" si="108"/>
        <v>-1.236054339798686E-2</v>
      </c>
      <c r="BR184" s="1">
        <f t="shared" si="109"/>
        <v>-7.2653644592663175E-3</v>
      </c>
      <c r="BS184" s="1">
        <f t="shared" si="110"/>
        <v>-1.4636169680855472E-2</v>
      </c>
      <c r="BT184" s="1">
        <f t="shared" si="111"/>
        <v>-5.8095452624191204E-3</v>
      </c>
      <c r="BU184" s="1">
        <f t="shared" si="112"/>
        <v>6.8410103051145411E-3</v>
      </c>
      <c r="BV184" s="1">
        <f t="shared" si="113"/>
        <v>-1.163634545454551E-2</v>
      </c>
      <c r="BW184" s="1">
        <f t="shared" si="114"/>
        <v>-1.163634545454551E-2</v>
      </c>
      <c r="BX184" s="1">
        <f t="shared" si="115"/>
        <v>-1.6877582686811013E-2</v>
      </c>
      <c r="BY184" s="1">
        <f t="shared" si="116"/>
        <v>-1.1353974287543606E-2</v>
      </c>
      <c r="BZ184" s="1">
        <f t="shared" si="117"/>
        <v>0.15662650602409639</v>
      </c>
      <c r="CA184" s="1">
        <f t="shared" si="118"/>
        <v>-1.1215313800666515E-2</v>
      </c>
      <c r="CB184" s="1">
        <f t="shared" si="119"/>
        <v>-1.503107342011648E-2</v>
      </c>
      <c r="CC184" s="1">
        <f t="shared" si="120"/>
        <v>4.3065601891150562E-3</v>
      </c>
    </row>
    <row r="185" spans="1:81" x14ac:dyDescent="0.3">
      <c r="A185" s="1" t="s">
        <v>453</v>
      </c>
      <c r="B185" s="18">
        <v>2995.82</v>
      </c>
      <c r="C185" s="21">
        <v>26966</v>
      </c>
      <c r="D185" s="18">
        <v>8170.2299800000001</v>
      </c>
      <c r="E185" s="18">
        <v>1572.119995</v>
      </c>
      <c r="F185" s="1">
        <v>111.55999799999999</v>
      </c>
      <c r="G185" s="18">
        <v>124.93</v>
      </c>
      <c r="H185" s="19">
        <v>298.79998799999998</v>
      </c>
      <c r="I185" s="1">
        <v>274.32000699999998</v>
      </c>
      <c r="J185" s="1">
        <v>66.680000000000007</v>
      </c>
      <c r="K185" s="1">
        <v>156.259995</v>
      </c>
      <c r="L185" s="1">
        <v>3544.1499020000001</v>
      </c>
      <c r="M185" s="1">
        <v>12629.900390999999</v>
      </c>
      <c r="N185" s="1">
        <v>5620.7299800000001</v>
      </c>
      <c r="O185" s="1">
        <f>'final data'!O43</f>
        <v>16016.951789999999</v>
      </c>
      <c r="P185" s="1">
        <v>110.290001</v>
      </c>
      <c r="Q185" s="1">
        <v>4082.5</v>
      </c>
      <c r="R185" s="1">
        <v>67.610000999999997</v>
      </c>
      <c r="S185" s="1">
        <v>55.639999000000003</v>
      </c>
      <c r="T185" s="1">
        <v>28.370000999999998</v>
      </c>
      <c r="U185" s="1">
        <v>30.969999000000001</v>
      </c>
      <c r="V185" s="1">
        <f>'final data'!V43</f>
        <v>5622.9059429999998</v>
      </c>
      <c r="W185" s="1">
        <f>'final data'!W43</f>
        <v>14758.88694</v>
      </c>
      <c r="X185" s="1">
        <v>133.86000100000001</v>
      </c>
      <c r="Y185" s="1">
        <v>24.23</v>
      </c>
      <c r="Z185" s="1">
        <v>131.89999399999999</v>
      </c>
      <c r="AA185" s="1">
        <v>32.779998999999997</v>
      </c>
      <c r="AB185" s="1">
        <v>751.09997599999997</v>
      </c>
      <c r="AC185" s="1">
        <v>138.55999800000001</v>
      </c>
      <c r="AD185" s="1">
        <v>21285</v>
      </c>
      <c r="AE185" s="1">
        <v>500.04998799999998</v>
      </c>
      <c r="AF185" s="1">
        <v>21702.449218999998</v>
      </c>
      <c r="AG185" s="1">
        <v>11099.208008</v>
      </c>
      <c r="AH185" s="1">
        <v>55.689999</v>
      </c>
      <c r="AI185" s="1">
        <v>55.689999</v>
      </c>
      <c r="AJ185" s="1">
        <v>18.7925</v>
      </c>
      <c r="AK185" s="1">
        <v>59.709999000000003</v>
      </c>
      <c r="AL185" s="1">
        <f>'final data'!AL43</f>
        <v>1673.6250480692399</v>
      </c>
      <c r="AM185" s="1">
        <v>49.73</v>
      </c>
      <c r="AN185" s="1">
        <v>70.660004000000001</v>
      </c>
      <c r="AO185" s="1">
        <v>70.449996999999996</v>
      </c>
      <c r="AP185" s="1">
        <f t="shared" si="81"/>
        <v>2.4239979213106715E-2</v>
      </c>
      <c r="AQ185" s="1">
        <f t="shared" si="82"/>
        <v>1.6565271512573358E-2</v>
      </c>
      <c r="AR185" s="1">
        <f t="shared" si="83"/>
        <v>2.5411184567082485E-2</v>
      </c>
      <c r="AS185" s="1">
        <f t="shared" si="84"/>
        <v>1.6533539290586562E-2</v>
      </c>
      <c r="AT185" s="1">
        <f t="shared" si="85"/>
        <v>1.4362297767283028E-3</v>
      </c>
      <c r="AU185" s="1">
        <f t="shared" si="86"/>
        <v>7.093889389103868E-3</v>
      </c>
      <c r="AV185" s="1">
        <f t="shared" si="87"/>
        <v>2.504284048027439E-2</v>
      </c>
      <c r="AW185" s="1">
        <f t="shared" si="88"/>
        <v>2.4844000736085416E-2</v>
      </c>
      <c r="AX185" s="1">
        <f t="shared" si="89"/>
        <v>2.0195822824421467E-2</v>
      </c>
      <c r="AY185" s="1">
        <f t="shared" si="90"/>
        <v>1.711898661983375E-2</v>
      </c>
      <c r="AZ185" s="1">
        <f t="shared" si="91"/>
        <v>2.9563854792025012E-2</v>
      </c>
      <c r="BA185" s="1">
        <f t="shared" si="92"/>
        <v>2.9245312741964492E-2</v>
      </c>
      <c r="BB185" s="1">
        <f t="shared" si="93"/>
        <v>2.3139633168377468E-2</v>
      </c>
      <c r="BC185" s="1">
        <f t="shared" si="94"/>
        <v>4.1666666666666748E-2</v>
      </c>
      <c r="BD185" s="1">
        <f t="shared" si="95"/>
        <v>2.9098844874977077E-3</v>
      </c>
      <c r="BE185" s="1">
        <f t="shared" si="96"/>
        <v>2.3182957393483708E-2</v>
      </c>
      <c r="BF185" s="1">
        <f t="shared" si="97"/>
        <v>3.1111804178740338E-2</v>
      </c>
      <c r="BG185" s="1">
        <f t="shared" si="98"/>
        <v>2.0355767840744075E-2</v>
      </c>
      <c r="BH185" s="1">
        <f t="shared" si="99"/>
        <v>2.2342378378378325E-2</v>
      </c>
      <c r="BI185" s="1">
        <f t="shared" si="100"/>
        <v>1.7745612882024375E-2</v>
      </c>
      <c r="BJ185" s="1">
        <f t="shared" si="101"/>
        <v>4.1666666666666671E-2</v>
      </c>
      <c r="BK185" s="1">
        <f t="shared" si="102"/>
        <v>4.1666666666666671E-2</v>
      </c>
      <c r="BL185" s="1">
        <f t="shared" si="103"/>
        <v>2.5089460030233643E-3</v>
      </c>
      <c r="BM185" s="1">
        <f t="shared" si="104"/>
        <v>2.1070375052675939E-2</v>
      </c>
      <c r="BN185" s="1">
        <f t="shared" si="105"/>
        <v>0</v>
      </c>
      <c r="BO185" s="1">
        <f t="shared" si="106"/>
        <v>2.1501994390775728E-2</v>
      </c>
      <c r="BP185" s="1">
        <f t="shared" si="107"/>
        <v>2.8199830253251155E-2</v>
      </c>
      <c r="BQ185" s="1">
        <f t="shared" si="108"/>
        <v>5.0970890502757549E-2</v>
      </c>
      <c r="BR185" s="1">
        <f t="shared" si="109"/>
        <v>2.1475704859028194E-2</v>
      </c>
      <c r="BS185" s="1">
        <f t="shared" si="110"/>
        <v>4.6129682008368172E-2</v>
      </c>
      <c r="BT185" s="1">
        <f t="shared" si="111"/>
        <v>1.7071721629905074E-2</v>
      </c>
      <c r="BU185" s="1">
        <f t="shared" si="112"/>
        <v>-3.3449569610520258E-3</v>
      </c>
      <c r="BV185" s="1">
        <f t="shared" si="113"/>
        <v>2.4466482257791043E-2</v>
      </c>
      <c r="BW185" s="1">
        <f t="shared" si="114"/>
        <v>2.4466482257791043E-2</v>
      </c>
      <c r="BX185" s="1">
        <f t="shared" si="115"/>
        <v>4.070325124168632E-2</v>
      </c>
      <c r="BY185" s="1">
        <f t="shared" si="116"/>
        <v>2.3483013369900579E-2</v>
      </c>
      <c r="BZ185" s="1">
        <f t="shared" si="117"/>
        <v>4.1666666666666755E-2</v>
      </c>
      <c r="CA185" s="1">
        <f t="shared" si="118"/>
        <v>2.5572240644576586E-2</v>
      </c>
      <c r="CB185" s="1">
        <f t="shared" si="119"/>
        <v>3.6830549175919318E-2</v>
      </c>
      <c r="CC185" s="1">
        <f t="shared" si="120"/>
        <v>7.0039737993706939E-3</v>
      </c>
    </row>
    <row r="186" spans="1:81" x14ac:dyDescent="0.3">
      <c r="A186" s="1" t="s">
        <v>452</v>
      </c>
      <c r="B186" s="18">
        <v>2999.91</v>
      </c>
      <c r="C186" s="21">
        <v>27088.080000000002</v>
      </c>
      <c r="D186" s="18">
        <v>8196.0400389999995</v>
      </c>
      <c r="E186" s="18">
        <v>1557.920044</v>
      </c>
      <c r="F186" s="1">
        <v>110.66999800000001</v>
      </c>
      <c r="G186" s="18">
        <v>122.949997</v>
      </c>
      <c r="H186" s="19">
        <v>299.30999800000001</v>
      </c>
      <c r="I186" s="1">
        <v>274.76001000000002</v>
      </c>
      <c r="J186" s="1">
        <v>65.720000999999996</v>
      </c>
      <c r="K186" s="1">
        <v>154.91000399999999</v>
      </c>
      <c r="L186" s="1">
        <v>3496.7299800000001</v>
      </c>
      <c r="M186" s="1">
        <v>12332.120117</v>
      </c>
      <c r="N186" s="1">
        <v>5551.9501950000003</v>
      </c>
      <c r="O186" s="4">
        <f>0.78*O189</f>
        <v>13575.5471046</v>
      </c>
      <c r="P186" s="1">
        <v>108.93</v>
      </c>
      <c r="Q186" s="1">
        <v>4035.5</v>
      </c>
      <c r="R186" s="1">
        <v>66.120002999999997</v>
      </c>
      <c r="S186" s="1">
        <v>54.73</v>
      </c>
      <c r="T186" s="1">
        <v>27.629999000000002</v>
      </c>
      <c r="U186" s="1">
        <v>30.48</v>
      </c>
      <c r="V186" s="4">
        <f>0.78*V189</f>
        <v>4821.7365744600002</v>
      </c>
      <c r="W186" s="4">
        <f>0.78*W189</f>
        <v>12390.8122728</v>
      </c>
      <c r="X186" s="1">
        <v>133.18499800000001</v>
      </c>
      <c r="Y186" s="1">
        <v>23.815000999999999</v>
      </c>
      <c r="Z186" s="1">
        <v>134.699997</v>
      </c>
      <c r="AA186" s="1">
        <v>32.270000000000003</v>
      </c>
      <c r="AB186" s="1">
        <v>741.70001200000002</v>
      </c>
      <c r="AC186" s="1">
        <v>135.029999</v>
      </c>
      <c r="AD186" s="1">
        <v>20925</v>
      </c>
      <c r="AE186" s="1">
        <v>501.625</v>
      </c>
      <c r="AF186" s="1">
        <v>21643.529297000001</v>
      </c>
      <c r="AG186" s="1">
        <v>11117.509765999999</v>
      </c>
      <c r="AH186" s="1">
        <v>55.07</v>
      </c>
      <c r="AI186" s="1">
        <v>55.07</v>
      </c>
      <c r="AJ186" s="1">
        <v>19.174999</v>
      </c>
      <c r="AK186" s="1">
        <v>59</v>
      </c>
      <c r="AL186" s="4">
        <f>0.78*AL189</f>
        <v>1268.8045647821389</v>
      </c>
      <c r="AM186" s="1">
        <v>49.459999000000003</v>
      </c>
      <c r="AN186" s="1">
        <v>69.959998999999996</v>
      </c>
      <c r="AO186" s="1">
        <v>69.290001000000004</v>
      </c>
      <c r="AP186" s="1">
        <f t="shared" si="81"/>
        <v>1.3652355615489885E-3</v>
      </c>
      <c r="AQ186" s="1">
        <f t="shared" si="82"/>
        <v>4.5271823778091575E-3</v>
      </c>
      <c r="AR186" s="1">
        <f t="shared" si="83"/>
        <v>3.1590370238267704E-3</v>
      </c>
      <c r="AS186" s="1">
        <f t="shared" si="84"/>
        <v>-9.0323582456567231E-3</v>
      </c>
      <c r="AT186" s="1">
        <f t="shared" si="85"/>
        <v>-7.9777699529896585E-3</v>
      </c>
      <c r="AU186" s="1">
        <f t="shared" si="86"/>
        <v>-1.584889938365493E-2</v>
      </c>
      <c r="AV186" s="1">
        <f t="shared" si="87"/>
        <v>1.7068608449877934E-3</v>
      </c>
      <c r="AW186" s="1">
        <f t="shared" si="88"/>
        <v>1.6039770660987445E-3</v>
      </c>
      <c r="AX186" s="1">
        <f t="shared" si="89"/>
        <v>-1.4397105578884378E-2</v>
      </c>
      <c r="AY186" s="1">
        <f t="shared" si="90"/>
        <v>-8.6393897555162285E-3</v>
      </c>
      <c r="AZ186" s="1">
        <f t="shared" si="91"/>
        <v>-1.3379773235110765E-2</v>
      </c>
      <c r="BA186" s="1">
        <f t="shared" si="92"/>
        <v>-2.3577404791901249E-2</v>
      </c>
      <c r="BB186" s="1">
        <f t="shared" si="93"/>
        <v>-1.2236806472599795E-2</v>
      </c>
      <c r="BC186" s="1">
        <f t="shared" si="94"/>
        <v>-0.15242629917412015</v>
      </c>
      <c r="BD186" s="1">
        <f t="shared" si="95"/>
        <v>-1.2331135983941073E-2</v>
      </c>
      <c r="BE186" s="1">
        <f t="shared" si="96"/>
        <v>-1.1512553582363748E-2</v>
      </c>
      <c r="BF186" s="1">
        <f t="shared" si="97"/>
        <v>-2.2038130128115219E-2</v>
      </c>
      <c r="BG186" s="1">
        <f t="shared" si="98"/>
        <v>-1.6355122508179883E-2</v>
      </c>
      <c r="BH186" s="1">
        <f t="shared" si="99"/>
        <v>-2.6083961012197249E-2</v>
      </c>
      <c r="BI186" s="1">
        <f t="shared" si="100"/>
        <v>-1.5821731218008787E-2</v>
      </c>
      <c r="BJ186" s="1">
        <f t="shared" si="101"/>
        <v>-0.14248315313496959</v>
      </c>
      <c r="BK186" s="1">
        <f t="shared" si="102"/>
        <v>-0.16045076277276507</v>
      </c>
      <c r="BL186" s="1">
        <f t="shared" si="103"/>
        <v>-5.0426041756865348E-3</v>
      </c>
      <c r="BM186" s="1">
        <f t="shared" si="104"/>
        <v>-1.7127486586875844E-2</v>
      </c>
      <c r="BN186" s="1">
        <f t="shared" si="105"/>
        <v>2.1228226894384878E-2</v>
      </c>
      <c r="BO186" s="1">
        <f t="shared" si="106"/>
        <v>-1.5558237204338948E-2</v>
      </c>
      <c r="BP186" s="1">
        <f t="shared" si="107"/>
        <v>-1.2514930502407519E-2</v>
      </c>
      <c r="BQ186" s="1">
        <f t="shared" si="108"/>
        <v>-2.5476321095212511E-2</v>
      </c>
      <c r="BR186" s="1">
        <f t="shared" si="109"/>
        <v>-1.6913319238900635E-2</v>
      </c>
      <c r="BS186" s="1">
        <f t="shared" si="110"/>
        <v>3.1497091046825808E-3</v>
      </c>
      <c r="BT186" s="1">
        <f t="shared" si="111"/>
        <v>-2.7148973558437945E-3</v>
      </c>
      <c r="BU186" s="1">
        <f t="shared" si="112"/>
        <v>1.6489246788426897E-3</v>
      </c>
      <c r="BV186" s="1">
        <f t="shared" si="113"/>
        <v>-1.1133040243006648E-2</v>
      </c>
      <c r="BW186" s="1">
        <f t="shared" si="114"/>
        <v>-1.1133040243006648E-2</v>
      </c>
      <c r="BX186" s="1">
        <f t="shared" si="115"/>
        <v>2.0353811360915217E-2</v>
      </c>
      <c r="BY186" s="1">
        <f t="shared" si="116"/>
        <v>-1.18907890117366E-2</v>
      </c>
      <c r="BZ186" s="1">
        <f t="shared" si="117"/>
        <v>-0.24188242387631448</v>
      </c>
      <c r="CA186" s="1">
        <f t="shared" si="118"/>
        <v>-5.4293384275084155E-3</v>
      </c>
      <c r="CB186" s="1">
        <f t="shared" si="119"/>
        <v>-9.9066651623739566E-3</v>
      </c>
      <c r="CC186" s="1">
        <f t="shared" si="120"/>
        <v>-1.6465522347715537E-2</v>
      </c>
    </row>
    <row r="187" spans="1:81" x14ac:dyDescent="0.3">
      <c r="A187" s="1" t="s">
        <v>451</v>
      </c>
      <c r="B187" s="18">
        <v>2995.11</v>
      </c>
      <c r="C187" s="21">
        <v>27222.97</v>
      </c>
      <c r="D187" s="18">
        <v>8207.2402340000008</v>
      </c>
      <c r="E187" s="18">
        <v>1555.619995</v>
      </c>
      <c r="F187" s="1">
        <v>111.300003</v>
      </c>
      <c r="G187" s="18">
        <v>123.959999</v>
      </c>
      <c r="H187" s="19">
        <v>298.82998700000002</v>
      </c>
      <c r="I187" s="1">
        <v>274.42001299999998</v>
      </c>
      <c r="J187" s="1">
        <v>65.699996999999996</v>
      </c>
      <c r="K187" s="1">
        <v>154.71000699999999</v>
      </c>
      <c r="L187" s="1">
        <v>3482.830078</v>
      </c>
      <c r="M187" s="1">
        <v>12227.849609000001</v>
      </c>
      <c r="N187" s="1">
        <v>5550.5498049999997</v>
      </c>
      <c r="O187" s="1">
        <f>0.83*O189</f>
        <v>14445.774483099998</v>
      </c>
      <c r="P187" s="1">
        <v>109.82</v>
      </c>
      <c r="Q187" s="1">
        <v>4026.5</v>
      </c>
      <c r="R187" s="1">
        <v>66.040001000000004</v>
      </c>
      <c r="S187" s="1">
        <v>54.759998000000003</v>
      </c>
      <c r="T187" s="1">
        <v>27.450001</v>
      </c>
      <c r="U187" s="1">
        <v>30.559999000000001</v>
      </c>
      <c r="V187" s="1">
        <f>0.83*V189</f>
        <v>5130.8222523099994</v>
      </c>
      <c r="W187" s="1">
        <f>0.83*W189</f>
        <v>13185.095110799999</v>
      </c>
      <c r="X187" s="1">
        <v>133.46499600000001</v>
      </c>
      <c r="Y187" s="1">
        <v>23.998750999999999</v>
      </c>
      <c r="Z187" s="1">
        <v>133.699997</v>
      </c>
      <c r="AA187" s="1">
        <v>32.159999999999997</v>
      </c>
      <c r="AB187" s="1">
        <v>739.5</v>
      </c>
      <c r="AC187" s="1">
        <v>138.009995</v>
      </c>
      <c r="AD187" s="1">
        <v>20940</v>
      </c>
      <c r="AE187" s="1">
        <v>500.10000600000001</v>
      </c>
      <c r="AF187" s="1">
        <v>21046.240234000001</v>
      </c>
      <c r="AG187" s="1">
        <v>11072.743164</v>
      </c>
      <c r="AH187" s="1">
        <v>54.529998999999997</v>
      </c>
      <c r="AI187" s="1">
        <v>54.529998999999997</v>
      </c>
      <c r="AJ187" s="1">
        <v>19.357500000000002</v>
      </c>
      <c r="AK187" s="1">
        <v>58.310001</v>
      </c>
      <c r="AL187" s="1">
        <f>0.83*AL189</f>
        <v>1350.1381907297118</v>
      </c>
      <c r="AM187" s="1">
        <v>48.330002</v>
      </c>
      <c r="AN187" s="1">
        <v>68.809997999999993</v>
      </c>
      <c r="AO187" s="1">
        <v>69.870002999999997</v>
      </c>
      <c r="AP187" s="1">
        <f t="shared" si="81"/>
        <v>-1.6000480014399523E-3</v>
      </c>
      <c r="AQ187" s="1">
        <f t="shared" si="82"/>
        <v>4.9796810995832632E-3</v>
      </c>
      <c r="AR187" s="1">
        <f t="shared" si="83"/>
        <v>1.3665373700843702E-3</v>
      </c>
      <c r="AS187" s="1">
        <f t="shared" si="84"/>
        <v>-1.4763588214029965E-3</v>
      </c>
      <c r="AT187" s="1">
        <f t="shared" si="85"/>
        <v>5.6926449027314254E-3</v>
      </c>
      <c r="AU187" s="1">
        <f t="shared" si="86"/>
        <v>8.2147378986922627E-3</v>
      </c>
      <c r="AV187" s="1">
        <f t="shared" si="87"/>
        <v>-1.6037252454226083E-3</v>
      </c>
      <c r="AW187" s="1">
        <f t="shared" si="88"/>
        <v>-1.2374326234739887E-3</v>
      </c>
      <c r="AX187" s="1">
        <f t="shared" si="89"/>
        <v>-3.0438222300088118E-4</v>
      </c>
      <c r="AY187" s="1">
        <f t="shared" si="90"/>
        <v>-1.2910528360711695E-3</v>
      </c>
      <c r="AZ187" s="1">
        <f t="shared" si="91"/>
        <v>-3.9751144868212301E-3</v>
      </c>
      <c r="BA187" s="1">
        <f t="shared" si="92"/>
        <v>-8.4551972418968942E-3</v>
      </c>
      <c r="BB187" s="1">
        <f t="shared" si="93"/>
        <v>-2.5223389094193734E-4</v>
      </c>
      <c r="BC187" s="1">
        <f t="shared" si="94"/>
        <v>6.4102564102563944E-2</v>
      </c>
      <c r="BD187" s="1">
        <f t="shared" si="95"/>
        <v>8.1703846506929797E-3</v>
      </c>
      <c r="BE187" s="1">
        <f t="shared" si="96"/>
        <v>-2.2302069136414322E-3</v>
      </c>
      <c r="BF187" s="1">
        <f t="shared" si="97"/>
        <v>-1.2099515482477104E-3</v>
      </c>
      <c r="BG187" s="1">
        <f t="shared" si="98"/>
        <v>5.4810889822777618E-4</v>
      </c>
      <c r="BH187" s="1">
        <f t="shared" si="99"/>
        <v>-6.5145858311468343E-3</v>
      </c>
      <c r="BI187" s="1">
        <f t="shared" si="100"/>
        <v>2.6246391076115753E-3</v>
      </c>
      <c r="BJ187" s="1">
        <f t="shared" si="101"/>
        <v>6.4102564102563944E-2</v>
      </c>
      <c r="BK187" s="1">
        <f t="shared" si="102"/>
        <v>6.4102564102564041E-2</v>
      </c>
      <c r="BL187" s="1">
        <f t="shared" si="103"/>
        <v>2.10232386683676E-3</v>
      </c>
      <c r="BM187" s="1">
        <f t="shared" si="104"/>
        <v>7.7157250591759312E-3</v>
      </c>
      <c r="BN187" s="1">
        <f t="shared" si="105"/>
        <v>-7.4239051393594317E-3</v>
      </c>
      <c r="BO187" s="1">
        <f t="shared" si="106"/>
        <v>-3.4087387666565396E-3</v>
      </c>
      <c r="BP187" s="1">
        <f t="shared" si="107"/>
        <v>-2.9661749553807682E-3</v>
      </c>
      <c r="BQ187" s="1">
        <f t="shared" si="108"/>
        <v>2.2069140354507445E-2</v>
      </c>
      <c r="BR187" s="1">
        <f t="shared" si="109"/>
        <v>7.1684587813620072E-4</v>
      </c>
      <c r="BS187" s="1">
        <f t="shared" si="110"/>
        <v>-3.0401076501370395E-3</v>
      </c>
      <c r="BT187" s="1">
        <f t="shared" si="111"/>
        <v>-2.759665740294907E-2</v>
      </c>
      <c r="BU187" s="1">
        <f t="shared" si="112"/>
        <v>-4.0266753024950476E-3</v>
      </c>
      <c r="BV187" s="1">
        <f t="shared" si="113"/>
        <v>-9.8057199927365848E-3</v>
      </c>
      <c r="BW187" s="1">
        <f t="shared" si="114"/>
        <v>-9.8057199927365848E-3</v>
      </c>
      <c r="BX187" s="1">
        <f t="shared" si="115"/>
        <v>9.5176536906208982E-3</v>
      </c>
      <c r="BY187" s="1">
        <f t="shared" si="116"/>
        <v>-1.169489830508475E-2</v>
      </c>
      <c r="BZ187" s="1">
        <f t="shared" si="117"/>
        <v>6.4102564102564069E-2</v>
      </c>
      <c r="CA187" s="1">
        <f t="shared" si="118"/>
        <v>-2.2846684651166349E-2</v>
      </c>
      <c r="CB187" s="1">
        <f t="shared" si="119"/>
        <v>-1.6437979080016901E-2</v>
      </c>
      <c r="CC187" s="1">
        <f t="shared" si="120"/>
        <v>8.3706449939291126E-3</v>
      </c>
    </row>
    <row r="188" spans="1:81" x14ac:dyDescent="0.3">
      <c r="A188" s="1" t="s">
        <v>450</v>
      </c>
      <c r="B188" s="18">
        <v>3003.67</v>
      </c>
      <c r="C188" s="21">
        <v>27140.98</v>
      </c>
      <c r="D188" s="18">
        <v>8238.5400389999995</v>
      </c>
      <c r="E188" s="18">
        <v>1561.4499510000001</v>
      </c>
      <c r="F188" s="1">
        <v>111.19000200000001</v>
      </c>
      <c r="G188" s="18">
        <v>124.16999800000001</v>
      </c>
      <c r="H188" s="19">
        <v>300</v>
      </c>
      <c r="I188" s="1">
        <v>275.41000400000001</v>
      </c>
      <c r="J188" s="1">
        <v>65.370002999999997</v>
      </c>
      <c r="K188" s="1">
        <v>155.36000100000001</v>
      </c>
      <c r="L188" s="1">
        <v>3510.1499020000001</v>
      </c>
      <c r="M188" s="1">
        <v>12362.099609000001</v>
      </c>
      <c r="N188" s="1">
        <v>5578.0498049999997</v>
      </c>
      <c r="O188" s="1">
        <f>0.96*O189</f>
        <v>16708.3656672</v>
      </c>
      <c r="P188" s="1">
        <v>109.459999</v>
      </c>
      <c r="Q188" s="1">
        <v>4032.5</v>
      </c>
      <c r="R188" s="1">
        <v>67.419998000000007</v>
      </c>
      <c r="S188" s="1">
        <v>54.360000999999997</v>
      </c>
      <c r="T188" s="1">
        <v>27.42</v>
      </c>
      <c r="U188" s="1">
        <v>30.280000999999999</v>
      </c>
      <c r="V188" s="1">
        <f>0.96*V189</f>
        <v>5934.4450147199996</v>
      </c>
      <c r="W188" s="1">
        <f>0.96*W189</f>
        <v>15250.230489599999</v>
      </c>
      <c r="X188" s="1">
        <v>133.56500199999999</v>
      </c>
      <c r="Y188" s="1">
        <v>24.094999000000001</v>
      </c>
      <c r="Z188" s="1">
        <v>132.89999399999999</v>
      </c>
      <c r="AA188" s="1">
        <v>31.82</v>
      </c>
      <c r="AB188" s="1">
        <v>740.20001200000002</v>
      </c>
      <c r="AC188" s="1">
        <v>137.11000100000001</v>
      </c>
      <c r="AD188" s="1">
        <v>21307.5</v>
      </c>
      <c r="AE188" s="1">
        <v>498.5</v>
      </c>
      <c r="AF188" s="1">
        <v>21756.550781000002</v>
      </c>
      <c r="AG188" s="1">
        <v>11081.446289</v>
      </c>
      <c r="AH188" s="1">
        <v>54.669998</v>
      </c>
      <c r="AI188" s="1">
        <v>54.669998</v>
      </c>
      <c r="AJ188" s="1">
        <v>19.875</v>
      </c>
      <c r="AK188" s="1">
        <v>58.400002000000001</v>
      </c>
      <c r="AL188" s="1">
        <f>0.96*AL189</f>
        <v>1561.6056181934016</v>
      </c>
      <c r="AM188" s="1">
        <v>49.389999000000003</v>
      </c>
      <c r="AN188" s="1">
        <v>69.050003000000004</v>
      </c>
      <c r="AO188" s="1">
        <v>69.540001000000004</v>
      </c>
      <c r="AP188" s="1">
        <f t="shared" si="81"/>
        <v>2.8579918600652211E-3</v>
      </c>
      <c r="AQ188" s="1">
        <f t="shared" si="82"/>
        <v>-3.0117948188607487E-3</v>
      </c>
      <c r="AR188" s="1">
        <f t="shared" si="83"/>
        <v>3.8136820791882693E-3</v>
      </c>
      <c r="AS188" s="1">
        <f t="shared" si="84"/>
        <v>3.7476736084251978E-3</v>
      </c>
      <c r="AT188" s="1">
        <f t="shared" si="85"/>
        <v>-9.8832881433073188E-4</v>
      </c>
      <c r="AU188" s="1">
        <f t="shared" si="86"/>
        <v>1.6940868158607399E-3</v>
      </c>
      <c r="AV188" s="1">
        <f t="shared" si="87"/>
        <v>3.9153132245726835E-3</v>
      </c>
      <c r="AW188" s="1">
        <f t="shared" si="88"/>
        <v>3.6075758075269529E-3</v>
      </c>
      <c r="AX188" s="1">
        <f t="shared" si="89"/>
        <v>-5.0227399553762426E-3</v>
      </c>
      <c r="AY188" s="1">
        <f t="shared" si="90"/>
        <v>4.2013701156384852E-3</v>
      </c>
      <c r="AZ188" s="1">
        <f t="shared" si="91"/>
        <v>7.8441449591730994E-3</v>
      </c>
      <c r="BA188" s="1">
        <f t="shared" si="92"/>
        <v>1.0979035913329247E-2</v>
      </c>
      <c r="BB188" s="1">
        <f t="shared" si="93"/>
        <v>4.9544641460973256E-3</v>
      </c>
      <c r="BC188" s="1">
        <f t="shared" si="94"/>
        <v>0.1566265060240965</v>
      </c>
      <c r="BD188" s="1">
        <f t="shared" si="95"/>
        <v>-3.2781005281369235E-3</v>
      </c>
      <c r="BE188" s="1">
        <f t="shared" si="96"/>
        <v>1.4901279026449769E-3</v>
      </c>
      <c r="BF188" s="1">
        <f t="shared" si="97"/>
        <v>2.0896380664803486E-2</v>
      </c>
      <c r="BG188" s="1">
        <f t="shared" si="98"/>
        <v>-7.3045473814664155E-3</v>
      </c>
      <c r="BH188" s="1">
        <f t="shared" si="99"/>
        <v>-1.0929325649204388E-3</v>
      </c>
      <c r="BI188" s="1">
        <f t="shared" si="100"/>
        <v>-9.1622385197068432E-3</v>
      </c>
      <c r="BJ188" s="1">
        <f t="shared" si="101"/>
        <v>0.15662650602409645</v>
      </c>
      <c r="BK188" s="1">
        <f t="shared" si="102"/>
        <v>0.15662650602409636</v>
      </c>
      <c r="BL188" s="1">
        <f t="shared" si="103"/>
        <v>7.4930508370883372E-4</v>
      </c>
      <c r="BM188" s="1">
        <f t="shared" si="104"/>
        <v>4.0105420486258965E-3</v>
      </c>
      <c r="BN188" s="1">
        <f t="shared" si="105"/>
        <v>-5.983567823116734E-3</v>
      </c>
      <c r="BO188" s="1">
        <f t="shared" si="106"/>
        <v>-1.0572139303482473E-2</v>
      </c>
      <c r="BP188" s="1">
        <f t="shared" si="107"/>
        <v>9.4660175794457769E-4</v>
      </c>
      <c r="BQ188" s="1">
        <f t="shared" si="108"/>
        <v>-6.5212233360344108E-3</v>
      </c>
      <c r="BR188" s="1">
        <f t="shared" si="109"/>
        <v>1.7550143266475644E-2</v>
      </c>
      <c r="BS188" s="1">
        <f t="shared" si="110"/>
        <v>-3.1993720871901121E-3</v>
      </c>
      <c r="BT188" s="1">
        <f t="shared" si="111"/>
        <v>3.3749997106490355E-2</v>
      </c>
      <c r="BU188" s="1">
        <f t="shared" si="112"/>
        <v>7.8599538263434429E-4</v>
      </c>
      <c r="BV188" s="1">
        <f t="shared" si="113"/>
        <v>2.5673758035462848E-3</v>
      </c>
      <c r="BW188" s="1">
        <f t="shared" si="114"/>
        <v>2.5673758035462848E-3</v>
      </c>
      <c r="BX188" s="1">
        <f t="shared" si="115"/>
        <v>2.673382409918627E-2</v>
      </c>
      <c r="BY188" s="1">
        <f t="shared" si="116"/>
        <v>1.5434916559168106E-3</v>
      </c>
      <c r="BZ188" s="1">
        <f t="shared" si="117"/>
        <v>0.15662650602409636</v>
      </c>
      <c r="CA188" s="1">
        <f t="shared" si="118"/>
        <v>2.1932484091351841E-2</v>
      </c>
      <c r="CB188" s="1">
        <f t="shared" si="119"/>
        <v>3.4879379011173738E-3</v>
      </c>
      <c r="CC188" s="1">
        <f t="shared" si="120"/>
        <v>-4.7230855278479556E-3</v>
      </c>
    </row>
    <row r="189" spans="1:81" x14ac:dyDescent="0.3">
      <c r="A189" s="1" t="s">
        <v>449</v>
      </c>
      <c r="B189" s="18">
        <v>2953.56</v>
      </c>
      <c r="C189" s="21">
        <v>26583.42</v>
      </c>
      <c r="D189" s="18">
        <v>8111.1201170000004</v>
      </c>
      <c r="E189" s="18">
        <v>1550.76001</v>
      </c>
      <c r="F189" s="1">
        <v>111.910004</v>
      </c>
      <c r="G189" s="18">
        <v>124.989998</v>
      </c>
      <c r="H189" s="19">
        <v>294.83999599999999</v>
      </c>
      <c r="I189" s="1">
        <v>270.790009</v>
      </c>
      <c r="J189" s="1">
        <v>64.269997000000004</v>
      </c>
      <c r="K189" s="1">
        <v>154.28999300000001</v>
      </c>
      <c r="L189" s="1">
        <v>3490.030029</v>
      </c>
      <c r="M189" s="1">
        <v>12253.150390999999</v>
      </c>
      <c r="N189" s="1">
        <v>5557.4101559999999</v>
      </c>
      <c r="O189" s="1">
        <f>'final data'!O45</f>
        <v>17404.547569999999</v>
      </c>
      <c r="P189" s="1">
        <v>110.91999800000001</v>
      </c>
      <c r="Q189" s="1">
        <v>4064.5</v>
      </c>
      <c r="R189" s="1">
        <v>65.819999999999993</v>
      </c>
      <c r="S189" s="1">
        <v>53.259998000000003</v>
      </c>
      <c r="T189" s="1">
        <v>26.799999</v>
      </c>
      <c r="U189" s="1">
        <v>29.65</v>
      </c>
      <c r="V189" s="1">
        <f>'final data'!V45</f>
        <v>6181.713557</v>
      </c>
      <c r="W189" s="1">
        <f>'final data'!W45</f>
        <v>15885.65676</v>
      </c>
      <c r="X189" s="1">
        <v>133.895004</v>
      </c>
      <c r="Y189" s="1">
        <v>24.342500999999999</v>
      </c>
      <c r="Z189" s="1">
        <v>134.199997</v>
      </c>
      <c r="AA189" s="1">
        <v>31.17</v>
      </c>
      <c r="AB189" s="1">
        <v>749.70001200000002</v>
      </c>
      <c r="AC189" s="1">
        <v>131.66999799999999</v>
      </c>
      <c r="AD189" s="1">
        <v>21117.5</v>
      </c>
      <c r="AE189" s="1">
        <v>523.625</v>
      </c>
      <c r="AF189" s="1">
        <v>21540.990234000001</v>
      </c>
      <c r="AG189" s="1">
        <v>11102.347656</v>
      </c>
      <c r="AH189" s="1">
        <v>54.34</v>
      </c>
      <c r="AI189" s="1">
        <v>54.34</v>
      </c>
      <c r="AJ189" s="1">
        <v>19.6175</v>
      </c>
      <c r="AK189" s="1">
        <v>58.09</v>
      </c>
      <c r="AL189" s="1">
        <f>'final data'!AL45</f>
        <v>1626.67251895146</v>
      </c>
      <c r="AM189" s="1">
        <v>48.139999000000003</v>
      </c>
      <c r="AN189" s="1">
        <v>68.529999000000004</v>
      </c>
      <c r="AO189" s="1">
        <v>66.459998999999996</v>
      </c>
      <c r="AP189" s="1">
        <f t="shared" si="81"/>
        <v>-1.6682924555626991E-2</v>
      </c>
      <c r="AQ189" s="1">
        <f t="shared" si="82"/>
        <v>-2.054310492841457E-2</v>
      </c>
      <c r="AR189" s="1">
        <f t="shared" si="83"/>
        <v>-1.5466323085985204E-2</v>
      </c>
      <c r="AS189" s="1">
        <f t="shared" si="84"/>
        <v>-6.8461630762829935E-3</v>
      </c>
      <c r="AT189" s="1">
        <f t="shared" si="85"/>
        <v>6.4754203350045249E-3</v>
      </c>
      <c r="AU189" s="1">
        <f t="shared" si="86"/>
        <v>6.6038496674534304E-3</v>
      </c>
      <c r="AV189" s="1">
        <f t="shared" si="87"/>
        <v>-1.7200013333333382E-2</v>
      </c>
      <c r="AW189" s="1">
        <f t="shared" si="88"/>
        <v>-1.6774971616499511E-2</v>
      </c>
      <c r="AX189" s="1">
        <f t="shared" si="89"/>
        <v>-1.6827381819150191E-2</v>
      </c>
      <c r="AY189" s="1">
        <f t="shared" si="90"/>
        <v>-6.8872811091189512E-3</v>
      </c>
      <c r="AZ189" s="1">
        <f t="shared" si="91"/>
        <v>-5.7319127563572915E-3</v>
      </c>
      <c r="BA189" s="1">
        <f t="shared" si="92"/>
        <v>-8.8131645469579512E-3</v>
      </c>
      <c r="BB189" s="1">
        <f t="shared" si="93"/>
        <v>-3.7001550221905442E-3</v>
      </c>
      <c r="BC189" s="1">
        <f t="shared" si="94"/>
        <v>4.1666666666666609E-2</v>
      </c>
      <c r="BD189" s="1">
        <f t="shared" si="95"/>
        <v>1.333819672335289E-2</v>
      </c>
      <c r="BE189" s="1">
        <f t="shared" si="96"/>
        <v>7.9355238685678859E-3</v>
      </c>
      <c r="BF189" s="1">
        <f t="shared" si="97"/>
        <v>-2.3731801356624387E-2</v>
      </c>
      <c r="BG189" s="1">
        <f t="shared" si="98"/>
        <v>-2.0235522070722441E-2</v>
      </c>
      <c r="BH189" s="1">
        <f t="shared" si="99"/>
        <v>-2.2611269146608388E-2</v>
      </c>
      <c r="BI189" s="1">
        <f t="shared" si="100"/>
        <v>-2.0805844755421247E-2</v>
      </c>
      <c r="BJ189" s="1">
        <f t="shared" si="101"/>
        <v>4.1666666666666748E-2</v>
      </c>
      <c r="BK189" s="1">
        <f t="shared" si="102"/>
        <v>4.1666666666666748E-2</v>
      </c>
      <c r="BL189" s="1">
        <f t="shared" si="103"/>
        <v>2.4707220833194571E-3</v>
      </c>
      <c r="BM189" s="1">
        <f t="shared" si="104"/>
        <v>1.0271924061918293E-2</v>
      </c>
      <c r="BN189" s="1">
        <f t="shared" si="105"/>
        <v>9.7818138351458764E-3</v>
      </c>
      <c r="BO189" s="1">
        <f t="shared" si="106"/>
        <v>-2.0427404148334338E-2</v>
      </c>
      <c r="BP189" s="1">
        <f t="shared" si="107"/>
        <v>1.2834368881366621E-2</v>
      </c>
      <c r="BQ189" s="1">
        <f t="shared" si="108"/>
        <v>-3.9676194007175439E-2</v>
      </c>
      <c r="BR189" s="1">
        <f t="shared" si="109"/>
        <v>-8.917047987797723E-3</v>
      </c>
      <c r="BS189" s="1">
        <f t="shared" si="110"/>
        <v>5.0401203610832494E-2</v>
      </c>
      <c r="BT189" s="1">
        <f t="shared" si="111"/>
        <v>-9.9078456493319703E-3</v>
      </c>
      <c r="BU189" s="1">
        <f t="shared" si="112"/>
        <v>1.8861587607700756E-3</v>
      </c>
      <c r="BV189" s="1">
        <f t="shared" si="113"/>
        <v>-6.0361809415101176E-3</v>
      </c>
      <c r="BW189" s="1">
        <f t="shared" si="114"/>
        <v>-6.0361809415101176E-3</v>
      </c>
      <c r="BX189" s="1">
        <f t="shared" si="115"/>
        <v>-1.2955974842767309E-2</v>
      </c>
      <c r="BY189" s="1">
        <f t="shared" si="116"/>
        <v>-5.308253242867992E-3</v>
      </c>
      <c r="BZ189" s="1">
        <f t="shared" si="117"/>
        <v>4.1666666666666671E-2</v>
      </c>
      <c r="CA189" s="1">
        <f t="shared" si="118"/>
        <v>-2.5308767469300816E-2</v>
      </c>
      <c r="CB189" s="1">
        <f t="shared" si="119"/>
        <v>-7.5308324027154655E-3</v>
      </c>
      <c r="CC189" s="1">
        <f t="shared" si="120"/>
        <v>-4.4291083631132065E-2</v>
      </c>
    </row>
    <row r="190" spans="1:81" x14ac:dyDescent="0.3">
      <c r="A190" s="1" t="s">
        <v>448</v>
      </c>
      <c r="B190" s="18">
        <v>2938.09</v>
      </c>
      <c r="C190" s="21">
        <v>26378.19</v>
      </c>
      <c r="D190" s="18">
        <v>8039.1601559999999</v>
      </c>
      <c r="E190" s="18">
        <v>1532.130005</v>
      </c>
      <c r="F190" s="1">
        <v>112.790001</v>
      </c>
      <c r="G190" s="18">
        <v>126.30999799999999</v>
      </c>
      <c r="H190" s="19">
        <v>293.61999500000002</v>
      </c>
      <c r="I190" s="1">
        <v>269.57998700000002</v>
      </c>
      <c r="J190" s="1">
        <v>63.380001</v>
      </c>
      <c r="K190" s="1">
        <v>152.53999300000001</v>
      </c>
      <c r="L190" s="1">
        <v>3375.3798830000001</v>
      </c>
      <c r="M190" s="1">
        <v>11845.410156</v>
      </c>
      <c r="N190" s="1">
        <v>5387.9599609999996</v>
      </c>
      <c r="O190" s="4">
        <f>0.78*O193</f>
        <v>13032.525220416001</v>
      </c>
      <c r="P190" s="1">
        <v>112.300003</v>
      </c>
      <c r="Q190" s="1">
        <v>3897.5</v>
      </c>
      <c r="R190" s="1">
        <v>64.510002</v>
      </c>
      <c r="S190" s="1">
        <v>52.599997999999999</v>
      </c>
      <c r="T190" s="1">
        <v>26.41</v>
      </c>
      <c r="U190" s="1">
        <v>29.32</v>
      </c>
      <c r="V190" s="4">
        <f>0.78*V193</f>
        <v>4628.8671114815997</v>
      </c>
      <c r="W190" s="4">
        <f>0.78*W193</f>
        <v>11895.179781887999</v>
      </c>
      <c r="X190" s="1">
        <v>133.800003</v>
      </c>
      <c r="Y190" s="1">
        <v>24.607500000000002</v>
      </c>
      <c r="Z190" s="1">
        <v>132.60000600000001</v>
      </c>
      <c r="AA190" s="1">
        <v>30.35</v>
      </c>
      <c r="AB190" s="1">
        <v>724.29998799999998</v>
      </c>
      <c r="AC190" s="1">
        <v>114.07</v>
      </c>
      <c r="AD190" s="1">
        <v>20410</v>
      </c>
      <c r="AE190" s="1">
        <v>520.875</v>
      </c>
      <c r="AF190" s="1">
        <v>20593.349609000001</v>
      </c>
      <c r="AG190" s="1">
        <v>11133.050781</v>
      </c>
      <c r="AH190" s="1">
        <v>54.139999000000003</v>
      </c>
      <c r="AI190" s="1">
        <v>54.139999000000003</v>
      </c>
      <c r="AJ190" s="1">
        <v>19.822500000000002</v>
      </c>
      <c r="AK190" s="1">
        <v>58.049999</v>
      </c>
      <c r="AL190" s="4">
        <f>0.78*AL193</f>
        <v>1218.0523821908532</v>
      </c>
      <c r="AM190" s="1">
        <v>46.970001000000003</v>
      </c>
      <c r="AN190" s="1">
        <v>68.470000999999996</v>
      </c>
      <c r="AO190" s="1">
        <v>64.980002999999996</v>
      </c>
      <c r="AP190" s="1">
        <f t="shared" si="81"/>
        <v>-5.2377469900729287E-3</v>
      </c>
      <c r="AQ190" s="1">
        <f t="shared" si="82"/>
        <v>-7.7202256143114609E-3</v>
      </c>
      <c r="AR190" s="1">
        <f t="shared" si="83"/>
        <v>-8.8717661632430334E-3</v>
      </c>
      <c r="AS190" s="1">
        <f t="shared" si="84"/>
        <v>-1.2013467512616593E-2</v>
      </c>
      <c r="AT190" s="1">
        <f t="shared" si="85"/>
        <v>7.8634346219843138E-3</v>
      </c>
      <c r="AU190" s="1">
        <f t="shared" si="86"/>
        <v>1.0560845036576392E-2</v>
      </c>
      <c r="AV190" s="1">
        <f t="shared" si="87"/>
        <v>-4.1378409189775185E-3</v>
      </c>
      <c r="AW190" s="1">
        <f t="shared" si="88"/>
        <v>-4.4684883481058597E-3</v>
      </c>
      <c r="AX190" s="1">
        <f t="shared" si="89"/>
        <v>-1.3847767878377271E-2</v>
      </c>
      <c r="AY190" s="1">
        <f t="shared" si="90"/>
        <v>-1.1342278043916951E-2</v>
      </c>
      <c r="AZ190" s="1">
        <f t="shared" si="91"/>
        <v>-3.2850762041394442E-2</v>
      </c>
      <c r="BA190" s="1">
        <f t="shared" si="92"/>
        <v>-3.327635930262364E-2</v>
      </c>
      <c r="BB190" s="1">
        <f t="shared" si="93"/>
        <v>-3.0490856395951848E-2</v>
      </c>
      <c r="BC190" s="1">
        <f t="shared" si="94"/>
        <v>-0.25119999999999992</v>
      </c>
      <c r="BD190" s="1">
        <f t="shared" si="95"/>
        <v>1.2441444508500595E-2</v>
      </c>
      <c r="BE190" s="1">
        <f t="shared" si="96"/>
        <v>-4.108746463279616E-2</v>
      </c>
      <c r="BF190" s="1">
        <f t="shared" si="97"/>
        <v>-1.9902734731084674E-2</v>
      </c>
      <c r="BG190" s="1">
        <f t="shared" si="98"/>
        <v>-1.2392039519040231E-2</v>
      </c>
      <c r="BH190" s="1">
        <f t="shared" si="99"/>
        <v>-1.4552202035529909E-2</v>
      </c>
      <c r="BI190" s="1">
        <f t="shared" si="100"/>
        <v>-1.112984822934227E-2</v>
      </c>
      <c r="BJ190" s="1">
        <f t="shared" si="101"/>
        <v>-0.25120000000000003</v>
      </c>
      <c r="BK190" s="1">
        <f t="shared" si="102"/>
        <v>-0.25120000000000009</v>
      </c>
      <c r="BL190" s="1">
        <f t="shared" si="103"/>
        <v>-7.0951863147930702E-4</v>
      </c>
      <c r="BM190" s="1">
        <f t="shared" si="104"/>
        <v>1.0886268424103304E-2</v>
      </c>
      <c r="BN190" s="1">
        <f t="shared" si="105"/>
        <v>-1.1922436928221307E-2</v>
      </c>
      <c r="BO190" s="1">
        <f t="shared" si="106"/>
        <v>-2.6307346807828046E-2</v>
      </c>
      <c r="BP190" s="1">
        <f t="shared" si="107"/>
        <v>-3.3880250224672573E-2</v>
      </c>
      <c r="BQ190" s="1">
        <f t="shared" si="108"/>
        <v>-0.13366748892940669</v>
      </c>
      <c r="BR190" s="1">
        <f t="shared" si="109"/>
        <v>-3.3503018823250859E-2</v>
      </c>
      <c r="BS190" s="1">
        <f t="shared" si="110"/>
        <v>-5.2518500835521606E-3</v>
      </c>
      <c r="BT190" s="1">
        <f t="shared" si="111"/>
        <v>-4.3992435570777852E-2</v>
      </c>
      <c r="BU190" s="1">
        <f t="shared" si="112"/>
        <v>2.7654624005047459E-3</v>
      </c>
      <c r="BV190" s="1">
        <f t="shared" si="113"/>
        <v>-3.6805483989694574E-3</v>
      </c>
      <c r="BW190" s="1">
        <f t="shared" si="114"/>
        <v>-3.6805483989694574E-3</v>
      </c>
      <c r="BX190" s="1">
        <f t="shared" si="115"/>
        <v>1.044985344717736E-2</v>
      </c>
      <c r="BY190" s="1">
        <f t="shared" si="116"/>
        <v>-6.8860389051478266E-4</v>
      </c>
      <c r="BZ190" s="1">
        <f t="shared" si="117"/>
        <v>-0.25120000000000003</v>
      </c>
      <c r="CA190" s="1">
        <f t="shared" si="118"/>
        <v>-2.4304071963109089E-2</v>
      </c>
      <c r="CB190" s="1">
        <f t="shared" si="119"/>
        <v>-8.7549979389328928E-4</v>
      </c>
      <c r="CC190" s="1">
        <f t="shared" si="120"/>
        <v>-2.2268974153911738E-2</v>
      </c>
    </row>
    <row r="191" spans="1:81" x14ac:dyDescent="0.3">
      <c r="A191" s="1" t="s">
        <v>447</v>
      </c>
      <c r="B191" s="18">
        <v>2847.6</v>
      </c>
      <c r="C191" s="21">
        <v>25579.39</v>
      </c>
      <c r="D191" s="18">
        <v>7766.6201170000004</v>
      </c>
      <c r="E191" s="18">
        <v>1461.650024</v>
      </c>
      <c r="F191" s="1">
        <v>113.760002</v>
      </c>
      <c r="G191" s="18">
        <v>127.620003</v>
      </c>
      <c r="H191" s="19">
        <v>284.64999399999999</v>
      </c>
      <c r="I191" s="1">
        <v>261.39001500000001</v>
      </c>
      <c r="J191" s="1">
        <v>61.509998000000003</v>
      </c>
      <c r="K191" s="1">
        <v>145.490005</v>
      </c>
      <c r="L191" s="1">
        <v>3282.780029</v>
      </c>
      <c r="M191" s="1">
        <v>11412.669921999999</v>
      </c>
      <c r="N191" s="1">
        <v>5236.9301759999998</v>
      </c>
      <c r="O191" s="4">
        <f>0.78*O194</f>
        <v>13575.5471046</v>
      </c>
      <c r="P191" s="1">
        <v>113.910004</v>
      </c>
      <c r="Q191" s="1">
        <v>3783</v>
      </c>
      <c r="R191" s="1">
        <v>62.169998</v>
      </c>
      <c r="S191" s="1">
        <v>50.889999000000003</v>
      </c>
      <c r="T191" s="1">
        <v>25.25</v>
      </c>
      <c r="U191" s="1">
        <v>28.440000999999999</v>
      </c>
      <c r="V191" s="4">
        <f>0.78*V194</f>
        <v>4821.7365744600002</v>
      </c>
      <c r="W191" s="4">
        <f>0.78*W194</f>
        <v>12390.8122728</v>
      </c>
      <c r="X191" s="1">
        <v>133.895004</v>
      </c>
      <c r="Y191" s="1">
        <v>25.337499999999999</v>
      </c>
      <c r="Z191" s="1">
        <v>130.199997</v>
      </c>
      <c r="AA191" s="1">
        <v>29.51</v>
      </c>
      <c r="AB191" s="1">
        <v>704.5</v>
      </c>
      <c r="AC191" s="1">
        <v>110.05999799999999</v>
      </c>
      <c r="AD191" s="1">
        <v>19863</v>
      </c>
      <c r="AE191" s="1">
        <v>506.75</v>
      </c>
      <c r="AF191" s="1">
        <v>20405.650390999999</v>
      </c>
      <c r="AG191" s="1">
        <v>11217.879883</v>
      </c>
      <c r="AH191" s="1">
        <v>52.860000999999997</v>
      </c>
      <c r="AI191" s="1">
        <v>52.860000999999997</v>
      </c>
      <c r="AJ191" s="1">
        <v>18.502500999999999</v>
      </c>
      <c r="AK191" s="1">
        <v>56.689999</v>
      </c>
      <c r="AL191" s="4">
        <f>0.78*AL194</f>
        <v>1268.8045647821389</v>
      </c>
      <c r="AM191" s="1">
        <v>45.68</v>
      </c>
      <c r="AN191" s="1">
        <v>66.919998000000007</v>
      </c>
      <c r="AO191" s="1">
        <v>63.400002000000001</v>
      </c>
      <c r="AP191" s="1">
        <f t="shared" si="81"/>
        <v>-3.0798920387054254E-2</v>
      </c>
      <c r="AQ191" s="1">
        <f t="shared" si="82"/>
        <v>-3.0282593309093584E-2</v>
      </c>
      <c r="AR191" s="1">
        <f t="shared" si="83"/>
        <v>-3.3901556096825637E-2</v>
      </c>
      <c r="AS191" s="1">
        <f t="shared" si="84"/>
        <v>-4.600130587482356E-2</v>
      </c>
      <c r="AT191" s="1">
        <f t="shared" si="85"/>
        <v>8.600061985991083E-3</v>
      </c>
      <c r="AU191" s="1">
        <f t="shared" si="86"/>
        <v>1.0371348434349623E-2</v>
      </c>
      <c r="AV191" s="1">
        <f t="shared" si="87"/>
        <v>-3.054969400159558E-2</v>
      </c>
      <c r="AW191" s="1">
        <f t="shared" si="88"/>
        <v>-3.0380489631821262E-2</v>
      </c>
      <c r="AX191" s="1">
        <f t="shared" si="89"/>
        <v>-2.9504622443915659E-2</v>
      </c>
      <c r="AY191" s="1">
        <f t="shared" si="90"/>
        <v>-4.6217309056779704E-2</v>
      </c>
      <c r="AZ191" s="1">
        <f t="shared" si="91"/>
        <v>-2.7433905874232542E-2</v>
      </c>
      <c r="BA191" s="1">
        <f t="shared" si="92"/>
        <v>-3.6532313216761592E-2</v>
      </c>
      <c r="BB191" s="1">
        <f t="shared" si="93"/>
        <v>-2.8030977604363776E-2</v>
      </c>
      <c r="BC191" s="1">
        <f t="shared" si="94"/>
        <v>4.1666666666666637E-2</v>
      </c>
      <c r="BD191" s="1">
        <f t="shared" si="95"/>
        <v>1.4336606918879573E-2</v>
      </c>
      <c r="BE191" s="1">
        <f t="shared" si="96"/>
        <v>-2.9377806286080822E-2</v>
      </c>
      <c r="BF191" s="1">
        <f t="shared" si="97"/>
        <v>-3.6273506858672866E-2</v>
      </c>
      <c r="BG191" s="1">
        <f t="shared" si="98"/>
        <v>-3.2509487928117344E-2</v>
      </c>
      <c r="BH191" s="1">
        <f t="shared" si="99"/>
        <v>-4.392275653161682E-2</v>
      </c>
      <c r="BI191" s="1">
        <f t="shared" si="100"/>
        <v>-3.0013608458390229E-2</v>
      </c>
      <c r="BJ191" s="1">
        <f t="shared" si="101"/>
        <v>4.1666666666666755E-2</v>
      </c>
      <c r="BK191" s="1">
        <f t="shared" si="102"/>
        <v>4.1666666666666775E-2</v>
      </c>
      <c r="BL191" s="1">
        <f t="shared" si="103"/>
        <v>7.100224056048514E-4</v>
      </c>
      <c r="BM191" s="1">
        <f t="shared" si="104"/>
        <v>2.966575231128708E-2</v>
      </c>
      <c r="BN191" s="1">
        <f t="shared" si="105"/>
        <v>-1.8099614565628384E-2</v>
      </c>
      <c r="BO191" s="1">
        <f t="shared" si="106"/>
        <v>-2.7677100494233931E-2</v>
      </c>
      <c r="BP191" s="1">
        <f t="shared" si="107"/>
        <v>-2.7336722805523482E-2</v>
      </c>
      <c r="BQ191" s="1">
        <f t="shared" si="108"/>
        <v>-3.5153870430437453E-2</v>
      </c>
      <c r="BR191" s="1">
        <f t="shared" si="109"/>
        <v>-2.6800587947084762E-2</v>
      </c>
      <c r="BS191" s="1">
        <f t="shared" si="110"/>
        <v>-2.7117830573554116E-2</v>
      </c>
      <c r="BT191" s="1">
        <f t="shared" si="111"/>
        <v>-9.1145550172163619E-3</v>
      </c>
      <c r="BU191" s="1">
        <f t="shared" si="112"/>
        <v>7.6195737959600073E-3</v>
      </c>
      <c r="BV191" s="1">
        <f t="shared" si="113"/>
        <v>-2.3642372065799375E-2</v>
      </c>
      <c r="BW191" s="1">
        <f t="shared" si="114"/>
        <v>-2.3642372065799375E-2</v>
      </c>
      <c r="BX191" s="1">
        <f t="shared" si="115"/>
        <v>-6.6590944633623542E-2</v>
      </c>
      <c r="BY191" s="1">
        <f t="shared" si="116"/>
        <v>-2.342807964561721E-2</v>
      </c>
      <c r="BZ191" s="1">
        <f t="shared" si="117"/>
        <v>4.1666666666666748E-2</v>
      </c>
      <c r="CA191" s="1">
        <f t="shared" si="118"/>
        <v>-2.7464359645212773E-2</v>
      </c>
      <c r="CB191" s="1">
        <f t="shared" si="119"/>
        <v>-2.2637695010403018E-2</v>
      </c>
      <c r="CC191" s="1">
        <f t="shared" si="120"/>
        <v>-2.4315188166427075E-2</v>
      </c>
    </row>
    <row r="192" spans="1:81" x14ac:dyDescent="0.3">
      <c r="A192" s="1" t="s">
        <v>446</v>
      </c>
      <c r="B192" s="18">
        <v>2922.95</v>
      </c>
      <c r="C192" s="21">
        <v>26252.240000000002</v>
      </c>
      <c r="D192" s="18">
        <v>7991.3901370000003</v>
      </c>
      <c r="E192" s="18">
        <v>1506</v>
      </c>
      <c r="F192" s="1">
        <v>113.32</v>
      </c>
      <c r="G192" s="18">
        <v>127.93</v>
      </c>
      <c r="H192" s="19">
        <v>292.35998499999999</v>
      </c>
      <c r="I192" s="1">
        <v>268.459991</v>
      </c>
      <c r="J192" s="1">
        <v>62.740001999999997</v>
      </c>
      <c r="K192" s="1">
        <v>150.029999</v>
      </c>
      <c r="L192" s="1">
        <v>3373.669922</v>
      </c>
      <c r="M192" s="1">
        <v>11747.040039</v>
      </c>
      <c r="N192" s="1">
        <v>5388.25</v>
      </c>
      <c r="O192" s="1">
        <f>0.83*O194</f>
        <v>14445.774483099998</v>
      </c>
      <c r="P192" s="1">
        <v>113.019997</v>
      </c>
      <c r="Q192" s="1">
        <v>3813</v>
      </c>
      <c r="R192" s="1">
        <v>64.300003000000004</v>
      </c>
      <c r="S192" s="1">
        <v>52.18</v>
      </c>
      <c r="T192" s="1">
        <v>26.02</v>
      </c>
      <c r="U192" s="1">
        <v>29.16</v>
      </c>
      <c r="V192" s="1">
        <f>0.83*V194</f>
        <v>5130.8222523099994</v>
      </c>
      <c r="W192" s="1">
        <f>0.83*W194</f>
        <v>13185.095110799999</v>
      </c>
      <c r="X192" s="1">
        <v>133.695007</v>
      </c>
      <c r="Y192" s="1">
        <v>24.8825</v>
      </c>
      <c r="Z192" s="1">
        <v>127.699997</v>
      </c>
      <c r="AA192" s="1">
        <v>30.129999000000002</v>
      </c>
      <c r="AB192" s="1">
        <v>711</v>
      </c>
      <c r="AC192" s="1">
        <v>109.43</v>
      </c>
      <c r="AD192" s="1">
        <v>20445</v>
      </c>
      <c r="AE192" s="1">
        <v>517.125</v>
      </c>
      <c r="AF192" s="1">
        <v>20628.009765999999</v>
      </c>
      <c r="AG192" s="1">
        <v>11249.572265999999</v>
      </c>
      <c r="AH192" s="1">
        <v>53.389999000000003</v>
      </c>
      <c r="AI192" s="1">
        <v>53.389999000000003</v>
      </c>
      <c r="AJ192" s="1">
        <v>19.577499</v>
      </c>
      <c r="AK192" s="1">
        <v>57.200001</v>
      </c>
      <c r="AL192" s="1">
        <f>0.83*AL194</f>
        <v>1350.1381907297118</v>
      </c>
      <c r="AM192" s="1">
        <v>46.23</v>
      </c>
      <c r="AN192" s="1">
        <v>67.739998</v>
      </c>
      <c r="AO192" s="1">
        <v>64.660004000000001</v>
      </c>
      <c r="AP192" s="1">
        <f t="shared" si="81"/>
        <v>2.6460879336985502E-2</v>
      </c>
      <c r="AQ192" s="1">
        <f t="shared" si="82"/>
        <v>2.6304380206095695E-2</v>
      </c>
      <c r="AR192" s="1">
        <f t="shared" si="83"/>
        <v>2.8940519378308601E-2</v>
      </c>
      <c r="AS192" s="1">
        <f t="shared" si="84"/>
        <v>3.0342404318258315E-2</v>
      </c>
      <c r="AT192" s="1">
        <f t="shared" si="85"/>
        <v>-3.8678093553479974E-3</v>
      </c>
      <c r="AU192" s="1">
        <f t="shared" si="86"/>
        <v>2.4290627857140065E-3</v>
      </c>
      <c r="AV192" s="1">
        <f t="shared" si="87"/>
        <v>2.7085863911874886E-2</v>
      </c>
      <c r="AW192" s="1">
        <f t="shared" si="88"/>
        <v>2.7047613123248021E-2</v>
      </c>
      <c r="AX192" s="1">
        <f t="shared" si="89"/>
        <v>1.9996814176452968E-2</v>
      </c>
      <c r="AY192" s="1">
        <f t="shared" si="90"/>
        <v>3.1204851494781426E-2</v>
      </c>
      <c r="AZ192" s="1">
        <f t="shared" si="91"/>
        <v>2.7686866679180723E-2</v>
      </c>
      <c r="BA192" s="1">
        <f t="shared" si="92"/>
        <v>2.9298150151126436E-2</v>
      </c>
      <c r="BB192" s="1">
        <f t="shared" si="93"/>
        <v>2.8894756835497696E-2</v>
      </c>
      <c r="BC192" s="1">
        <f t="shared" si="94"/>
        <v>6.4102564102563944E-2</v>
      </c>
      <c r="BD192" s="1">
        <f t="shared" si="95"/>
        <v>-7.813247026134746E-3</v>
      </c>
      <c r="BE192" s="1">
        <f t="shared" si="96"/>
        <v>7.9302141157811257E-3</v>
      </c>
      <c r="BF192" s="1">
        <f t="shared" si="97"/>
        <v>3.4260979065818924E-2</v>
      </c>
      <c r="BG192" s="1">
        <f t="shared" si="98"/>
        <v>2.5348811659438166E-2</v>
      </c>
      <c r="BH192" s="1">
        <f t="shared" si="99"/>
        <v>3.0495049504950477E-2</v>
      </c>
      <c r="BI192" s="1">
        <f t="shared" si="100"/>
        <v>2.5316419644289091E-2</v>
      </c>
      <c r="BJ192" s="1">
        <f t="shared" si="101"/>
        <v>6.4102564102563944E-2</v>
      </c>
      <c r="BK192" s="1">
        <f t="shared" si="102"/>
        <v>6.4102564102564041E-2</v>
      </c>
      <c r="BL192" s="1">
        <f t="shared" si="103"/>
        <v>-1.4936853058385674E-3</v>
      </c>
      <c r="BM192" s="1">
        <f t="shared" si="104"/>
        <v>-1.7957572767636834E-2</v>
      </c>
      <c r="BN192" s="1">
        <f t="shared" si="105"/>
        <v>-1.9201229321072873E-2</v>
      </c>
      <c r="BO192" s="1">
        <f t="shared" si="106"/>
        <v>2.1009793290410028E-2</v>
      </c>
      <c r="BP192" s="1">
        <f t="shared" si="107"/>
        <v>9.2264017033356991E-3</v>
      </c>
      <c r="BQ192" s="1">
        <f t="shared" si="108"/>
        <v>-5.7241323954956491E-3</v>
      </c>
      <c r="BR192" s="1">
        <f t="shared" si="109"/>
        <v>2.9300709862558526E-2</v>
      </c>
      <c r="BS192" s="1">
        <f t="shared" si="110"/>
        <v>2.0473606314750863E-2</v>
      </c>
      <c r="BT192" s="1">
        <f t="shared" si="111"/>
        <v>1.0896951125756451E-2</v>
      </c>
      <c r="BU192" s="1">
        <f t="shared" si="112"/>
        <v>2.8251669059166382E-3</v>
      </c>
      <c r="BV192" s="1">
        <f t="shared" si="113"/>
        <v>1.0026447029390071E-2</v>
      </c>
      <c r="BW192" s="1">
        <f t="shared" si="114"/>
        <v>1.0026447029390071E-2</v>
      </c>
      <c r="BX192" s="1">
        <f t="shared" si="115"/>
        <v>5.810014548843969E-2</v>
      </c>
      <c r="BY192" s="1">
        <f t="shared" si="116"/>
        <v>8.9963310812547388E-3</v>
      </c>
      <c r="BZ192" s="1">
        <f t="shared" si="117"/>
        <v>6.4102564102564069E-2</v>
      </c>
      <c r="CA192" s="1">
        <f t="shared" si="118"/>
        <v>1.2040280210157557E-2</v>
      </c>
      <c r="CB192" s="1">
        <f t="shared" si="119"/>
        <v>1.225343730584082E-2</v>
      </c>
      <c r="CC192" s="1">
        <f t="shared" si="120"/>
        <v>1.9873847953506375E-2</v>
      </c>
    </row>
    <row r="193" spans="1:81" x14ac:dyDescent="0.3">
      <c r="A193" s="1" t="s">
        <v>445</v>
      </c>
      <c r="B193" s="18">
        <v>2924.58</v>
      </c>
      <c r="C193" s="21">
        <v>26362.25</v>
      </c>
      <c r="D193" s="18">
        <v>7973.3901370000003</v>
      </c>
      <c r="E193" s="18">
        <v>1496.719971</v>
      </c>
      <c r="F193" s="1">
        <v>114.029999</v>
      </c>
      <c r="G193" s="18">
        <v>128.820007</v>
      </c>
      <c r="H193" s="19">
        <v>292.57998700000002</v>
      </c>
      <c r="I193" s="1">
        <v>268.709991</v>
      </c>
      <c r="J193" s="1">
        <v>62.959999000000003</v>
      </c>
      <c r="K193" s="1">
        <v>149.11000100000001</v>
      </c>
      <c r="L193" s="1">
        <v>3411.330078</v>
      </c>
      <c r="M193" s="1">
        <v>11838.879883</v>
      </c>
      <c r="N193" s="1">
        <v>5449.9702150000003</v>
      </c>
      <c r="O193" s="1">
        <f>0.96*O194</f>
        <v>16708.3656672</v>
      </c>
      <c r="P193" s="1">
        <v>113.980003</v>
      </c>
      <c r="Q193" s="1">
        <v>3840.5</v>
      </c>
      <c r="R193" s="1">
        <v>64.629997000000003</v>
      </c>
      <c r="S193" s="1">
        <v>52.349997999999999</v>
      </c>
      <c r="T193" s="1">
        <v>26.190000999999999</v>
      </c>
      <c r="U193" s="1">
        <v>29.379999000000002</v>
      </c>
      <c r="V193" s="1">
        <f>0.96*V194</f>
        <v>5934.4450147199996</v>
      </c>
      <c r="W193" s="1">
        <f>0.96*W194</f>
        <v>15250.230489599999</v>
      </c>
      <c r="X193" s="1">
        <v>133.99499499999999</v>
      </c>
      <c r="Y193" s="1">
        <v>25.309999000000001</v>
      </c>
      <c r="Z193" s="1">
        <v>129.39999399999999</v>
      </c>
      <c r="AA193" s="1">
        <v>30.17</v>
      </c>
      <c r="AB193" s="1">
        <v>717.59997599999997</v>
      </c>
      <c r="AC193" s="1">
        <v>110.110001</v>
      </c>
      <c r="AD193" s="1">
        <v>20602.5</v>
      </c>
      <c r="AE193" s="1">
        <v>514.375</v>
      </c>
      <c r="AF193" s="1">
        <v>20460.929688</v>
      </c>
      <c r="AG193" s="1">
        <v>11233.9375</v>
      </c>
      <c r="AH193" s="1">
        <v>53.75</v>
      </c>
      <c r="AI193" s="1">
        <v>53.75</v>
      </c>
      <c r="AJ193" s="1">
        <v>19.290001</v>
      </c>
      <c r="AK193" s="1">
        <v>57.639999000000003</v>
      </c>
      <c r="AL193" s="1">
        <f>0.96*AL194</f>
        <v>1561.6056181934016</v>
      </c>
      <c r="AM193" s="1">
        <v>46.5</v>
      </c>
      <c r="AN193" s="1">
        <v>68.089995999999999</v>
      </c>
      <c r="AO193" s="1">
        <v>65.089995999999999</v>
      </c>
      <c r="AP193" s="1">
        <f t="shared" si="81"/>
        <v>5.5765579294894175E-4</v>
      </c>
      <c r="AQ193" s="1">
        <f t="shared" si="82"/>
        <v>4.1904995535618442E-3</v>
      </c>
      <c r="AR193" s="1">
        <f t="shared" si="83"/>
        <v>-2.2524241329002705E-3</v>
      </c>
      <c r="AS193" s="1">
        <f t="shared" si="84"/>
        <v>-6.1620378486055864E-3</v>
      </c>
      <c r="AT193" s="1">
        <f t="shared" si="85"/>
        <v>6.2654341687258253E-3</v>
      </c>
      <c r="AU193" s="1">
        <f t="shared" si="86"/>
        <v>6.9569842882826315E-3</v>
      </c>
      <c r="AV193" s="1">
        <f t="shared" si="87"/>
        <v>7.5250380109310186E-4</v>
      </c>
      <c r="AW193" s="1">
        <f t="shared" si="88"/>
        <v>9.3123745951403242E-4</v>
      </c>
      <c r="AX193" s="1">
        <f t="shared" si="89"/>
        <v>3.5064869777977764E-3</v>
      </c>
      <c r="AY193" s="1">
        <f t="shared" si="90"/>
        <v>-6.1320936221561434E-3</v>
      </c>
      <c r="AZ193" s="1">
        <f t="shared" si="91"/>
        <v>1.116296403344462E-2</v>
      </c>
      <c r="BA193" s="1">
        <f t="shared" si="92"/>
        <v>7.8181264127042353E-3</v>
      </c>
      <c r="BB193" s="1">
        <f t="shared" si="93"/>
        <v>1.1454593792047562E-2</v>
      </c>
      <c r="BC193" s="1">
        <f t="shared" si="94"/>
        <v>0.1566265060240965</v>
      </c>
      <c r="BD193" s="1">
        <f t="shared" si="95"/>
        <v>8.4941251591078414E-3</v>
      </c>
      <c r="BE193" s="1">
        <f t="shared" si="96"/>
        <v>7.2121688958825076E-3</v>
      </c>
      <c r="BF193" s="1">
        <f t="shared" si="97"/>
        <v>5.1320992939922448E-3</v>
      </c>
      <c r="BG193" s="1">
        <f t="shared" si="98"/>
        <v>3.2579149099271685E-3</v>
      </c>
      <c r="BH193" s="1">
        <f t="shared" si="99"/>
        <v>6.5334742505764485E-3</v>
      </c>
      <c r="BI193" s="1">
        <f t="shared" si="100"/>
        <v>7.5445473251029285E-3</v>
      </c>
      <c r="BJ193" s="1">
        <f t="shared" si="101"/>
        <v>0.15662650602409645</v>
      </c>
      <c r="BK193" s="1">
        <f t="shared" si="102"/>
        <v>0.15662650602409636</v>
      </c>
      <c r="BL193" s="1">
        <f t="shared" si="103"/>
        <v>2.2438235109257655E-3</v>
      </c>
      <c r="BM193" s="1">
        <f t="shared" si="104"/>
        <v>1.7180709333869223E-2</v>
      </c>
      <c r="BN193" s="1">
        <f t="shared" si="105"/>
        <v>1.3312427877347533E-2</v>
      </c>
      <c r="BO193" s="1">
        <f t="shared" si="106"/>
        <v>1.3276137181418483E-3</v>
      </c>
      <c r="BP193" s="1">
        <f t="shared" si="107"/>
        <v>9.2826666666666231E-3</v>
      </c>
      <c r="BQ193" s="1">
        <f t="shared" si="108"/>
        <v>6.214027232020379E-3</v>
      </c>
      <c r="BR193" s="1">
        <f t="shared" si="109"/>
        <v>7.7035950110051358E-3</v>
      </c>
      <c r="BS193" s="1">
        <f t="shared" si="110"/>
        <v>-5.3178631858834908E-3</v>
      </c>
      <c r="BT193" s="1">
        <f t="shared" si="111"/>
        <v>-8.0996702975867241E-3</v>
      </c>
      <c r="BU193" s="1">
        <f t="shared" si="112"/>
        <v>-1.3898098194588919E-3</v>
      </c>
      <c r="BV193" s="1">
        <f t="shared" si="113"/>
        <v>6.7428545934229535E-3</v>
      </c>
      <c r="BW193" s="1">
        <f t="shared" si="114"/>
        <v>6.7428545934229535E-3</v>
      </c>
      <c r="BX193" s="1">
        <f t="shared" si="115"/>
        <v>-1.4685123978297706E-2</v>
      </c>
      <c r="BY193" s="1">
        <f t="shared" si="116"/>
        <v>7.6922725927924861E-3</v>
      </c>
      <c r="BZ193" s="1">
        <f t="shared" si="117"/>
        <v>0.15662650602409636</v>
      </c>
      <c r="CA193" s="1">
        <f t="shared" si="118"/>
        <v>5.8403634003894259E-3</v>
      </c>
      <c r="CB193" s="1">
        <f t="shared" si="119"/>
        <v>5.1667849178265307E-3</v>
      </c>
      <c r="CC193" s="1">
        <f t="shared" si="120"/>
        <v>6.650045985150242E-3</v>
      </c>
    </row>
    <row r="194" spans="1:81" x14ac:dyDescent="0.3">
      <c r="A194" s="1" t="s">
        <v>444</v>
      </c>
      <c r="B194" s="18">
        <v>2976</v>
      </c>
      <c r="C194" s="21">
        <v>26728.15</v>
      </c>
      <c r="D194" s="18">
        <v>8116.830078</v>
      </c>
      <c r="E194" s="18">
        <v>1510.75</v>
      </c>
      <c r="F194" s="1">
        <v>113.550003</v>
      </c>
      <c r="G194" s="18">
        <v>127.629997</v>
      </c>
      <c r="H194" s="19">
        <v>297.82000699999998</v>
      </c>
      <c r="I194" s="1">
        <v>273.540009</v>
      </c>
      <c r="J194" s="1">
        <v>64.319999999999993</v>
      </c>
      <c r="K194" s="1">
        <v>150.58999600000001</v>
      </c>
      <c r="L194" s="1">
        <v>3484.6999510000001</v>
      </c>
      <c r="M194" s="1">
        <v>12126.780273</v>
      </c>
      <c r="N194" s="1">
        <v>5593.3701170000004</v>
      </c>
      <c r="O194" s="1">
        <f>'final data'!O45</f>
        <v>17404.547569999999</v>
      </c>
      <c r="P194" s="1">
        <v>113.33000199999999</v>
      </c>
      <c r="Q194" s="1">
        <v>3919.5</v>
      </c>
      <c r="R194" s="1">
        <v>66.269997000000004</v>
      </c>
      <c r="S194" s="1">
        <v>53.509998000000003</v>
      </c>
      <c r="T194" s="1">
        <v>26.75</v>
      </c>
      <c r="U194" s="1">
        <v>30.1</v>
      </c>
      <c r="V194" s="1">
        <f>'final data'!V45</f>
        <v>6181.713557</v>
      </c>
      <c r="W194" s="1">
        <f>'final data'!W45</f>
        <v>15885.65676</v>
      </c>
      <c r="X194" s="1">
        <v>133.73500100000001</v>
      </c>
      <c r="Y194" s="1">
        <v>24.75375</v>
      </c>
      <c r="Z194" s="1">
        <v>130.39999399999999</v>
      </c>
      <c r="AA194" s="1">
        <v>30.91</v>
      </c>
      <c r="AB194" s="1">
        <v>726.90002400000003</v>
      </c>
      <c r="AC194" s="1">
        <v>112.349998</v>
      </c>
      <c r="AD194" s="1">
        <v>21000</v>
      </c>
      <c r="AE194" s="1">
        <v>523.625</v>
      </c>
      <c r="AF194" s="1">
        <v>21085.939452999999</v>
      </c>
      <c r="AG194" s="1">
        <v>11294.452148</v>
      </c>
      <c r="AH194" s="1">
        <v>54.639999000000003</v>
      </c>
      <c r="AI194" s="1">
        <v>54.639999000000003</v>
      </c>
      <c r="AJ194" s="1">
        <v>18.98</v>
      </c>
      <c r="AK194" s="1">
        <v>58.59</v>
      </c>
      <c r="AL194" s="1">
        <f>'final data'!AL45</f>
        <v>1626.67251895146</v>
      </c>
      <c r="AM194" s="1">
        <v>47.779998999999997</v>
      </c>
      <c r="AN194" s="1">
        <v>69.110000999999997</v>
      </c>
      <c r="AO194" s="1">
        <v>66.900002000000001</v>
      </c>
      <c r="AP194" s="1">
        <f t="shared" si="81"/>
        <v>1.758201177604992E-2</v>
      </c>
      <c r="AQ194" s="1">
        <f t="shared" si="82"/>
        <v>1.3879695397775282E-2</v>
      </c>
      <c r="AR194" s="1">
        <f t="shared" si="83"/>
        <v>1.7989830992262111E-2</v>
      </c>
      <c r="AS194" s="1">
        <f t="shared" si="84"/>
        <v>9.3738503339580361E-3</v>
      </c>
      <c r="AT194" s="1">
        <f t="shared" si="85"/>
        <v>-4.2093835324860419E-3</v>
      </c>
      <c r="AU194" s="1">
        <f t="shared" si="86"/>
        <v>-9.2377731356589731E-3</v>
      </c>
      <c r="AV194" s="1">
        <f t="shared" si="87"/>
        <v>1.7909700706904324E-2</v>
      </c>
      <c r="AW194" s="1">
        <f t="shared" si="88"/>
        <v>1.7974835926364924E-2</v>
      </c>
      <c r="AX194" s="1">
        <f t="shared" si="89"/>
        <v>2.1601032744615986E-2</v>
      </c>
      <c r="AY194" s="1">
        <f t="shared" si="90"/>
        <v>9.9255247137983883E-3</v>
      </c>
      <c r="AZ194" s="1">
        <f t="shared" si="91"/>
        <v>2.150770266212864E-2</v>
      </c>
      <c r="BA194" s="1">
        <f t="shared" si="92"/>
        <v>2.4318211929272998E-2</v>
      </c>
      <c r="BB194" s="1">
        <f t="shared" si="93"/>
        <v>2.6312052422840647E-2</v>
      </c>
      <c r="BC194" s="1">
        <f t="shared" si="94"/>
        <v>4.1666666666666609E-2</v>
      </c>
      <c r="BD194" s="1">
        <f t="shared" si="95"/>
        <v>-5.7027634926453121E-3</v>
      </c>
      <c r="BE194" s="1">
        <f t="shared" si="96"/>
        <v>2.0570238250227836E-2</v>
      </c>
      <c r="BF194" s="1">
        <f t="shared" si="97"/>
        <v>2.5375213927365654E-2</v>
      </c>
      <c r="BG194" s="1">
        <f t="shared" si="98"/>
        <v>2.2158549079600801E-2</v>
      </c>
      <c r="BH194" s="1">
        <f t="shared" si="99"/>
        <v>2.1382167950280005E-2</v>
      </c>
      <c r="BI194" s="1">
        <f t="shared" si="100"/>
        <v>2.45065018552247E-2</v>
      </c>
      <c r="BJ194" s="1">
        <f t="shared" si="101"/>
        <v>4.1666666666666748E-2</v>
      </c>
      <c r="BK194" s="1">
        <f t="shared" si="102"/>
        <v>4.1666666666666748E-2</v>
      </c>
      <c r="BL194" s="1">
        <f t="shared" si="103"/>
        <v>-1.9403262039748399E-3</v>
      </c>
      <c r="BM194" s="1">
        <f t="shared" si="104"/>
        <v>-2.1977440615465891E-2</v>
      </c>
      <c r="BN194" s="1">
        <f t="shared" si="105"/>
        <v>7.7279756288087626E-3</v>
      </c>
      <c r="BO194" s="1">
        <f t="shared" si="106"/>
        <v>2.4527676499834221E-2</v>
      </c>
      <c r="BP194" s="1">
        <f t="shared" si="107"/>
        <v>1.2959933543810571E-2</v>
      </c>
      <c r="BQ194" s="1">
        <f t="shared" si="108"/>
        <v>2.0343265640330004E-2</v>
      </c>
      <c r="BR194" s="1">
        <f t="shared" si="109"/>
        <v>1.9293775027302514E-2</v>
      </c>
      <c r="BS194" s="1">
        <f t="shared" si="110"/>
        <v>1.7982989064398543E-2</v>
      </c>
      <c r="BT194" s="1">
        <f t="shared" si="111"/>
        <v>3.0546498840986529E-2</v>
      </c>
      <c r="BU194" s="1">
        <f t="shared" si="112"/>
        <v>5.3867709340558734E-3</v>
      </c>
      <c r="BV194" s="1">
        <f t="shared" si="113"/>
        <v>1.6558120930232616E-2</v>
      </c>
      <c r="BW194" s="1">
        <f t="shared" si="114"/>
        <v>1.6558120930232616E-2</v>
      </c>
      <c r="BX194" s="1">
        <f t="shared" si="115"/>
        <v>-1.6070553858447169E-2</v>
      </c>
      <c r="BY194" s="1">
        <f t="shared" si="116"/>
        <v>1.6481627628064328E-2</v>
      </c>
      <c r="BZ194" s="1">
        <f t="shared" si="117"/>
        <v>4.1666666666666671E-2</v>
      </c>
      <c r="CA194" s="1">
        <f t="shared" si="118"/>
        <v>2.752686021505369E-2</v>
      </c>
      <c r="CB194" s="1">
        <f t="shared" si="119"/>
        <v>1.4980247612292379E-2</v>
      </c>
      <c r="CC194" s="1">
        <f t="shared" si="120"/>
        <v>2.7807744833783694E-2</v>
      </c>
    </row>
    <row r="195" spans="1:81" x14ac:dyDescent="0.3">
      <c r="A195" s="1" t="s">
        <v>443</v>
      </c>
      <c r="B195" s="18">
        <v>3009.57</v>
      </c>
      <c r="C195" s="21">
        <v>27182.45</v>
      </c>
      <c r="D195" s="18">
        <v>8194.4697269999997</v>
      </c>
      <c r="E195" s="18">
        <v>1575.0699460000001</v>
      </c>
      <c r="F195" s="1">
        <v>112.41999800000001</v>
      </c>
      <c r="G195" s="18">
        <v>125.80999799999999</v>
      </c>
      <c r="H195" s="19">
        <v>301.290009</v>
      </c>
      <c r="I195" s="1">
        <v>276.64999399999999</v>
      </c>
      <c r="J195" s="1">
        <v>65.569999999999993</v>
      </c>
      <c r="K195" s="1">
        <v>157.03999300000001</v>
      </c>
      <c r="L195" s="1">
        <v>3538.860107</v>
      </c>
      <c r="M195" s="1">
        <v>12410.25</v>
      </c>
      <c r="N195" s="1">
        <v>5642.8598629999997</v>
      </c>
      <c r="O195" s="4">
        <f>0.78*O198</f>
        <v>15758.6488878</v>
      </c>
      <c r="P195" s="1">
        <v>111.519997</v>
      </c>
      <c r="Q195" s="1">
        <v>4058.5</v>
      </c>
      <c r="R195" s="1">
        <v>67.739998</v>
      </c>
      <c r="S195" s="1">
        <v>54.380001</v>
      </c>
      <c r="T195" s="1">
        <v>27.41</v>
      </c>
      <c r="U195" s="1">
        <v>30.440000999999999</v>
      </c>
      <c r="V195" s="4">
        <f>0.78*V198</f>
        <v>4700.4940905000003</v>
      </c>
      <c r="W195" s="4">
        <f>0.78*W198</f>
        <v>12649.811616000001</v>
      </c>
      <c r="X195" s="1">
        <v>133.48500100000001</v>
      </c>
      <c r="Y195" s="1">
        <v>24.802499999999998</v>
      </c>
      <c r="Z195" s="1">
        <v>131.300003</v>
      </c>
      <c r="AA195" s="1">
        <v>31.34</v>
      </c>
      <c r="AB195" s="1">
        <v>724.20001200000002</v>
      </c>
      <c r="AC195" s="1">
        <v>120.389999</v>
      </c>
      <c r="AD195" s="1">
        <v>21330</v>
      </c>
      <c r="AE195" s="1">
        <v>522.125</v>
      </c>
      <c r="AF195" s="1">
        <v>21759.609375</v>
      </c>
      <c r="AG195" s="1">
        <v>11232.703125</v>
      </c>
      <c r="AH195" s="1">
        <v>56.209999000000003</v>
      </c>
      <c r="AI195" s="1">
        <v>56.209999000000003</v>
      </c>
      <c r="AJ195" s="1">
        <v>19.555</v>
      </c>
      <c r="AK195" s="1">
        <v>60.310001</v>
      </c>
      <c r="AL195" s="4">
        <f>0.78*AL198</f>
        <v>1250.4930784262046</v>
      </c>
      <c r="AM195" s="1">
        <v>50.389999000000003</v>
      </c>
      <c r="AN195" s="1">
        <v>70.190002000000007</v>
      </c>
      <c r="AO195" s="1">
        <v>68.449996999999996</v>
      </c>
      <c r="AP195" s="1">
        <f t="shared" si="81"/>
        <v>1.1280241935483926E-2</v>
      </c>
      <c r="AQ195" s="1">
        <f t="shared" si="82"/>
        <v>1.6997061150883966E-2</v>
      </c>
      <c r="AR195" s="1">
        <f t="shared" si="83"/>
        <v>9.5652672599905245E-3</v>
      </c>
      <c r="AS195" s="1">
        <f t="shared" si="84"/>
        <v>4.2574844282641119E-2</v>
      </c>
      <c r="AT195" s="1">
        <f t="shared" si="85"/>
        <v>-9.9516069585660599E-3</v>
      </c>
      <c r="AU195" s="1">
        <f t="shared" si="86"/>
        <v>-1.4259962726474168E-2</v>
      </c>
      <c r="AV195" s="1">
        <f t="shared" si="87"/>
        <v>1.1651339461556129E-2</v>
      </c>
      <c r="AW195" s="1">
        <f t="shared" si="88"/>
        <v>1.1369397154622433E-2</v>
      </c>
      <c r="AX195" s="1">
        <f t="shared" si="89"/>
        <v>1.9434079601990051E-2</v>
      </c>
      <c r="AY195" s="1">
        <f t="shared" si="90"/>
        <v>4.28315105340729E-2</v>
      </c>
      <c r="AZ195" s="1">
        <f t="shared" si="91"/>
        <v>1.5542272437102553E-2</v>
      </c>
      <c r="BA195" s="1">
        <f t="shared" si="92"/>
        <v>2.3375514408481415E-2</v>
      </c>
      <c r="BB195" s="1">
        <f t="shared" si="93"/>
        <v>8.8479297748569278E-3</v>
      </c>
      <c r="BC195" s="1">
        <f t="shared" si="94"/>
        <v>-9.4567162724586637E-2</v>
      </c>
      <c r="BD195" s="1">
        <f t="shared" si="95"/>
        <v>-1.5971101809386625E-2</v>
      </c>
      <c r="BE195" s="1">
        <f t="shared" si="96"/>
        <v>3.5463707105498149E-2</v>
      </c>
      <c r="BF195" s="1">
        <f t="shared" si="97"/>
        <v>2.2181998891594883E-2</v>
      </c>
      <c r="BG195" s="1">
        <f t="shared" si="98"/>
        <v>1.6258699916228681E-2</v>
      </c>
      <c r="BH195" s="1">
        <f t="shared" si="99"/>
        <v>2.4672897196261687E-2</v>
      </c>
      <c r="BI195" s="1">
        <f t="shared" si="100"/>
        <v>1.1295714285714197E-2</v>
      </c>
      <c r="BJ195" s="1">
        <f t="shared" si="101"/>
        <v>-0.23961308670194012</v>
      </c>
      <c r="BK195" s="1">
        <f t="shared" si="102"/>
        <v>-0.20369602547046339</v>
      </c>
      <c r="BL195" s="1">
        <f t="shared" si="103"/>
        <v>-1.8693685133333194E-3</v>
      </c>
      <c r="BM195" s="1">
        <f t="shared" si="104"/>
        <v>1.9693985759732685E-3</v>
      </c>
      <c r="BN195" s="1">
        <f t="shared" si="105"/>
        <v>6.9019098267750793E-3</v>
      </c>
      <c r="BO195" s="1">
        <f t="shared" si="106"/>
        <v>1.3911355548366216E-2</v>
      </c>
      <c r="BP195" s="1">
        <f t="shared" si="107"/>
        <v>-3.7144200176832229E-3</v>
      </c>
      <c r="BQ195" s="1">
        <f t="shared" si="108"/>
        <v>7.156209295170618E-2</v>
      </c>
      <c r="BR195" s="1">
        <f t="shared" si="109"/>
        <v>1.5714285714285715E-2</v>
      </c>
      <c r="BS195" s="1">
        <f t="shared" si="110"/>
        <v>-2.8646455001193603E-3</v>
      </c>
      <c r="BT195" s="1">
        <f t="shared" si="111"/>
        <v>3.1948774371736835E-2</v>
      </c>
      <c r="BU195" s="1">
        <f t="shared" si="112"/>
        <v>-5.4671994879304268E-3</v>
      </c>
      <c r="BV195" s="1">
        <f t="shared" si="113"/>
        <v>2.8733529076382307E-2</v>
      </c>
      <c r="BW195" s="1">
        <f t="shared" si="114"/>
        <v>2.8733529076382307E-2</v>
      </c>
      <c r="BX195" s="1">
        <f t="shared" si="115"/>
        <v>3.0295047418335053E-2</v>
      </c>
      <c r="BY195" s="1">
        <f t="shared" si="116"/>
        <v>2.9356562553336681E-2</v>
      </c>
      <c r="BZ195" s="1">
        <f t="shared" si="117"/>
        <v>-0.23125702078482127</v>
      </c>
      <c r="CA195" s="1">
        <f t="shared" si="118"/>
        <v>5.4625367405302931E-2</v>
      </c>
      <c r="CB195" s="1">
        <f t="shared" si="119"/>
        <v>1.5627275132003109E-2</v>
      </c>
      <c r="CC195" s="1">
        <f t="shared" si="120"/>
        <v>2.3168833388076664E-2</v>
      </c>
    </row>
    <row r="196" spans="1:81" x14ac:dyDescent="0.3">
      <c r="A196" s="1" t="s">
        <v>442</v>
      </c>
      <c r="B196" s="18">
        <v>3006.79</v>
      </c>
      <c r="C196" s="21">
        <v>27094.79</v>
      </c>
      <c r="D196" s="18">
        <v>8182.8798829999996</v>
      </c>
      <c r="E196" s="18">
        <v>1561.469971</v>
      </c>
      <c r="F196" s="1">
        <v>112.510002</v>
      </c>
      <c r="G196" s="18">
        <v>126.300003</v>
      </c>
      <c r="H196" s="19">
        <v>301.07998700000002</v>
      </c>
      <c r="I196" s="1">
        <v>276.52999899999998</v>
      </c>
      <c r="J196" s="1">
        <v>65.709998999999996</v>
      </c>
      <c r="K196" s="1">
        <v>155.759995</v>
      </c>
      <c r="L196" s="1">
        <v>3552.6499020000001</v>
      </c>
      <c r="M196" s="1">
        <v>12457.700194999999</v>
      </c>
      <c r="N196" s="1">
        <v>5659.080078</v>
      </c>
      <c r="O196" s="1">
        <f>0.83*O198</f>
        <v>16768.818688299998</v>
      </c>
      <c r="P196" s="1">
        <v>111.360001</v>
      </c>
      <c r="Q196" s="1">
        <v>4022.5</v>
      </c>
      <c r="R196" s="1">
        <v>67.300003000000004</v>
      </c>
      <c r="S196" s="1">
        <v>54.41</v>
      </c>
      <c r="T196" s="1">
        <v>27.33</v>
      </c>
      <c r="U196" s="1">
        <v>30.43</v>
      </c>
      <c r="V196" s="1">
        <f>0.83*V198</f>
        <v>5001.8078142499999</v>
      </c>
      <c r="W196" s="1">
        <f>0.83*W198</f>
        <v>13460.696975999999</v>
      </c>
      <c r="X196" s="1">
        <v>133.550003</v>
      </c>
      <c r="Y196" s="1">
        <v>24.956249</v>
      </c>
      <c r="Z196" s="1">
        <v>133</v>
      </c>
      <c r="AA196" s="1">
        <v>31.690000999999999</v>
      </c>
      <c r="AB196" s="1">
        <v>726.29998799999998</v>
      </c>
      <c r="AC196" s="1">
        <v>117.019997</v>
      </c>
      <c r="AD196" s="1">
        <v>21537.5</v>
      </c>
      <c r="AE196" s="1">
        <v>528</v>
      </c>
      <c r="AF196" s="1">
        <v>22044.449218999998</v>
      </c>
      <c r="AG196" s="1">
        <v>11116.907227</v>
      </c>
      <c r="AH196" s="1">
        <v>57.080002</v>
      </c>
      <c r="AI196" s="1">
        <v>57.080002</v>
      </c>
      <c r="AJ196" s="1">
        <v>19.41</v>
      </c>
      <c r="AK196" s="1">
        <v>61.310001</v>
      </c>
      <c r="AL196" s="1">
        <f>0.83*AL198</f>
        <v>1330.6528911458329</v>
      </c>
      <c r="AM196" s="1">
        <v>50.700001</v>
      </c>
      <c r="AN196" s="1">
        <v>71.559997999999993</v>
      </c>
      <c r="AO196" s="1">
        <v>67.550003000000004</v>
      </c>
      <c r="AP196" s="1">
        <f t="shared" si="81"/>
        <v>-9.237199998671571E-4</v>
      </c>
      <c r="AQ196" s="1">
        <f t="shared" si="82"/>
        <v>-3.2248748733097955E-3</v>
      </c>
      <c r="AR196" s="1">
        <f t="shared" si="83"/>
        <v>-1.4143494803346029E-3</v>
      </c>
      <c r="AS196" s="1">
        <f t="shared" si="84"/>
        <v>-8.6345213014432601E-3</v>
      </c>
      <c r="AT196" s="1">
        <f t="shared" si="85"/>
        <v>8.0060488882052196E-4</v>
      </c>
      <c r="AU196" s="1">
        <f t="shared" si="86"/>
        <v>3.8948017469963769E-3</v>
      </c>
      <c r="AV196" s="1">
        <f t="shared" si="87"/>
        <v>-6.9707588611071683E-4</v>
      </c>
      <c r="AW196" s="1">
        <f t="shared" si="88"/>
        <v>-4.337430059731618E-4</v>
      </c>
      <c r="AX196" s="1">
        <f t="shared" si="89"/>
        <v>2.1351075186823716E-3</v>
      </c>
      <c r="AY196" s="1">
        <f t="shared" si="90"/>
        <v>-8.1507772354524125E-3</v>
      </c>
      <c r="AZ196" s="1">
        <f t="shared" si="91"/>
        <v>3.8966770607075994E-3</v>
      </c>
      <c r="BA196" s="1">
        <f t="shared" si="92"/>
        <v>3.8234681009648832E-3</v>
      </c>
      <c r="BB196" s="1">
        <f t="shared" si="93"/>
        <v>2.8744670953740254E-3</v>
      </c>
      <c r="BC196" s="1">
        <f t="shared" si="94"/>
        <v>6.4102564102563972E-2</v>
      </c>
      <c r="BD196" s="1">
        <f t="shared" si="95"/>
        <v>-1.4346844001440089E-3</v>
      </c>
      <c r="BE196" s="1">
        <f t="shared" si="96"/>
        <v>-8.8702722680793402E-3</v>
      </c>
      <c r="BF196" s="1">
        <f t="shared" si="97"/>
        <v>-6.4953500589119617E-3</v>
      </c>
      <c r="BG196" s="1">
        <f t="shared" si="98"/>
        <v>5.5165501008351504E-4</v>
      </c>
      <c r="BH196" s="1">
        <f t="shared" si="99"/>
        <v>-2.9186428310836133E-3</v>
      </c>
      <c r="BI196" s="1">
        <f t="shared" si="100"/>
        <v>-3.2854795241297921E-4</v>
      </c>
      <c r="BJ196" s="1">
        <f t="shared" si="101"/>
        <v>6.4102564102564E-2</v>
      </c>
      <c r="BK196" s="1">
        <f t="shared" si="102"/>
        <v>6.4102564102563972E-2</v>
      </c>
      <c r="BL196" s="1">
        <f t="shared" si="103"/>
        <v>4.869610781213739E-4</v>
      </c>
      <c r="BM196" s="1">
        <f t="shared" si="104"/>
        <v>6.1989315593186673E-3</v>
      </c>
      <c r="BN196" s="1">
        <f t="shared" si="105"/>
        <v>1.2947425446745771E-2</v>
      </c>
      <c r="BO196" s="1">
        <f t="shared" si="106"/>
        <v>1.1167868538608771E-2</v>
      </c>
      <c r="BP196" s="1">
        <f t="shared" si="107"/>
        <v>2.8997182618107574E-3</v>
      </c>
      <c r="BQ196" s="1">
        <f t="shared" si="108"/>
        <v>-2.7992375014472749E-2</v>
      </c>
      <c r="BR196" s="1">
        <f t="shared" si="109"/>
        <v>9.7280825128926388E-3</v>
      </c>
      <c r="BS196" s="1">
        <f t="shared" si="110"/>
        <v>1.1252094804883888E-2</v>
      </c>
      <c r="BT196" s="1">
        <f t="shared" si="111"/>
        <v>1.3090301351055308E-2</v>
      </c>
      <c r="BU196" s="1">
        <f t="shared" si="112"/>
        <v>-1.0308818519585001E-2</v>
      </c>
      <c r="BV196" s="1">
        <f t="shared" si="113"/>
        <v>1.5477726658561173E-2</v>
      </c>
      <c r="BW196" s="1">
        <f t="shared" si="114"/>
        <v>1.5477726658561173E-2</v>
      </c>
      <c r="BX196" s="1">
        <f t="shared" si="115"/>
        <v>-7.4149833802096433E-3</v>
      </c>
      <c r="BY196" s="1">
        <f t="shared" si="116"/>
        <v>1.6580997901160705E-2</v>
      </c>
      <c r="BZ196" s="1">
        <f t="shared" si="117"/>
        <v>6.4102564102563889E-2</v>
      </c>
      <c r="CA196" s="1">
        <f t="shared" si="118"/>
        <v>6.1520541010528142E-3</v>
      </c>
      <c r="CB196" s="1">
        <f t="shared" si="119"/>
        <v>1.9518392377307327E-2</v>
      </c>
      <c r="CC196" s="1">
        <f t="shared" si="120"/>
        <v>-1.3148196339584828E-2</v>
      </c>
    </row>
    <row r="197" spans="1:81" x14ac:dyDescent="0.3">
      <c r="A197" s="1" t="s">
        <v>441</v>
      </c>
      <c r="B197" s="18">
        <v>2977.62</v>
      </c>
      <c r="C197" s="21">
        <v>26891.119999999999</v>
      </c>
      <c r="D197" s="18">
        <v>8030.6601559999999</v>
      </c>
      <c r="E197" s="18">
        <v>1533.329956</v>
      </c>
      <c r="F197" s="1">
        <v>113</v>
      </c>
      <c r="G197" s="18">
        <v>127.029999</v>
      </c>
      <c r="H197" s="19">
        <v>297</v>
      </c>
      <c r="I197" s="1">
        <v>272.790009</v>
      </c>
      <c r="J197" s="1">
        <v>65.190002000000007</v>
      </c>
      <c r="K197" s="1">
        <v>152.38000500000001</v>
      </c>
      <c r="L197" s="1">
        <v>3532.179932</v>
      </c>
      <c r="M197" s="1">
        <v>12288.540039</v>
      </c>
      <c r="N197" s="1">
        <v>5620.5698240000002</v>
      </c>
      <c r="O197" s="1">
        <f>0.96*O198</f>
        <v>19395.260169599998</v>
      </c>
      <c r="P197" s="1">
        <v>112.220001</v>
      </c>
      <c r="Q197" s="1">
        <v>3994.5</v>
      </c>
      <c r="R197" s="1">
        <v>66.690002000000007</v>
      </c>
      <c r="S197" s="1">
        <v>53.419998</v>
      </c>
      <c r="T197" s="1">
        <v>26.74</v>
      </c>
      <c r="U197" s="1">
        <v>29.950001</v>
      </c>
      <c r="V197" s="1">
        <f>0.96*V198</f>
        <v>5785.2234959999996</v>
      </c>
      <c r="W197" s="1">
        <f>0.96*W198</f>
        <v>15568.998912000001</v>
      </c>
      <c r="X197" s="1">
        <v>133.85000600000001</v>
      </c>
      <c r="Y197" s="1">
        <v>25.33</v>
      </c>
      <c r="Z197" s="1">
        <v>133.5</v>
      </c>
      <c r="AA197" s="1">
        <v>31.4</v>
      </c>
      <c r="AB197" s="1">
        <v>725.20001200000002</v>
      </c>
      <c r="AC197" s="1">
        <v>116.69000200000001</v>
      </c>
      <c r="AD197" s="1">
        <v>21295</v>
      </c>
      <c r="AE197" s="1">
        <v>520.25</v>
      </c>
      <c r="AF197" s="1">
        <v>22048.240234000001</v>
      </c>
      <c r="AG197" s="1">
        <v>11153.928711</v>
      </c>
      <c r="AH197" s="1">
        <v>57.299999</v>
      </c>
      <c r="AI197" s="1">
        <v>57.299999</v>
      </c>
      <c r="AJ197" s="1">
        <v>18.797501</v>
      </c>
      <c r="AK197" s="1">
        <v>61.580002</v>
      </c>
      <c r="AL197" s="1">
        <f>0.96*AL198</f>
        <v>1539.0684042168671</v>
      </c>
      <c r="AM197" s="1">
        <v>50.919998</v>
      </c>
      <c r="AN197" s="1">
        <v>72.400002000000001</v>
      </c>
      <c r="AO197" s="1">
        <v>66.830001999999993</v>
      </c>
      <c r="AP197" s="1">
        <f t="shared" ref="AP197:AP260" si="121">(B197-B196)/B196</f>
        <v>-9.7013758859115784E-3</v>
      </c>
      <c r="AQ197" s="1">
        <f t="shared" ref="AQ197:AQ260" si="122">(C197-C196)/C196</f>
        <v>-7.5169432942643914E-3</v>
      </c>
      <c r="AR197" s="1">
        <f t="shared" ref="AR197:AR260" si="123">(D197-D196)/D196</f>
        <v>-1.8602219411314767E-2</v>
      </c>
      <c r="AS197" s="1">
        <f t="shared" ref="AS197:AS260" si="124">(E197-E196)/E196</f>
        <v>-1.802148970048938E-2</v>
      </c>
      <c r="AT197" s="1">
        <f t="shared" ref="AT197:AT260" si="125">(F197-F196)/F196</f>
        <v>4.3551505758572459E-3</v>
      </c>
      <c r="AU197" s="1">
        <f t="shared" ref="AU197:AU260" si="126">(G197-G196)/G196</f>
        <v>5.7798573448964987E-3</v>
      </c>
      <c r="AV197" s="1">
        <f t="shared" ref="AV197:AV260" si="127">(H197-H196)/H196</f>
        <v>-1.3551173030972719E-2</v>
      </c>
      <c r="AW197" s="1">
        <f t="shared" ref="AW197:AW260" si="128">(I197-I196)/I196</f>
        <v>-1.352471707780239E-2</v>
      </c>
      <c r="AX197" s="1">
        <f t="shared" ref="AX197:AX260" si="129">(J197-J196)/J196</f>
        <v>-7.9135140452519168E-3</v>
      </c>
      <c r="AY197" s="1">
        <f t="shared" ref="AY197:AY260" si="130">(K197-K196)/K196</f>
        <v>-2.1699987856316973E-2</v>
      </c>
      <c r="AZ197" s="1">
        <f t="shared" ref="AZ197:AZ260" si="131">(L197-L196)/L196</f>
        <v>-5.761887763969179E-3</v>
      </c>
      <c r="BA197" s="1">
        <f t="shared" ref="BA197:BA260" si="132">(M197-M196)/M196</f>
        <v>-1.3578762801491541E-2</v>
      </c>
      <c r="BB197" s="1">
        <f t="shared" ref="BB197:BB260" si="133">(N197-N196)/N196</f>
        <v>-6.8050378275632886E-3</v>
      </c>
      <c r="BC197" s="1">
        <f t="shared" ref="BC197:BC260" si="134">(O197-O196)/O196</f>
        <v>0.15662650602409642</v>
      </c>
      <c r="BD197" s="1">
        <f t="shared" ref="BD197:BD260" si="135">(P197-P196)/P196</f>
        <v>7.7227010800763147E-3</v>
      </c>
      <c r="BE197" s="1">
        <f t="shared" ref="BE197:BE260" si="136">(Q197-Q196)/Q196</f>
        <v>-6.9608452454940958E-3</v>
      </c>
      <c r="BF197" s="1">
        <f t="shared" ref="BF197:BF260" si="137">(R197-R196)/R196</f>
        <v>-9.0639074711482085E-3</v>
      </c>
      <c r="BG197" s="1">
        <f t="shared" ref="BG197:BG260" si="138">(S197-S196)/S196</f>
        <v>-1.8195221466642108E-2</v>
      </c>
      <c r="BH197" s="1">
        <f t="shared" ref="BH197:BH260" si="139">(T197-T196)/T196</f>
        <v>-2.1587998536406874E-2</v>
      </c>
      <c r="BI197" s="1">
        <f t="shared" ref="BI197:BI260" si="140">(U197-U196)/U196</f>
        <v>-1.5773874465987492E-2</v>
      </c>
      <c r="BJ197" s="1">
        <f t="shared" ref="BJ197:BJ260" si="141">(V197-V196)/V196</f>
        <v>0.15662650602409633</v>
      </c>
      <c r="BK197" s="1">
        <f t="shared" ref="BK197:BK260" si="142">(W197-W196)/W196</f>
        <v>0.15662650602409653</v>
      </c>
      <c r="BL197" s="1">
        <f t="shared" ref="BL197:BL260" si="143">(X197-X196)/X196</f>
        <v>2.2463720948026019E-3</v>
      </c>
      <c r="BM197" s="1">
        <f t="shared" ref="BM197:BM260" si="144">(Y197-Y196)/Y196</f>
        <v>1.4976249034860913E-2</v>
      </c>
      <c r="BN197" s="1">
        <f t="shared" ref="BN197:BN260" si="145">(Z197-Z196)/Z196</f>
        <v>3.7593984962406013E-3</v>
      </c>
      <c r="BO197" s="1">
        <f t="shared" ref="BO197:BO260" si="146">(AA197-AA196)/AA196</f>
        <v>-9.1511830498206739E-3</v>
      </c>
      <c r="BP197" s="1">
        <f t="shared" ref="BP197:BP260" si="147">(AB197-AB196)/AB196</f>
        <v>-1.5144926589203932E-3</v>
      </c>
      <c r="BQ197" s="1">
        <f t="shared" ref="BQ197:BQ260" si="148">(AC197-AC196)/AC196</f>
        <v>-2.8199881085281234E-3</v>
      </c>
      <c r="BR197" s="1">
        <f t="shared" ref="BR197:BR260" si="149">(AD197-AD196)/AD196</f>
        <v>-1.1259431224608242E-2</v>
      </c>
      <c r="BS197" s="1">
        <f t="shared" ref="BS197:BS260" si="150">(AE197-AE196)/AE196</f>
        <v>-1.4678030303030304E-2</v>
      </c>
      <c r="BT197" s="1">
        <f t="shared" ref="BT197:BT260" si="151">(AF197-AF196)/AF196</f>
        <v>1.7197140932580254E-4</v>
      </c>
      <c r="BU197" s="1">
        <f t="shared" ref="BU197:BU260" si="152">(AG197-AG196)/AG196</f>
        <v>3.3301963616360385E-3</v>
      </c>
      <c r="BV197" s="1">
        <f t="shared" ref="BV197:BV260" si="153">(AH197-AH196)/AH196</f>
        <v>3.8541869707712927E-3</v>
      </c>
      <c r="BW197" s="1">
        <f t="shared" ref="BW197:BW260" si="154">(AI197-AI196)/AI196</f>
        <v>3.8541869707712927E-3</v>
      </c>
      <c r="BX197" s="1">
        <f t="shared" ref="BX197:BX260" si="155">(AJ197-AJ196)/AJ196</f>
        <v>-3.1555847501287981E-2</v>
      </c>
      <c r="BY197" s="1">
        <f t="shared" ref="BY197:BY260" si="156">(AK197-AK196)/AK196</f>
        <v>4.4038655292144031E-3</v>
      </c>
      <c r="BZ197" s="1">
        <f t="shared" ref="BZ197:BZ260" si="157">(AL197-AL196)/AL196</f>
        <v>0.15662650602409647</v>
      </c>
      <c r="CA197" s="1">
        <f t="shared" ref="CA197:CA260" si="158">(AM197-AM196)/AM196</f>
        <v>4.3391912359133748E-3</v>
      </c>
      <c r="CB197" s="1">
        <f t="shared" ref="CB197:CB260" si="159">(AN197-AN196)/AN196</f>
        <v>1.1738457566754091E-2</v>
      </c>
      <c r="CC197" s="1">
        <f t="shared" ref="CC197:CC260" si="160">(AO197-AO196)/AO196</f>
        <v>-1.0658785611008937E-2</v>
      </c>
    </row>
    <row r="198" spans="1:81" x14ac:dyDescent="0.3">
      <c r="A198" s="1" t="s">
        <v>440</v>
      </c>
      <c r="B198" s="18">
        <v>2910.63</v>
      </c>
      <c r="C198" s="21">
        <v>26201.040000000001</v>
      </c>
      <c r="D198" s="18">
        <v>7872.2597660000001</v>
      </c>
      <c r="E198" s="18">
        <v>1486.349976</v>
      </c>
      <c r="F198" s="1">
        <v>113.639999</v>
      </c>
      <c r="G198" s="18">
        <v>127.739998</v>
      </c>
      <c r="H198" s="19">
        <v>290.42001299999998</v>
      </c>
      <c r="I198" s="1">
        <v>266.67001299999998</v>
      </c>
      <c r="J198" s="1">
        <v>63.669998</v>
      </c>
      <c r="K198" s="1">
        <v>147.740005</v>
      </c>
      <c r="L198" s="1">
        <v>3417.3701169999999</v>
      </c>
      <c r="M198" s="1">
        <v>11925.25</v>
      </c>
      <c r="N198" s="1">
        <v>5438.7700199999999</v>
      </c>
      <c r="O198" s="1">
        <f>'final data'!O46</f>
        <v>20203.39601</v>
      </c>
      <c r="P198" s="1">
        <v>113.589996</v>
      </c>
      <c r="Q198" s="1">
        <v>3891.5</v>
      </c>
      <c r="R198" s="1">
        <v>64.860000999999997</v>
      </c>
      <c r="S198" s="1">
        <v>52.080002</v>
      </c>
      <c r="T198" s="1">
        <v>26.18</v>
      </c>
      <c r="U198" s="1">
        <v>29.25</v>
      </c>
      <c r="V198" s="1">
        <f>'final data'!V46</f>
        <v>6026.2744750000002</v>
      </c>
      <c r="W198" s="1">
        <f>'final data'!W46</f>
        <v>16217.707200000001</v>
      </c>
      <c r="X198" s="1">
        <v>134.08500699999999</v>
      </c>
      <c r="Y198" s="1">
        <v>25.24</v>
      </c>
      <c r="Z198" s="1">
        <v>134.10000600000001</v>
      </c>
      <c r="AA198" s="1">
        <v>30.360001</v>
      </c>
      <c r="AB198" s="1">
        <v>698.70001200000002</v>
      </c>
      <c r="AC198" s="1">
        <v>112.540001</v>
      </c>
      <c r="AD198" s="1">
        <v>20860</v>
      </c>
      <c r="AE198" s="1">
        <v>501.375</v>
      </c>
      <c r="AF198" s="1">
        <v>21341.740234000001</v>
      </c>
      <c r="AG198" s="1">
        <v>11164.488281</v>
      </c>
      <c r="AH198" s="1">
        <v>56.07</v>
      </c>
      <c r="AI198" s="1">
        <v>56.07</v>
      </c>
      <c r="AJ198" s="1">
        <v>18.760000000000002</v>
      </c>
      <c r="AK198" s="1">
        <v>60.240001999999997</v>
      </c>
      <c r="AL198" s="1">
        <f>'final data'!AL46</f>
        <v>1603.1962543925699</v>
      </c>
      <c r="AM198" s="1">
        <v>49.189999</v>
      </c>
      <c r="AN198" s="1">
        <v>71.419998000000007</v>
      </c>
      <c r="AO198" s="1">
        <v>66.400002000000001</v>
      </c>
      <c r="AP198" s="1">
        <f t="shared" si="121"/>
        <v>-2.2497833840449684E-2</v>
      </c>
      <c r="AQ198" s="1">
        <f t="shared" si="122"/>
        <v>-2.566200292141042E-2</v>
      </c>
      <c r="AR198" s="1">
        <f t="shared" si="123"/>
        <v>-1.972445439390846E-2</v>
      </c>
      <c r="AS198" s="1">
        <f t="shared" si="124"/>
        <v>-3.063918487743943E-2</v>
      </c>
      <c r="AT198" s="1">
        <f t="shared" si="125"/>
        <v>5.6637079646017973E-3</v>
      </c>
      <c r="AU198" s="1">
        <f t="shared" si="126"/>
        <v>5.5892230621838882E-3</v>
      </c>
      <c r="AV198" s="1">
        <f t="shared" si="127"/>
        <v>-2.215483838383844E-2</v>
      </c>
      <c r="AW198" s="1">
        <f t="shared" si="128"/>
        <v>-2.2434824583330008E-2</v>
      </c>
      <c r="AX198" s="1">
        <f t="shared" si="129"/>
        <v>-2.3316520223454006E-2</v>
      </c>
      <c r="AY198" s="1">
        <f t="shared" si="130"/>
        <v>-3.0450189314536472E-2</v>
      </c>
      <c r="AZ198" s="1">
        <f t="shared" si="131"/>
        <v>-3.2503954274773358E-2</v>
      </c>
      <c r="BA198" s="1">
        <f t="shared" si="132"/>
        <v>-2.9563319796088883E-2</v>
      </c>
      <c r="BB198" s="1">
        <f t="shared" si="133"/>
        <v>-3.2345439998576239E-2</v>
      </c>
      <c r="BC198" s="1">
        <f t="shared" si="134"/>
        <v>4.1666666666666775E-2</v>
      </c>
      <c r="BD198" s="1">
        <f t="shared" si="135"/>
        <v>1.2208117873746972E-2</v>
      </c>
      <c r="BE198" s="1">
        <f t="shared" si="136"/>
        <v>-2.5785455000625859E-2</v>
      </c>
      <c r="BF198" s="1">
        <f t="shared" si="137"/>
        <v>-2.74404100332762E-2</v>
      </c>
      <c r="BG198" s="1">
        <f t="shared" si="138"/>
        <v>-2.5084164173873599E-2</v>
      </c>
      <c r="BH198" s="1">
        <f t="shared" si="139"/>
        <v>-2.0942408376963303E-2</v>
      </c>
      <c r="BI198" s="1">
        <f t="shared" si="140"/>
        <v>-2.3372319753845763E-2</v>
      </c>
      <c r="BJ198" s="1">
        <f t="shared" si="141"/>
        <v>4.1666666666666761E-2</v>
      </c>
      <c r="BK198" s="1">
        <f t="shared" si="142"/>
        <v>4.166666666666665E-2</v>
      </c>
      <c r="BL198" s="1">
        <f t="shared" si="143"/>
        <v>1.7557040677307304E-3</v>
      </c>
      <c r="BM198" s="1">
        <f t="shared" si="144"/>
        <v>-3.5530990919857824E-3</v>
      </c>
      <c r="BN198" s="1">
        <f t="shared" si="145"/>
        <v>4.4944269662921914E-3</v>
      </c>
      <c r="BO198" s="1">
        <f t="shared" si="146"/>
        <v>-3.3120987261146435E-2</v>
      </c>
      <c r="BP198" s="1">
        <f t="shared" si="147"/>
        <v>-3.6541643079840432E-2</v>
      </c>
      <c r="BQ198" s="1">
        <f t="shared" si="148"/>
        <v>-3.556432366844936E-2</v>
      </c>
      <c r="BR198" s="1">
        <f t="shared" si="149"/>
        <v>-2.0427330359239257E-2</v>
      </c>
      <c r="BS198" s="1">
        <f t="shared" si="150"/>
        <v>-3.6280634310427676E-2</v>
      </c>
      <c r="BT198" s="1">
        <f t="shared" si="151"/>
        <v>-3.2043373643513069E-2</v>
      </c>
      <c r="BU198" s="1">
        <f t="shared" si="152"/>
        <v>9.4671306170224982E-4</v>
      </c>
      <c r="BV198" s="1">
        <f t="shared" si="153"/>
        <v>-2.1465951509004377E-2</v>
      </c>
      <c r="BW198" s="1">
        <f t="shared" si="154"/>
        <v>-2.1465951509004377E-2</v>
      </c>
      <c r="BX198" s="1">
        <f t="shared" si="155"/>
        <v>-1.9949992288868022E-3</v>
      </c>
      <c r="BY198" s="1">
        <f t="shared" si="156"/>
        <v>-2.1760311082809049E-2</v>
      </c>
      <c r="BZ198" s="1">
        <f t="shared" si="157"/>
        <v>4.1666666666666713E-2</v>
      </c>
      <c r="CA198" s="1">
        <f t="shared" si="158"/>
        <v>-3.3974844225249171E-2</v>
      </c>
      <c r="CB198" s="1">
        <f t="shared" si="159"/>
        <v>-1.3535966476906918E-2</v>
      </c>
      <c r="CC198" s="1">
        <f t="shared" si="160"/>
        <v>-6.4342359289468925E-3</v>
      </c>
    </row>
    <row r="199" spans="1:81" x14ac:dyDescent="0.3">
      <c r="A199" s="1" t="s">
        <v>439</v>
      </c>
      <c r="B199" s="18">
        <v>2938.13</v>
      </c>
      <c r="C199" s="21">
        <v>26496.67</v>
      </c>
      <c r="D199" s="18">
        <v>7950.7797849999997</v>
      </c>
      <c r="E199" s="18">
        <v>1485.3599850000001</v>
      </c>
      <c r="F199" s="1">
        <v>113.099998</v>
      </c>
      <c r="G199" s="18">
        <v>126.80999799999999</v>
      </c>
      <c r="H199" s="19">
        <v>293.23998999999998</v>
      </c>
      <c r="I199" s="1">
        <v>269.32000699999998</v>
      </c>
      <c r="J199" s="1">
        <v>64.400002000000001</v>
      </c>
      <c r="K199" s="1">
        <v>147.720001</v>
      </c>
      <c r="L199" s="1">
        <v>3493.959961</v>
      </c>
      <c r="M199" s="1">
        <v>12164.200194999999</v>
      </c>
      <c r="N199" s="1">
        <v>5569.0498049999997</v>
      </c>
      <c r="O199" s="4">
        <f>0.78*O202</f>
        <v>15869.233231800001</v>
      </c>
      <c r="P199" s="1">
        <v>112.66999800000001</v>
      </c>
      <c r="Q199" s="1">
        <v>3967</v>
      </c>
      <c r="R199" s="1">
        <v>65.819999999999993</v>
      </c>
      <c r="S199" s="1">
        <v>52.84</v>
      </c>
      <c r="T199" s="1">
        <v>26.57</v>
      </c>
      <c r="U199" s="1">
        <v>29.82</v>
      </c>
      <c r="V199" s="4">
        <f>0.78*V202</f>
        <v>4382.1664606200002</v>
      </c>
      <c r="W199" s="4">
        <f>0.78*W202</f>
        <v>12104.401935600001</v>
      </c>
      <c r="X199" s="1">
        <v>133.895004</v>
      </c>
      <c r="Y199" s="1">
        <v>25.043751</v>
      </c>
      <c r="Z199" s="1">
        <v>128.699997</v>
      </c>
      <c r="AA199" s="1">
        <v>30.73</v>
      </c>
      <c r="AB199" s="1">
        <v>710.29998799999998</v>
      </c>
      <c r="AC199" s="1">
        <v>111.089996</v>
      </c>
      <c r="AD199" s="1">
        <v>20712.5</v>
      </c>
      <c r="AE199" s="1">
        <v>519.125</v>
      </c>
      <c r="AF199" s="1">
        <v>21551.980468999998</v>
      </c>
      <c r="AG199" s="1">
        <v>11147.297852</v>
      </c>
      <c r="AH199" s="1">
        <v>56.450001</v>
      </c>
      <c r="AI199" s="1">
        <v>56.450001</v>
      </c>
      <c r="AJ199" s="1">
        <v>18.672501</v>
      </c>
      <c r="AK199" s="1">
        <v>60.73</v>
      </c>
      <c r="AL199" s="4">
        <f>0.78*AL202</f>
        <v>1232.1815920702704</v>
      </c>
      <c r="AM199" s="1">
        <v>49.970001000000003</v>
      </c>
      <c r="AN199" s="1">
        <v>72.260002</v>
      </c>
      <c r="AO199" s="1">
        <v>66.699996999999996</v>
      </c>
      <c r="AP199" s="1">
        <f t="shared" si="121"/>
        <v>9.448126350652607E-3</v>
      </c>
      <c r="AQ199" s="1">
        <f t="shared" si="122"/>
        <v>1.1283139905896765E-2</v>
      </c>
      <c r="AR199" s="1">
        <f t="shared" si="123"/>
        <v>9.9742667714198992E-3</v>
      </c>
      <c r="AS199" s="1">
        <f t="shared" si="124"/>
        <v>-6.6605511217764383E-4</v>
      </c>
      <c r="AT199" s="1">
        <f t="shared" si="125"/>
        <v>-4.7518567823993359E-3</v>
      </c>
      <c r="AU199" s="1">
        <f t="shared" si="126"/>
        <v>-7.2804134535841064E-3</v>
      </c>
      <c r="AV199" s="1">
        <f t="shared" si="127"/>
        <v>9.709995433406976E-3</v>
      </c>
      <c r="AW199" s="1">
        <f t="shared" si="128"/>
        <v>9.9373527986440398E-3</v>
      </c>
      <c r="AX199" s="1">
        <f t="shared" si="129"/>
        <v>1.146543148941203E-2</v>
      </c>
      <c r="AY199" s="1">
        <f t="shared" si="130"/>
        <v>-1.3540002249221619E-4</v>
      </c>
      <c r="AZ199" s="1">
        <f t="shared" si="131"/>
        <v>2.2411925363014486E-2</v>
      </c>
      <c r="BA199" s="1">
        <f t="shared" si="132"/>
        <v>2.0037332131401811E-2</v>
      </c>
      <c r="BB199" s="1">
        <f t="shared" si="133"/>
        <v>2.3953905850205397E-2</v>
      </c>
      <c r="BC199" s="1">
        <f t="shared" si="134"/>
        <v>-0.21452644773456578</v>
      </c>
      <c r="BD199" s="1">
        <f t="shared" si="135"/>
        <v>-8.0992871942701054E-3</v>
      </c>
      <c r="BE199" s="1">
        <f t="shared" si="136"/>
        <v>1.9401259154567647E-2</v>
      </c>
      <c r="BF199" s="1">
        <f t="shared" si="137"/>
        <v>1.480109443723253E-2</v>
      </c>
      <c r="BG199" s="1">
        <f t="shared" si="138"/>
        <v>1.4592894984911925E-2</v>
      </c>
      <c r="BH199" s="1">
        <f t="shared" si="139"/>
        <v>1.4896867838044331E-2</v>
      </c>
      <c r="BI199" s="1">
        <f t="shared" si="140"/>
        <v>1.9487179487179498E-2</v>
      </c>
      <c r="BJ199" s="1">
        <f t="shared" si="141"/>
        <v>-0.27282328762166114</v>
      </c>
      <c r="BK199" s="1">
        <f t="shared" si="142"/>
        <v>-0.25363050483486344</v>
      </c>
      <c r="BL199" s="1">
        <f t="shared" si="143"/>
        <v>-1.4170338970112457E-3</v>
      </c>
      <c r="BM199" s="1">
        <f t="shared" si="144"/>
        <v>-7.7753169572107022E-3</v>
      </c>
      <c r="BN199" s="1">
        <f t="shared" si="145"/>
        <v>-4.0268521688209401E-2</v>
      </c>
      <c r="BO199" s="1">
        <f t="shared" si="146"/>
        <v>1.2187054934550232E-2</v>
      </c>
      <c r="BP199" s="1">
        <f t="shared" si="147"/>
        <v>1.6602226707847789E-2</v>
      </c>
      <c r="BQ199" s="1">
        <f t="shared" si="148"/>
        <v>-1.288435211583128E-2</v>
      </c>
      <c r="BR199" s="1">
        <f t="shared" si="149"/>
        <v>-7.0709491850431449E-3</v>
      </c>
      <c r="BS199" s="1">
        <f t="shared" si="150"/>
        <v>3.5402642732485667E-2</v>
      </c>
      <c r="BT199" s="1">
        <f t="shared" si="151"/>
        <v>9.8511289470696057E-3</v>
      </c>
      <c r="BU199" s="1">
        <f t="shared" si="152"/>
        <v>-1.5397417747533772E-3</v>
      </c>
      <c r="BV199" s="1">
        <f t="shared" si="153"/>
        <v>6.777260567148208E-3</v>
      </c>
      <c r="BW199" s="1">
        <f t="shared" si="154"/>
        <v>6.777260567148208E-3</v>
      </c>
      <c r="BX199" s="1">
        <f t="shared" si="155"/>
        <v>-4.664125799573619E-3</v>
      </c>
      <c r="BY199" s="1">
        <f t="shared" si="156"/>
        <v>8.1340966754947976E-3</v>
      </c>
      <c r="BZ199" s="1">
        <f t="shared" si="157"/>
        <v>-0.23142186198711653</v>
      </c>
      <c r="CA199" s="1">
        <f t="shared" si="158"/>
        <v>1.5856922461006822E-2</v>
      </c>
      <c r="CB199" s="1">
        <f t="shared" si="159"/>
        <v>1.1761467705445654E-2</v>
      </c>
      <c r="CC199" s="1">
        <f t="shared" si="160"/>
        <v>4.5179968518674982E-3</v>
      </c>
    </row>
    <row r="200" spans="1:81" x14ac:dyDescent="0.3">
      <c r="A200" s="1" t="s">
        <v>438</v>
      </c>
      <c r="B200" s="18">
        <v>2997.95</v>
      </c>
      <c r="C200" s="21">
        <v>27025.88</v>
      </c>
      <c r="D200" s="18">
        <v>8156.8500979999999</v>
      </c>
      <c r="E200" s="18">
        <v>1541.839966</v>
      </c>
      <c r="F200" s="1">
        <v>112.720001</v>
      </c>
      <c r="G200" s="18">
        <v>126.980003</v>
      </c>
      <c r="H200" s="19">
        <v>299.27999899999998</v>
      </c>
      <c r="I200" s="1">
        <v>274.82000699999998</v>
      </c>
      <c r="J200" s="1">
        <v>66.300003000000004</v>
      </c>
      <c r="K200" s="1">
        <v>153.33999600000001</v>
      </c>
      <c r="L200" s="1">
        <v>3588.6201169999999</v>
      </c>
      <c r="M200" s="1">
        <v>12654.950194999999</v>
      </c>
      <c r="N200" s="1">
        <v>5673.0698240000002</v>
      </c>
      <c r="O200" s="1">
        <f>0.83*O202</f>
        <v>16886.4917723</v>
      </c>
      <c r="P200" s="1">
        <v>111.849998</v>
      </c>
      <c r="Q200" s="1">
        <v>3891.5</v>
      </c>
      <c r="R200" s="1">
        <v>67.720000999999996</v>
      </c>
      <c r="S200" s="1">
        <v>54.799999</v>
      </c>
      <c r="T200" s="1">
        <v>28</v>
      </c>
      <c r="U200" s="1">
        <v>30.76</v>
      </c>
      <c r="V200" s="1">
        <f>0.83*V202</f>
        <v>4663.0745670699998</v>
      </c>
      <c r="W200" s="1">
        <f>0.83*W202</f>
        <v>12880.325136599999</v>
      </c>
      <c r="X200" s="1">
        <v>133.55999800000001</v>
      </c>
      <c r="Y200" s="1">
        <v>24.645</v>
      </c>
      <c r="Z200" s="1">
        <v>131</v>
      </c>
      <c r="AA200" s="1">
        <v>32.009998000000003</v>
      </c>
      <c r="AB200" s="1">
        <v>710</v>
      </c>
      <c r="AC200" s="1">
        <v>115.43</v>
      </c>
      <c r="AD200" s="1">
        <v>21852.5</v>
      </c>
      <c r="AE200" s="1">
        <v>493.5</v>
      </c>
      <c r="AF200" s="1">
        <v>22451.859375</v>
      </c>
      <c r="AG200" s="1">
        <v>11111.382813</v>
      </c>
      <c r="AH200" s="1">
        <v>57.48</v>
      </c>
      <c r="AI200" s="1">
        <v>57.48</v>
      </c>
      <c r="AJ200" s="1">
        <v>20.662500000000001</v>
      </c>
      <c r="AK200" s="1">
        <v>61.689999</v>
      </c>
      <c r="AL200" s="1">
        <f>0.83*AL202</f>
        <v>1311.1675915619544</v>
      </c>
      <c r="AM200" s="1">
        <v>51.580002</v>
      </c>
      <c r="AN200" s="1">
        <v>73.029999000000004</v>
      </c>
      <c r="AO200" s="1">
        <v>68.709998999999996</v>
      </c>
      <c r="AP200" s="1">
        <f t="shared" si="121"/>
        <v>2.0359888772790758E-2</v>
      </c>
      <c r="AQ200" s="1">
        <f t="shared" si="122"/>
        <v>1.9972698456070245E-2</v>
      </c>
      <c r="AR200" s="1">
        <f t="shared" si="123"/>
        <v>2.5918251866159588E-2</v>
      </c>
      <c r="AS200" s="1">
        <f t="shared" si="124"/>
        <v>3.8024439577184349E-2</v>
      </c>
      <c r="AT200" s="1">
        <f t="shared" si="125"/>
        <v>-3.359832066486889E-3</v>
      </c>
      <c r="AU200" s="1">
        <f t="shared" si="126"/>
        <v>1.3406277318922701E-3</v>
      </c>
      <c r="AV200" s="1">
        <f t="shared" si="127"/>
        <v>2.0597494223076458E-2</v>
      </c>
      <c r="AW200" s="1">
        <f t="shared" si="128"/>
        <v>2.042180252876646E-2</v>
      </c>
      <c r="AX200" s="1">
        <f t="shared" si="129"/>
        <v>2.9503120201766504E-2</v>
      </c>
      <c r="AY200" s="1">
        <f t="shared" si="130"/>
        <v>3.8044915799858525E-2</v>
      </c>
      <c r="AZ200" s="1">
        <f t="shared" si="131"/>
        <v>2.709251309591636E-2</v>
      </c>
      <c r="BA200" s="1">
        <f t="shared" si="132"/>
        <v>4.034379508171191E-2</v>
      </c>
      <c r="BB200" s="1">
        <f t="shared" si="133"/>
        <v>1.8678234643656685E-2</v>
      </c>
      <c r="BC200" s="1">
        <f t="shared" si="134"/>
        <v>6.4102564102564041E-2</v>
      </c>
      <c r="BD200" s="1">
        <f t="shared" si="135"/>
        <v>-7.277891315840862E-3</v>
      </c>
      <c r="BE200" s="1">
        <f t="shared" si="136"/>
        <v>-1.9032014116460803E-2</v>
      </c>
      <c r="BF200" s="1">
        <f t="shared" si="137"/>
        <v>2.8866621087815306E-2</v>
      </c>
      <c r="BG200" s="1">
        <f t="shared" si="138"/>
        <v>3.7093092354276991E-2</v>
      </c>
      <c r="BH200" s="1">
        <f t="shared" si="139"/>
        <v>5.3820097854723359E-2</v>
      </c>
      <c r="BI200" s="1">
        <f t="shared" si="140"/>
        <v>3.1522468142186497E-2</v>
      </c>
      <c r="BJ200" s="1">
        <f t="shared" si="141"/>
        <v>6.4102564102564014E-2</v>
      </c>
      <c r="BK200" s="1">
        <f t="shared" si="142"/>
        <v>6.4102564102563916E-2</v>
      </c>
      <c r="BL200" s="1">
        <f t="shared" si="143"/>
        <v>-2.502005227917188E-3</v>
      </c>
      <c r="BM200" s="1">
        <f t="shared" si="144"/>
        <v>-1.5922175555890199E-2</v>
      </c>
      <c r="BN200" s="1">
        <f t="shared" si="145"/>
        <v>1.7871041597615607E-2</v>
      </c>
      <c r="BO200" s="1">
        <f t="shared" si="146"/>
        <v>4.1653042629352509E-2</v>
      </c>
      <c r="BP200" s="1">
        <f t="shared" si="147"/>
        <v>-4.2233986353380711E-4</v>
      </c>
      <c r="BQ200" s="1">
        <f t="shared" si="148"/>
        <v>3.906746022387117E-2</v>
      </c>
      <c r="BR200" s="1">
        <f t="shared" si="149"/>
        <v>5.5039227519613758E-2</v>
      </c>
      <c r="BS200" s="1">
        <f t="shared" si="150"/>
        <v>-4.9361907055140861E-2</v>
      </c>
      <c r="BT200" s="1">
        <f t="shared" si="151"/>
        <v>4.1753884627650451E-2</v>
      </c>
      <c r="BU200" s="1">
        <f t="shared" si="152"/>
        <v>-3.2218605330937493E-3</v>
      </c>
      <c r="BV200" s="1">
        <f t="shared" si="153"/>
        <v>1.8246217568711764E-2</v>
      </c>
      <c r="BW200" s="1">
        <f t="shared" si="154"/>
        <v>1.8246217568711764E-2</v>
      </c>
      <c r="BX200" s="1">
        <f t="shared" si="155"/>
        <v>0.10657377927038274</v>
      </c>
      <c r="BY200" s="1">
        <f t="shared" si="156"/>
        <v>1.5807656841758659E-2</v>
      </c>
      <c r="BZ200" s="1">
        <f t="shared" si="157"/>
        <v>6.4102564102564083E-2</v>
      </c>
      <c r="CA200" s="1">
        <f t="shared" si="158"/>
        <v>3.2219350966192634E-2</v>
      </c>
      <c r="CB200" s="1">
        <f t="shared" si="159"/>
        <v>1.0655922760699668E-2</v>
      </c>
      <c r="CC200" s="1">
        <f t="shared" si="160"/>
        <v>3.0134963874136309E-2</v>
      </c>
    </row>
    <row r="201" spans="1:81" x14ac:dyDescent="0.3">
      <c r="A201" s="1" t="s">
        <v>437</v>
      </c>
      <c r="B201" s="18">
        <v>3010.29</v>
      </c>
      <c r="C201" s="21">
        <v>26805.53</v>
      </c>
      <c r="D201" s="18">
        <v>8185.7998049999997</v>
      </c>
      <c r="E201" s="18">
        <v>1548.48999</v>
      </c>
      <c r="F201" s="1">
        <v>112.779999</v>
      </c>
      <c r="G201" s="18">
        <v>127.41999800000001</v>
      </c>
      <c r="H201" s="19">
        <v>300.36999500000002</v>
      </c>
      <c r="I201" s="1">
        <v>275.89001500000001</v>
      </c>
      <c r="J201" s="1">
        <v>66.949996999999996</v>
      </c>
      <c r="K201" s="1">
        <v>154.179993</v>
      </c>
      <c r="L201" s="1">
        <v>3621.3701169999999</v>
      </c>
      <c r="M201" s="1">
        <v>12872.099609000001</v>
      </c>
      <c r="N201" s="1">
        <v>5684.330078</v>
      </c>
      <c r="O201" s="1">
        <f>0.96*O202</f>
        <v>19531.363977599998</v>
      </c>
      <c r="P201" s="1">
        <v>111.82</v>
      </c>
      <c r="Q201" s="1">
        <v>3943.5</v>
      </c>
      <c r="R201" s="1">
        <v>68.260002</v>
      </c>
      <c r="S201" s="1">
        <v>55.34</v>
      </c>
      <c r="T201" s="1">
        <v>28.459999</v>
      </c>
      <c r="U201" s="1">
        <v>30.809999000000001</v>
      </c>
      <c r="V201" s="1">
        <f>0.96*V202</f>
        <v>5393.43564384</v>
      </c>
      <c r="W201" s="1">
        <f>0.96*W202</f>
        <v>14897.725459199999</v>
      </c>
      <c r="X201" s="1">
        <v>133.71000699999999</v>
      </c>
      <c r="Y201" s="1">
        <v>24.802499999999998</v>
      </c>
      <c r="Z201" s="1">
        <v>131.199997</v>
      </c>
      <c r="AA201" s="1">
        <v>32.520000000000003</v>
      </c>
      <c r="AB201" s="1">
        <v>725.40002400000003</v>
      </c>
      <c r="AC201" s="1">
        <v>121.260002</v>
      </c>
      <c r="AD201" s="1">
        <v>21895</v>
      </c>
      <c r="AE201" s="1">
        <v>493.79998799999998</v>
      </c>
      <c r="AF201" s="1">
        <v>22750.599609000001</v>
      </c>
      <c r="AG201" s="1">
        <v>11079.104492</v>
      </c>
      <c r="AH201" s="1">
        <v>58.119999</v>
      </c>
      <c r="AI201" s="1">
        <v>58.119999</v>
      </c>
      <c r="AJ201" s="1">
        <v>20.27</v>
      </c>
      <c r="AK201" s="1">
        <v>62.470001000000003</v>
      </c>
      <c r="AL201" s="1">
        <f>0.96*AL202</f>
        <v>1516.5311902403328</v>
      </c>
      <c r="AM201" s="1">
        <v>52.560001</v>
      </c>
      <c r="AN201" s="1">
        <v>74.019997000000004</v>
      </c>
      <c r="AO201" s="1">
        <v>68.709998999999996</v>
      </c>
      <c r="AP201" s="1">
        <f t="shared" si="121"/>
        <v>4.1161460331226828E-3</v>
      </c>
      <c r="AQ201" s="1">
        <f t="shared" si="122"/>
        <v>-8.1532960258834195E-3</v>
      </c>
      <c r="AR201" s="1">
        <f t="shared" si="123"/>
        <v>3.5491282360451885E-3</v>
      </c>
      <c r="AS201" s="1">
        <f t="shared" si="124"/>
        <v>4.3130442501449796E-3</v>
      </c>
      <c r="AT201" s="1">
        <f t="shared" si="125"/>
        <v>5.3227465815944524E-4</v>
      </c>
      <c r="AU201" s="1">
        <f t="shared" si="126"/>
        <v>3.4650731580153638E-3</v>
      </c>
      <c r="AV201" s="1">
        <f t="shared" si="127"/>
        <v>3.6420609584406007E-3</v>
      </c>
      <c r="AW201" s="1">
        <f t="shared" si="128"/>
        <v>3.8934865466327927E-3</v>
      </c>
      <c r="AX201" s="1">
        <f t="shared" si="129"/>
        <v>9.8038306272775332E-3</v>
      </c>
      <c r="AY201" s="1">
        <f t="shared" si="130"/>
        <v>5.4780032731967885E-3</v>
      </c>
      <c r="AZ201" s="1">
        <f t="shared" si="131"/>
        <v>9.1260704483199003E-3</v>
      </c>
      <c r="BA201" s="1">
        <f t="shared" si="132"/>
        <v>1.7159246828628183E-2</v>
      </c>
      <c r="BB201" s="1">
        <f t="shared" si="133"/>
        <v>1.9848608159841689E-3</v>
      </c>
      <c r="BC201" s="1">
        <f t="shared" si="134"/>
        <v>0.15662650602409628</v>
      </c>
      <c r="BD201" s="1">
        <f t="shared" si="135"/>
        <v>-2.6819848490302332E-4</v>
      </c>
      <c r="BE201" s="1">
        <f t="shared" si="136"/>
        <v>1.3362456636258513E-2</v>
      </c>
      <c r="BF201" s="1">
        <f t="shared" si="137"/>
        <v>7.974025280950656E-3</v>
      </c>
      <c r="BG201" s="1">
        <f t="shared" si="138"/>
        <v>9.8540330265335183E-3</v>
      </c>
      <c r="BH201" s="1">
        <f t="shared" si="139"/>
        <v>1.6428535714285708E-2</v>
      </c>
      <c r="BI201" s="1">
        <f t="shared" si="140"/>
        <v>1.625455136540952E-3</v>
      </c>
      <c r="BJ201" s="1">
        <f t="shared" si="141"/>
        <v>0.15662650602409642</v>
      </c>
      <c r="BK201" s="1">
        <f t="shared" si="142"/>
        <v>0.15662650602409645</v>
      </c>
      <c r="BL201" s="1">
        <f t="shared" si="143"/>
        <v>1.1231581479956517E-3</v>
      </c>
      <c r="BM201" s="1">
        <f t="shared" si="144"/>
        <v>6.3907486305538191E-3</v>
      </c>
      <c r="BN201" s="1">
        <f t="shared" si="145"/>
        <v>1.5266946564885208E-3</v>
      </c>
      <c r="BO201" s="1">
        <f t="shared" si="146"/>
        <v>1.5932584563110565E-2</v>
      </c>
      <c r="BP201" s="1">
        <f t="shared" si="147"/>
        <v>2.1690174647887368E-2</v>
      </c>
      <c r="BQ201" s="1">
        <f t="shared" si="148"/>
        <v>5.0506817984925866E-2</v>
      </c>
      <c r="BR201" s="1">
        <f t="shared" si="149"/>
        <v>1.9448575677840064E-3</v>
      </c>
      <c r="BS201" s="1">
        <f t="shared" si="150"/>
        <v>6.0787841945285674E-4</v>
      </c>
      <c r="BT201" s="1">
        <f t="shared" si="151"/>
        <v>1.3305812628269268E-2</v>
      </c>
      <c r="BU201" s="1">
        <f t="shared" si="152"/>
        <v>-2.9049778540826679E-3</v>
      </c>
      <c r="BV201" s="1">
        <f t="shared" si="153"/>
        <v>1.1134290187891496E-2</v>
      </c>
      <c r="BW201" s="1">
        <f t="shared" si="154"/>
        <v>1.1134290187891496E-2</v>
      </c>
      <c r="BX201" s="1">
        <f t="shared" si="155"/>
        <v>-1.8995765275257197E-2</v>
      </c>
      <c r="BY201" s="1">
        <f t="shared" si="156"/>
        <v>1.264389710883288E-2</v>
      </c>
      <c r="BZ201" s="1">
        <f t="shared" si="157"/>
        <v>0.15662650602409636</v>
      </c>
      <c r="CA201" s="1">
        <f t="shared" si="158"/>
        <v>1.8999592128747869E-2</v>
      </c>
      <c r="CB201" s="1">
        <f t="shared" si="159"/>
        <v>1.3556045646392517E-2</v>
      </c>
      <c r="CC201" s="1">
        <f t="shared" si="160"/>
        <v>0</v>
      </c>
    </row>
    <row r="202" spans="1:81" x14ac:dyDescent="0.3">
      <c r="A202" s="1" t="s">
        <v>436</v>
      </c>
      <c r="B202" s="18">
        <v>3037.56</v>
      </c>
      <c r="C202" s="21">
        <v>27046.23</v>
      </c>
      <c r="D202" s="18">
        <v>8292.3603519999997</v>
      </c>
      <c r="E202" s="18">
        <v>1562.4499510000001</v>
      </c>
      <c r="F202" s="1">
        <v>113.150002</v>
      </c>
      <c r="G202" s="18">
        <v>127.709999</v>
      </c>
      <c r="H202" s="19">
        <v>303.32998700000002</v>
      </c>
      <c r="I202" s="1">
        <v>278.54998799999998</v>
      </c>
      <c r="J202" s="1">
        <v>67.419998000000007</v>
      </c>
      <c r="K202" s="1">
        <v>155.449997</v>
      </c>
      <c r="L202" s="1">
        <v>3604.4099120000001</v>
      </c>
      <c r="M202" s="1">
        <v>12866.790039</v>
      </c>
      <c r="N202" s="1">
        <v>5729.8598629999997</v>
      </c>
      <c r="O202" s="1">
        <f>'final data'!O47</f>
        <v>20345.17081</v>
      </c>
      <c r="P202" s="1">
        <v>112.510002</v>
      </c>
      <c r="Q202" s="1">
        <v>3906.5</v>
      </c>
      <c r="R202" s="1">
        <v>68.019997000000004</v>
      </c>
      <c r="S202" s="1">
        <v>55.669998</v>
      </c>
      <c r="T202" s="1">
        <v>28.549999</v>
      </c>
      <c r="U202" s="1">
        <v>31.23</v>
      </c>
      <c r="V202" s="1">
        <f>'final data'!V47</f>
        <v>5618.1621290000003</v>
      </c>
      <c r="W202" s="1">
        <f>'final data'!W47</f>
        <v>15518.464019999999</v>
      </c>
      <c r="X202" s="1">
        <v>133.699997</v>
      </c>
      <c r="Y202" s="1">
        <v>24.728750000000002</v>
      </c>
      <c r="Z202" s="1">
        <v>132.5</v>
      </c>
      <c r="AA202" s="1">
        <v>32.529998999999997</v>
      </c>
      <c r="AB202" s="1">
        <v>717.40002400000003</v>
      </c>
      <c r="AC202" s="1">
        <v>120.949997</v>
      </c>
      <c r="AD202" s="1">
        <v>21800</v>
      </c>
      <c r="AE202" s="1">
        <v>477.85000600000001</v>
      </c>
      <c r="AF202" s="1">
        <v>22927.039063</v>
      </c>
      <c r="AG202" s="1">
        <v>11078.957031</v>
      </c>
      <c r="AH202" s="1">
        <v>58.68</v>
      </c>
      <c r="AI202" s="1">
        <v>58.68</v>
      </c>
      <c r="AJ202" s="1">
        <v>22.737499</v>
      </c>
      <c r="AK202" s="1">
        <v>63.110000999999997</v>
      </c>
      <c r="AL202" s="1">
        <f>'final data'!AL47</f>
        <v>1579.7199898336801</v>
      </c>
      <c r="AM202" s="1">
        <v>52.669998</v>
      </c>
      <c r="AN202" s="1">
        <v>74.690002000000007</v>
      </c>
      <c r="AO202" s="1">
        <v>69.300003000000004</v>
      </c>
      <c r="AP202" s="1">
        <f t="shared" si="121"/>
        <v>9.0589278773805793E-3</v>
      </c>
      <c r="AQ202" s="1">
        <f t="shared" si="122"/>
        <v>8.979490426042713E-3</v>
      </c>
      <c r="AR202" s="1">
        <f t="shared" si="123"/>
        <v>1.3017731869634949E-2</v>
      </c>
      <c r="AS202" s="1">
        <f t="shared" si="124"/>
        <v>9.0152090682872419E-3</v>
      </c>
      <c r="AT202" s="1">
        <f t="shared" si="125"/>
        <v>3.2807501620921008E-3</v>
      </c>
      <c r="AU202" s="1">
        <f t="shared" si="126"/>
        <v>2.2759457271376623E-3</v>
      </c>
      <c r="AV202" s="1">
        <f t="shared" si="127"/>
        <v>9.854486297807474E-3</v>
      </c>
      <c r="AW202" s="1">
        <f t="shared" si="128"/>
        <v>9.641425406425019E-3</v>
      </c>
      <c r="AX202" s="1">
        <f t="shared" si="129"/>
        <v>7.020179552808801E-3</v>
      </c>
      <c r="AY202" s="1">
        <f t="shared" si="130"/>
        <v>8.2371517554810127E-3</v>
      </c>
      <c r="AZ202" s="1">
        <f t="shared" si="131"/>
        <v>-4.6833669169529576E-3</v>
      </c>
      <c r="BA202" s="1">
        <f t="shared" si="132"/>
        <v>-4.1248670856220516E-4</v>
      </c>
      <c r="BB202" s="1">
        <f t="shared" si="133"/>
        <v>8.0097011213710375E-3</v>
      </c>
      <c r="BC202" s="1">
        <f t="shared" si="134"/>
        <v>4.1666666666666748E-2</v>
      </c>
      <c r="BD202" s="1">
        <f t="shared" si="135"/>
        <v>6.1706492577357089E-3</v>
      </c>
      <c r="BE202" s="1">
        <f t="shared" si="136"/>
        <v>-9.3825282109800939E-3</v>
      </c>
      <c r="BF202" s="1">
        <f t="shared" si="137"/>
        <v>-3.5160415026064089E-3</v>
      </c>
      <c r="BG202" s="1">
        <f t="shared" si="138"/>
        <v>5.9631008312250851E-3</v>
      </c>
      <c r="BH202" s="1">
        <f t="shared" si="139"/>
        <v>3.1623332102014429E-3</v>
      </c>
      <c r="BI202" s="1">
        <f t="shared" si="140"/>
        <v>1.3631970582017844E-2</v>
      </c>
      <c r="BJ202" s="1">
        <f t="shared" si="141"/>
        <v>4.1666666666666713E-2</v>
      </c>
      <c r="BK202" s="1">
        <f t="shared" si="142"/>
        <v>4.1666666666666699E-2</v>
      </c>
      <c r="BL202" s="1">
        <f t="shared" si="143"/>
        <v>-7.486350666329768E-5</v>
      </c>
      <c r="BM202" s="1">
        <f t="shared" si="144"/>
        <v>-2.9734905755466941E-3</v>
      </c>
      <c r="BN202" s="1">
        <f t="shared" si="145"/>
        <v>9.9085596777872178E-3</v>
      </c>
      <c r="BO202" s="1">
        <f t="shared" si="146"/>
        <v>3.0747232472304515E-4</v>
      </c>
      <c r="BP202" s="1">
        <f t="shared" si="147"/>
        <v>-1.1028397760295634E-2</v>
      </c>
      <c r="BQ202" s="1">
        <f t="shared" si="148"/>
        <v>-2.5565313779229845E-3</v>
      </c>
      <c r="BR202" s="1">
        <f t="shared" si="149"/>
        <v>-4.3388901575702214E-3</v>
      </c>
      <c r="BS202" s="1">
        <f t="shared" si="150"/>
        <v>-3.2300490861899289E-2</v>
      </c>
      <c r="BT202" s="1">
        <f t="shared" si="151"/>
        <v>7.7553759915057795E-3</v>
      </c>
      <c r="BU202" s="1">
        <f t="shared" si="152"/>
        <v>-1.3309830240066293E-5</v>
      </c>
      <c r="BV202" s="1">
        <f t="shared" si="153"/>
        <v>9.6352548113429904E-3</v>
      </c>
      <c r="BW202" s="1">
        <f t="shared" si="154"/>
        <v>9.6352548113429904E-3</v>
      </c>
      <c r="BX202" s="1">
        <f t="shared" si="155"/>
        <v>0.12173157375431673</v>
      </c>
      <c r="BY202" s="1">
        <f t="shared" si="156"/>
        <v>1.0244917396431503E-2</v>
      </c>
      <c r="BZ202" s="1">
        <f t="shared" si="157"/>
        <v>4.1666666666666741E-2</v>
      </c>
      <c r="CA202" s="1">
        <f t="shared" si="158"/>
        <v>2.0927891534857448E-3</v>
      </c>
      <c r="CB202" s="1">
        <f t="shared" si="159"/>
        <v>9.0516755897734405E-3</v>
      </c>
      <c r="CC202" s="1">
        <f t="shared" si="160"/>
        <v>8.586872487074371E-3</v>
      </c>
    </row>
    <row r="203" spans="1:81" x14ac:dyDescent="0.3">
      <c r="A203" s="1" t="s">
        <v>435</v>
      </c>
      <c r="B203" s="18">
        <v>3085.18</v>
      </c>
      <c r="C203" s="21">
        <v>27674.799999999999</v>
      </c>
      <c r="D203" s="18">
        <v>8434.5195309999999</v>
      </c>
      <c r="E203" s="18">
        <v>1593.98999</v>
      </c>
      <c r="F203" s="1">
        <v>111.870003</v>
      </c>
      <c r="G203" s="18">
        <v>125.879997</v>
      </c>
      <c r="H203" s="19">
        <v>308.17999300000002</v>
      </c>
      <c r="I203" s="1">
        <v>283.10998499999999</v>
      </c>
      <c r="J203" s="1">
        <v>68.419998000000007</v>
      </c>
      <c r="K203" s="1">
        <v>158.64999399999999</v>
      </c>
      <c r="L203" s="1">
        <v>3706.679932</v>
      </c>
      <c r="M203" s="1">
        <v>13289.459961</v>
      </c>
      <c r="N203" s="1">
        <v>5890.9902339999999</v>
      </c>
      <c r="O203" s="4">
        <f>0.78*O206</f>
        <v>15340.624872767999</v>
      </c>
      <c r="P203" s="1">
        <v>110.389999</v>
      </c>
      <c r="Q203" s="1">
        <v>4086</v>
      </c>
      <c r="R203" s="1">
        <v>70.230002999999996</v>
      </c>
      <c r="S203" s="1">
        <v>56.34</v>
      </c>
      <c r="T203" s="1">
        <v>29.110001</v>
      </c>
      <c r="U203" s="1">
        <v>31.65</v>
      </c>
      <c r="V203" s="4">
        <f>0.78*V206</f>
        <v>3901.2852775104006</v>
      </c>
      <c r="W203" s="4">
        <f>0.78*W206</f>
        <v>11096.632564992</v>
      </c>
      <c r="X203" s="1">
        <v>133.66000399999999</v>
      </c>
      <c r="Y203" s="1">
        <v>24.232500000000002</v>
      </c>
      <c r="Z203" s="1">
        <v>132.199997</v>
      </c>
      <c r="AA203" s="1">
        <v>32.790000999999997</v>
      </c>
      <c r="AB203" s="1">
        <v>733</v>
      </c>
      <c r="AC203" s="1">
        <v>118.620003</v>
      </c>
      <c r="AD203" s="1">
        <v>22017.5</v>
      </c>
      <c r="AE203" s="1">
        <v>478.79998799999998</v>
      </c>
      <c r="AF203" s="1">
        <v>23330.320313</v>
      </c>
      <c r="AG203" s="1">
        <v>11129.669921999999</v>
      </c>
      <c r="AH203" s="1">
        <v>59.959999000000003</v>
      </c>
      <c r="AI203" s="1">
        <v>59.959999000000003</v>
      </c>
      <c r="AJ203" s="1">
        <v>21.264999</v>
      </c>
      <c r="AK203" s="1">
        <v>64.489998</v>
      </c>
      <c r="AL203" s="4">
        <f>0.78*AL206</f>
        <v>1165.3153014857626</v>
      </c>
      <c r="AM203" s="1">
        <v>54.639999000000003</v>
      </c>
      <c r="AN203" s="1">
        <v>76.069999999999993</v>
      </c>
      <c r="AO203" s="1">
        <v>72.010002</v>
      </c>
      <c r="AP203" s="1">
        <f t="shared" si="121"/>
        <v>1.5677056584890468E-2</v>
      </c>
      <c r="AQ203" s="1">
        <f t="shared" si="122"/>
        <v>2.3240577337395995E-2</v>
      </c>
      <c r="AR203" s="1">
        <f t="shared" si="123"/>
        <v>1.7143391382613209E-2</v>
      </c>
      <c r="AS203" s="1">
        <f t="shared" si="124"/>
        <v>2.0186271553731181E-2</v>
      </c>
      <c r="AT203" s="1">
        <f t="shared" si="125"/>
        <v>-1.1312408107602187E-2</v>
      </c>
      <c r="AU203" s="1">
        <f t="shared" si="126"/>
        <v>-1.4329355683418284E-2</v>
      </c>
      <c r="AV203" s="1">
        <f t="shared" si="127"/>
        <v>1.5989207160055717E-2</v>
      </c>
      <c r="AW203" s="1">
        <f t="shared" si="128"/>
        <v>1.6370479972880166E-2</v>
      </c>
      <c r="AX203" s="1">
        <f t="shared" si="129"/>
        <v>1.48323943883831E-2</v>
      </c>
      <c r="AY203" s="1">
        <f t="shared" si="130"/>
        <v>2.0585378332300619E-2</v>
      </c>
      <c r="AZ203" s="1">
        <f t="shared" si="131"/>
        <v>2.8373581944583202E-2</v>
      </c>
      <c r="BA203" s="1">
        <f t="shared" si="132"/>
        <v>3.2849678957911299E-2</v>
      </c>
      <c r="BB203" s="1">
        <f t="shared" si="133"/>
        <v>2.812117134669969E-2</v>
      </c>
      <c r="BC203" s="1">
        <f t="shared" si="134"/>
        <v>-0.24598200644116391</v>
      </c>
      <c r="BD203" s="1">
        <f t="shared" si="135"/>
        <v>-1.8842795860940408E-2</v>
      </c>
      <c r="BE203" s="1">
        <f t="shared" si="136"/>
        <v>4.5949059260207349E-2</v>
      </c>
      <c r="BF203" s="1">
        <f t="shared" si="137"/>
        <v>3.2490533629397141E-2</v>
      </c>
      <c r="BG203" s="1">
        <f t="shared" si="138"/>
        <v>1.2035243830977033E-2</v>
      </c>
      <c r="BH203" s="1">
        <f t="shared" si="139"/>
        <v>1.9614781772847024E-2</v>
      </c>
      <c r="BI203" s="1">
        <f t="shared" si="140"/>
        <v>1.3448607108549412E-2</v>
      </c>
      <c r="BJ203" s="1">
        <f t="shared" si="141"/>
        <v>-0.30559403806226459</v>
      </c>
      <c r="BK203" s="1">
        <f t="shared" si="142"/>
        <v>-0.2849400204368937</v>
      </c>
      <c r="BL203" s="1">
        <f t="shared" si="143"/>
        <v>-2.9912491321903111E-4</v>
      </c>
      <c r="BM203" s="1">
        <f t="shared" si="144"/>
        <v>-2.0067734923924576E-2</v>
      </c>
      <c r="BN203" s="1">
        <f t="shared" si="145"/>
        <v>-2.264173584905689E-3</v>
      </c>
      <c r="BO203" s="1">
        <f t="shared" si="146"/>
        <v>7.9926839223081469E-3</v>
      </c>
      <c r="BP203" s="1">
        <f t="shared" si="147"/>
        <v>2.1745156785776702E-2</v>
      </c>
      <c r="BQ203" s="1">
        <f t="shared" si="148"/>
        <v>-1.9264109613826606E-2</v>
      </c>
      <c r="BR203" s="1">
        <f t="shared" si="149"/>
        <v>9.9770642201834868E-3</v>
      </c>
      <c r="BS203" s="1">
        <f t="shared" si="150"/>
        <v>1.9880338768897645E-3</v>
      </c>
      <c r="BT203" s="1">
        <f t="shared" si="151"/>
        <v>1.7589765904434704E-2</v>
      </c>
      <c r="BU203" s="1">
        <f t="shared" si="152"/>
        <v>4.5774065968574133E-3</v>
      </c>
      <c r="BV203" s="1">
        <f t="shared" si="153"/>
        <v>2.1813207225630602E-2</v>
      </c>
      <c r="BW203" s="1">
        <f t="shared" si="154"/>
        <v>2.1813207225630602E-2</v>
      </c>
      <c r="BX203" s="1">
        <f t="shared" si="155"/>
        <v>-6.4760860462269851E-2</v>
      </c>
      <c r="BY203" s="1">
        <f t="shared" si="156"/>
        <v>2.186653427560559E-2</v>
      </c>
      <c r="BZ203" s="1">
        <f t="shared" si="157"/>
        <v>-0.26232793850481556</v>
      </c>
      <c r="CA203" s="1">
        <f t="shared" si="158"/>
        <v>3.7402716438303327E-2</v>
      </c>
      <c r="CB203" s="1">
        <f t="shared" si="159"/>
        <v>1.8476341719738956E-2</v>
      </c>
      <c r="CC203" s="1">
        <f t="shared" si="160"/>
        <v>3.9105322982453491E-2</v>
      </c>
    </row>
    <row r="204" spans="1:81" x14ac:dyDescent="0.3">
      <c r="A204" s="1" t="s">
        <v>434</v>
      </c>
      <c r="B204" s="18">
        <v>3096.63</v>
      </c>
      <c r="C204" s="21">
        <v>27781.96</v>
      </c>
      <c r="D204" s="18">
        <v>8479.0195309999999</v>
      </c>
      <c r="E204" s="18">
        <v>1588.790039</v>
      </c>
      <c r="F204" s="1">
        <v>112.470001</v>
      </c>
      <c r="G204" s="18">
        <v>126.83000199999999</v>
      </c>
      <c r="H204" s="19">
        <v>309.54998799999998</v>
      </c>
      <c r="I204" s="1">
        <v>284.30999800000001</v>
      </c>
      <c r="J204" s="1">
        <v>67.889999000000003</v>
      </c>
      <c r="K204" s="1">
        <v>158.10000600000001</v>
      </c>
      <c r="L204" s="1">
        <v>3688.8100589999999</v>
      </c>
      <c r="M204" s="1">
        <v>13180.230469</v>
      </c>
      <c r="N204" s="1">
        <v>5901.080078</v>
      </c>
      <c r="O204" s="4">
        <f>0.78*O207</f>
        <v>15979.8175758</v>
      </c>
      <c r="P204" s="1">
        <v>111.269997</v>
      </c>
      <c r="Q204" s="1">
        <v>3970.5</v>
      </c>
      <c r="R204" s="1">
        <v>69.819999999999993</v>
      </c>
      <c r="S204" s="1">
        <v>56.09</v>
      </c>
      <c r="T204" s="1">
        <v>28.82</v>
      </c>
      <c r="U204" s="1">
        <v>31.709999</v>
      </c>
      <c r="V204" s="4">
        <f>0.78*V207</f>
        <v>4063.8388307400005</v>
      </c>
      <c r="W204" s="4">
        <f>0.78*W207</f>
        <v>11558.992255200001</v>
      </c>
      <c r="X204" s="1">
        <v>133.5</v>
      </c>
      <c r="Y204" s="1">
        <v>24.4</v>
      </c>
      <c r="Z204" s="1">
        <v>134.39999399999999</v>
      </c>
      <c r="AA204" s="1">
        <v>32.560001</v>
      </c>
      <c r="AB204" s="1">
        <v>722.79998799999998</v>
      </c>
      <c r="AC204" s="1">
        <v>118.239998</v>
      </c>
      <c r="AD204" s="1">
        <v>21870</v>
      </c>
      <c r="AE204" s="1">
        <v>474.60000600000001</v>
      </c>
      <c r="AF204" s="1">
        <v>23141.550781000002</v>
      </c>
      <c r="AG204" s="1">
        <v>10998.463867</v>
      </c>
      <c r="AH204" s="1">
        <v>59.439999</v>
      </c>
      <c r="AI204" s="1">
        <v>59.439999</v>
      </c>
      <c r="AJ204" s="1">
        <v>21.452499</v>
      </c>
      <c r="AK204" s="1">
        <v>63.790000999999997</v>
      </c>
      <c r="AL204" s="4">
        <f>0.78*AL207</f>
        <v>1213.8701057143362</v>
      </c>
      <c r="AM204" s="1">
        <v>53.790000999999997</v>
      </c>
      <c r="AN204" s="1">
        <v>75.120002999999997</v>
      </c>
      <c r="AO204" s="1">
        <v>69.669998000000007</v>
      </c>
      <c r="AP204" s="1">
        <f t="shared" si="121"/>
        <v>3.7112907512690581E-3</v>
      </c>
      <c r="AQ204" s="1">
        <f t="shared" si="122"/>
        <v>3.8721147036292892E-3</v>
      </c>
      <c r="AR204" s="1">
        <f t="shared" si="123"/>
        <v>5.2759377503894481E-3</v>
      </c>
      <c r="AS204" s="1">
        <f t="shared" si="124"/>
        <v>-3.2622231209871373E-3</v>
      </c>
      <c r="AT204" s="1">
        <f t="shared" si="125"/>
        <v>5.3633501735045044E-3</v>
      </c>
      <c r="AU204" s="1">
        <f t="shared" si="126"/>
        <v>7.5469099351820786E-3</v>
      </c>
      <c r="AV204" s="1">
        <f t="shared" si="127"/>
        <v>4.4454378321695928E-3</v>
      </c>
      <c r="AW204" s="1">
        <f t="shared" si="128"/>
        <v>4.2386813026040488E-3</v>
      </c>
      <c r="AX204" s="1">
        <f t="shared" si="129"/>
        <v>-7.7462586304080806E-3</v>
      </c>
      <c r="AY204" s="1">
        <f t="shared" si="130"/>
        <v>-3.466675202017246E-3</v>
      </c>
      <c r="AZ204" s="1">
        <f t="shared" si="131"/>
        <v>-4.820991649623795E-3</v>
      </c>
      <c r="BA204" s="1">
        <f t="shared" si="132"/>
        <v>-8.2192573904847476E-3</v>
      </c>
      <c r="BB204" s="1">
        <f t="shared" si="133"/>
        <v>1.7127585684604081E-3</v>
      </c>
      <c r="BC204" s="1">
        <f t="shared" si="134"/>
        <v>4.1666666666666685E-2</v>
      </c>
      <c r="BD204" s="1">
        <f t="shared" si="135"/>
        <v>7.971718524972542E-3</v>
      </c>
      <c r="BE204" s="1">
        <f t="shared" si="136"/>
        <v>-2.8267254038179149E-2</v>
      </c>
      <c r="BF204" s="1">
        <f t="shared" si="137"/>
        <v>-5.838003452740893E-3</v>
      </c>
      <c r="BG204" s="1">
        <f t="shared" si="138"/>
        <v>-4.4373446929357472E-3</v>
      </c>
      <c r="BH204" s="1">
        <f t="shared" si="139"/>
        <v>-9.9622463084078957E-3</v>
      </c>
      <c r="BI204" s="1">
        <f t="shared" si="140"/>
        <v>1.8957030015798182E-3</v>
      </c>
      <c r="BJ204" s="1">
        <f t="shared" si="141"/>
        <v>4.1666666666666623E-2</v>
      </c>
      <c r="BK204" s="1">
        <f t="shared" si="142"/>
        <v>4.1666666666666734E-2</v>
      </c>
      <c r="BL204" s="1">
        <f t="shared" si="143"/>
        <v>-1.1970970762501735E-3</v>
      </c>
      <c r="BM204" s="1">
        <f t="shared" si="144"/>
        <v>6.9122046837922979E-3</v>
      </c>
      <c r="BN204" s="1">
        <f t="shared" si="145"/>
        <v>1.6641430029684465E-2</v>
      </c>
      <c r="BO204" s="1">
        <f t="shared" si="146"/>
        <v>-7.0143334243874195E-3</v>
      </c>
      <c r="BP204" s="1">
        <f t="shared" si="147"/>
        <v>-1.391543246930425E-2</v>
      </c>
      <c r="BQ204" s="1">
        <f t="shared" si="148"/>
        <v>-3.2035490675210742E-3</v>
      </c>
      <c r="BR204" s="1">
        <f t="shared" si="149"/>
        <v>-6.6992165323038495E-3</v>
      </c>
      <c r="BS204" s="1">
        <f t="shared" si="150"/>
        <v>-8.7718924504233218E-3</v>
      </c>
      <c r="BT204" s="1">
        <f t="shared" si="151"/>
        <v>-8.0911676079652127E-3</v>
      </c>
      <c r="BU204" s="1">
        <f t="shared" si="152"/>
        <v>-1.1788854109738147E-2</v>
      </c>
      <c r="BV204" s="1">
        <f t="shared" si="153"/>
        <v>-8.6724484435031952E-3</v>
      </c>
      <c r="BW204" s="1">
        <f t="shared" si="154"/>
        <v>-8.6724484435031952E-3</v>
      </c>
      <c r="BX204" s="1">
        <f t="shared" si="155"/>
        <v>8.8173058460994987E-3</v>
      </c>
      <c r="BY204" s="1">
        <f t="shared" si="156"/>
        <v>-1.0854349848173407E-2</v>
      </c>
      <c r="BZ204" s="1">
        <f t="shared" si="157"/>
        <v>4.1666666666666831E-2</v>
      </c>
      <c r="CA204" s="1">
        <f t="shared" si="158"/>
        <v>-1.5556332641953496E-2</v>
      </c>
      <c r="CB204" s="1">
        <f t="shared" si="159"/>
        <v>-1.2488457999211205E-2</v>
      </c>
      <c r="CC204" s="1">
        <f t="shared" si="160"/>
        <v>-3.2495541383264971E-2</v>
      </c>
    </row>
    <row r="205" spans="1:81" x14ac:dyDescent="0.3">
      <c r="A205" s="1" t="s">
        <v>433</v>
      </c>
      <c r="B205" s="18">
        <v>3103.54</v>
      </c>
      <c r="C205" s="21">
        <v>27766.29</v>
      </c>
      <c r="D205" s="18">
        <v>8506.2099610000005</v>
      </c>
      <c r="E205" s="18">
        <v>1583.959961</v>
      </c>
      <c r="F205" s="1">
        <v>112.80999799999999</v>
      </c>
      <c r="G205" s="18">
        <v>127.120003</v>
      </c>
      <c r="H205" s="19">
        <v>310.26998900000001</v>
      </c>
      <c r="I205" s="1">
        <v>285.01998900000001</v>
      </c>
      <c r="J205" s="1">
        <v>67.790001000000004</v>
      </c>
      <c r="K205" s="1">
        <v>157.729996</v>
      </c>
      <c r="L205" s="1">
        <v>3679.6599120000001</v>
      </c>
      <c r="M205" s="1">
        <v>13137.700194999999</v>
      </c>
      <c r="N205" s="1">
        <v>5881.2099609999996</v>
      </c>
      <c r="O205" s="1">
        <f>0.83*O207</f>
        <v>17004.164856299998</v>
      </c>
      <c r="P205" s="1">
        <v>111.709999</v>
      </c>
      <c r="Q205" s="1">
        <v>3957</v>
      </c>
      <c r="R205" s="1">
        <v>69.309997999999993</v>
      </c>
      <c r="S205" s="1">
        <v>56.009998000000003</v>
      </c>
      <c r="T205" s="1">
        <v>28.879999000000002</v>
      </c>
      <c r="U205" s="1">
        <v>31.67</v>
      </c>
      <c r="V205" s="1">
        <f>0.83*V207</f>
        <v>4324.3413198899998</v>
      </c>
      <c r="W205" s="1">
        <f>0.83*W207</f>
        <v>12299.9532972</v>
      </c>
      <c r="X205" s="1">
        <v>133.41000399999999</v>
      </c>
      <c r="Y205" s="1">
        <v>24.1325</v>
      </c>
      <c r="Z205" s="1">
        <v>132.300003</v>
      </c>
      <c r="AA205" s="1">
        <v>32.409999999999997</v>
      </c>
      <c r="AB205" s="1">
        <v>717.59997599999997</v>
      </c>
      <c r="AC205" s="1">
        <v>114.339996</v>
      </c>
      <c r="AD205" s="1">
        <v>22040</v>
      </c>
      <c r="AE205" s="1">
        <v>469.29998799999998</v>
      </c>
      <c r="AF205" s="1">
        <v>23038.580077999999</v>
      </c>
      <c r="AG205" s="1">
        <v>11002.916992</v>
      </c>
      <c r="AH205" s="1">
        <v>59.529998999999997</v>
      </c>
      <c r="AI205" s="1">
        <v>59.529998999999997</v>
      </c>
      <c r="AJ205" s="1">
        <v>20.885000000000002</v>
      </c>
      <c r="AK205" s="1">
        <v>64.029999000000004</v>
      </c>
      <c r="AL205" s="1">
        <f>0.83*AL207</f>
        <v>1291.6822919780757</v>
      </c>
      <c r="AM205" s="1">
        <v>53.740001999999997</v>
      </c>
      <c r="AN205" s="1">
        <v>75.919998000000007</v>
      </c>
      <c r="AO205" s="1">
        <v>69.819999999999993</v>
      </c>
      <c r="AP205" s="1">
        <f t="shared" si="121"/>
        <v>2.2314580689329544E-3</v>
      </c>
      <c r="AQ205" s="1">
        <f t="shared" si="122"/>
        <v>-5.6403507887846122E-4</v>
      </c>
      <c r="AR205" s="1">
        <f t="shared" si="123"/>
        <v>3.2067894053776015E-3</v>
      </c>
      <c r="AS205" s="1">
        <f t="shared" si="124"/>
        <v>-3.0400983650678325E-3</v>
      </c>
      <c r="AT205" s="1">
        <f t="shared" si="125"/>
        <v>3.0230016624610574E-3</v>
      </c>
      <c r="AU205" s="1">
        <f t="shared" si="126"/>
        <v>2.2865331185597847E-3</v>
      </c>
      <c r="AV205" s="1">
        <f t="shared" si="127"/>
        <v>2.3259603550688066E-3</v>
      </c>
      <c r="AW205" s="1">
        <f t="shared" si="128"/>
        <v>2.4972424641922096E-3</v>
      </c>
      <c r="AX205" s="1">
        <f t="shared" si="129"/>
        <v>-1.472941544747988E-3</v>
      </c>
      <c r="AY205" s="1">
        <f t="shared" si="130"/>
        <v>-2.340354117380664E-3</v>
      </c>
      <c r="AZ205" s="1">
        <f t="shared" si="131"/>
        <v>-2.480514543619616E-3</v>
      </c>
      <c r="BA205" s="1">
        <f t="shared" si="132"/>
        <v>-3.2268232410679137E-3</v>
      </c>
      <c r="BB205" s="1">
        <f t="shared" si="133"/>
        <v>-3.3672000273439421E-3</v>
      </c>
      <c r="BC205" s="1">
        <f t="shared" si="134"/>
        <v>6.4102564102564E-2</v>
      </c>
      <c r="BD205" s="1">
        <f t="shared" si="135"/>
        <v>3.9543633671527169E-3</v>
      </c>
      <c r="BE205" s="1">
        <f t="shared" si="136"/>
        <v>-3.400075557234605E-3</v>
      </c>
      <c r="BF205" s="1">
        <f t="shared" si="137"/>
        <v>-7.3045259238040689E-3</v>
      </c>
      <c r="BG205" s="1">
        <f t="shared" si="138"/>
        <v>-1.4263148511321152E-3</v>
      </c>
      <c r="BH205" s="1">
        <f t="shared" si="139"/>
        <v>2.081852879944526E-3</v>
      </c>
      <c r="BI205" s="1">
        <f t="shared" si="140"/>
        <v>-1.2614002289939562E-3</v>
      </c>
      <c r="BJ205" s="1">
        <f t="shared" si="141"/>
        <v>6.4102564102563916E-2</v>
      </c>
      <c r="BK205" s="1">
        <f t="shared" si="142"/>
        <v>6.4102564102564014E-2</v>
      </c>
      <c r="BL205" s="1">
        <f t="shared" si="143"/>
        <v>-6.7412734082407128E-4</v>
      </c>
      <c r="BM205" s="1">
        <f t="shared" si="144"/>
        <v>-1.0963114754098292E-2</v>
      </c>
      <c r="BN205" s="1">
        <f t="shared" si="145"/>
        <v>-1.5624933733255887E-2</v>
      </c>
      <c r="BO205" s="1">
        <f t="shared" si="146"/>
        <v>-4.606910177920546E-3</v>
      </c>
      <c r="BP205" s="1">
        <f t="shared" si="147"/>
        <v>-7.1942613258593677E-3</v>
      </c>
      <c r="BQ205" s="1">
        <f t="shared" si="148"/>
        <v>-3.2983779312986801E-2</v>
      </c>
      <c r="BR205" s="1">
        <f t="shared" si="149"/>
        <v>7.7732053040695014E-3</v>
      </c>
      <c r="BS205" s="1">
        <f t="shared" si="150"/>
        <v>-1.1167336563413408E-2</v>
      </c>
      <c r="BT205" s="1">
        <f t="shared" si="151"/>
        <v>-4.4496025341804286E-3</v>
      </c>
      <c r="BU205" s="1">
        <f t="shared" si="152"/>
        <v>4.0488608717088582E-4</v>
      </c>
      <c r="BV205" s="1">
        <f t="shared" si="153"/>
        <v>1.514131923185199E-3</v>
      </c>
      <c r="BW205" s="1">
        <f t="shared" si="154"/>
        <v>1.514131923185199E-3</v>
      </c>
      <c r="BX205" s="1">
        <f t="shared" si="155"/>
        <v>-2.6453747882705787E-2</v>
      </c>
      <c r="BY205" s="1">
        <f t="shared" si="156"/>
        <v>3.7623137833154613E-3</v>
      </c>
      <c r="BZ205" s="1">
        <f t="shared" si="157"/>
        <v>6.4102564102564083E-2</v>
      </c>
      <c r="CA205" s="1">
        <f t="shared" si="158"/>
        <v>-9.2952219874470137E-4</v>
      </c>
      <c r="CB205" s="1">
        <f t="shared" si="159"/>
        <v>1.0649560277573602E-2</v>
      </c>
      <c r="CC205" s="1">
        <f t="shared" si="160"/>
        <v>2.1530358017232383E-3</v>
      </c>
    </row>
    <row r="206" spans="1:81" x14ac:dyDescent="0.3">
      <c r="A206" s="1" t="s">
        <v>432</v>
      </c>
      <c r="B206" s="18">
        <v>3153.63</v>
      </c>
      <c r="C206" s="21">
        <v>28164</v>
      </c>
      <c r="D206" s="18">
        <v>8705.1796880000002</v>
      </c>
      <c r="E206" s="18">
        <v>1634.099976</v>
      </c>
      <c r="F206" s="1">
        <v>113</v>
      </c>
      <c r="G206" s="18">
        <v>128.229996</v>
      </c>
      <c r="H206" s="19">
        <v>315.48001099999999</v>
      </c>
      <c r="I206" s="1">
        <v>289.76001000000002</v>
      </c>
      <c r="J206" s="1">
        <v>68.660004000000001</v>
      </c>
      <c r="K206" s="1">
        <v>162.83000200000001</v>
      </c>
      <c r="L206" s="1">
        <v>3704.4799800000001</v>
      </c>
      <c r="M206" s="1">
        <v>13245.580078000001</v>
      </c>
      <c r="N206" s="1">
        <v>5912.7202150000003</v>
      </c>
      <c r="O206" s="1">
        <f>0.96*O207</f>
        <v>19667.467785599998</v>
      </c>
      <c r="P206" s="1">
        <v>111.660004</v>
      </c>
      <c r="Q206" s="1">
        <v>3990</v>
      </c>
      <c r="R206" s="1">
        <v>70.269997000000004</v>
      </c>
      <c r="S206" s="1">
        <v>56.73</v>
      </c>
      <c r="T206" s="1">
        <v>29.08</v>
      </c>
      <c r="U206" s="1">
        <v>31.809999000000001</v>
      </c>
      <c r="V206" s="1">
        <f>0.96*V207</f>
        <v>5001.6477916800004</v>
      </c>
      <c r="W206" s="1">
        <f>0.96*W207</f>
        <v>14226.452006399999</v>
      </c>
      <c r="X206" s="1">
        <v>133.595001</v>
      </c>
      <c r="Y206" s="1">
        <v>24.4575</v>
      </c>
      <c r="Z206" s="1">
        <v>133.699997</v>
      </c>
      <c r="AA206" s="1">
        <v>33.189999</v>
      </c>
      <c r="AB206" s="1">
        <v>736.40002400000003</v>
      </c>
      <c r="AC206" s="1">
        <v>115.540001</v>
      </c>
      <c r="AD206" s="1">
        <v>22825</v>
      </c>
      <c r="AE206" s="1">
        <v>486.39999399999999</v>
      </c>
      <c r="AF206" s="1">
        <v>23409.140625</v>
      </c>
      <c r="AG206" s="1">
        <v>11030.889648</v>
      </c>
      <c r="AH206" s="1">
        <v>60</v>
      </c>
      <c r="AI206" s="1">
        <v>60</v>
      </c>
      <c r="AJ206" s="1">
        <v>21.287500000000001</v>
      </c>
      <c r="AK206" s="1">
        <v>64.510002</v>
      </c>
      <c r="AL206" s="1">
        <f>0.96*AL207</f>
        <v>1493.9939762637982</v>
      </c>
      <c r="AM206" s="1">
        <v>54.77</v>
      </c>
      <c r="AN206" s="1">
        <v>76.540001000000004</v>
      </c>
      <c r="AO206" s="1">
        <v>70.879997000000003</v>
      </c>
      <c r="AP206" s="1">
        <f t="shared" si="121"/>
        <v>1.6139634095259009E-2</v>
      </c>
      <c r="AQ206" s="1">
        <f t="shared" si="122"/>
        <v>1.4323483619885807E-2</v>
      </c>
      <c r="AR206" s="1">
        <f t="shared" si="123"/>
        <v>2.3391114011087562E-2</v>
      </c>
      <c r="AS206" s="1">
        <f t="shared" si="124"/>
        <v>3.1654850018017565E-2</v>
      </c>
      <c r="AT206" s="1">
        <f t="shared" si="125"/>
        <v>1.6842656091528953E-3</v>
      </c>
      <c r="AU206" s="1">
        <f t="shared" si="126"/>
        <v>8.7318515875113925E-3</v>
      </c>
      <c r="AV206" s="1">
        <f t="shared" si="127"/>
        <v>1.6791897975024523E-2</v>
      </c>
      <c r="AW206" s="1">
        <f t="shared" si="128"/>
        <v>1.6630486221792719E-2</v>
      </c>
      <c r="AX206" s="1">
        <f t="shared" si="129"/>
        <v>1.2833795355748658E-2</v>
      </c>
      <c r="AY206" s="1">
        <f t="shared" si="130"/>
        <v>3.233377372304002E-2</v>
      </c>
      <c r="AZ206" s="1">
        <f t="shared" si="131"/>
        <v>6.7452070554285485E-3</v>
      </c>
      <c r="BA206" s="1">
        <f t="shared" si="132"/>
        <v>8.2114739565345533E-3</v>
      </c>
      <c r="BB206" s="1">
        <f t="shared" si="133"/>
        <v>5.3577842329987028E-3</v>
      </c>
      <c r="BC206" s="1">
        <f t="shared" si="134"/>
        <v>0.15662650602409639</v>
      </c>
      <c r="BD206" s="1">
        <f t="shared" si="135"/>
        <v>-4.4754274861282179E-4</v>
      </c>
      <c r="BE206" s="1">
        <f t="shared" si="136"/>
        <v>8.339651250947688E-3</v>
      </c>
      <c r="BF206" s="1">
        <f t="shared" si="137"/>
        <v>1.3850801149929488E-2</v>
      </c>
      <c r="BG206" s="1">
        <f t="shared" si="138"/>
        <v>1.285488351561794E-2</v>
      </c>
      <c r="BH206" s="1">
        <f t="shared" si="139"/>
        <v>6.9252426220650755E-3</v>
      </c>
      <c r="BI206" s="1">
        <f t="shared" si="140"/>
        <v>4.420555730975672E-3</v>
      </c>
      <c r="BJ206" s="1">
        <f t="shared" si="141"/>
        <v>0.15662650602409653</v>
      </c>
      <c r="BK206" s="1">
        <f t="shared" si="142"/>
        <v>0.15662650602409633</v>
      </c>
      <c r="BL206" s="1">
        <f t="shared" si="143"/>
        <v>1.3866801173322044E-3</v>
      </c>
      <c r="BM206" s="1">
        <f t="shared" si="144"/>
        <v>1.3467315860354264E-2</v>
      </c>
      <c r="BN206" s="1">
        <f t="shared" si="145"/>
        <v>1.0581964990582747E-2</v>
      </c>
      <c r="BO206" s="1">
        <f t="shared" si="146"/>
        <v>2.4066615242209311E-2</v>
      </c>
      <c r="BP206" s="1">
        <f t="shared" si="147"/>
        <v>2.6198507007753943E-2</v>
      </c>
      <c r="BQ206" s="1">
        <f t="shared" si="148"/>
        <v>1.0495058964319052E-2</v>
      </c>
      <c r="BR206" s="1">
        <f t="shared" si="149"/>
        <v>3.5617059891107077E-2</v>
      </c>
      <c r="BS206" s="1">
        <f t="shared" si="150"/>
        <v>3.643726068026238E-2</v>
      </c>
      <c r="BT206" s="1">
        <f t="shared" si="151"/>
        <v>1.6084348329863291E-2</v>
      </c>
      <c r="BU206" s="1">
        <f t="shared" si="152"/>
        <v>2.5422945588281973E-3</v>
      </c>
      <c r="BV206" s="1">
        <f t="shared" si="153"/>
        <v>7.8951958322727913E-3</v>
      </c>
      <c r="BW206" s="1">
        <f t="shared" si="154"/>
        <v>7.8951958322727913E-3</v>
      </c>
      <c r="BX206" s="1">
        <f t="shared" si="155"/>
        <v>1.9272204931769205E-2</v>
      </c>
      <c r="BY206" s="1">
        <f t="shared" si="156"/>
        <v>7.4965329922931341E-3</v>
      </c>
      <c r="BZ206" s="1">
        <f t="shared" si="157"/>
        <v>0.15662650602409628</v>
      </c>
      <c r="CA206" s="1">
        <f t="shared" si="158"/>
        <v>1.9166318601923502E-2</v>
      </c>
      <c r="CB206" s="1">
        <f t="shared" si="159"/>
        <v>8.1665307736177358E-3</v>
      </c>
      <c r="CC206" s="1">
        <f t="shared" si="160"/>
        <v>1.5181853337152822E-2</v>
      </c>
    </row>
    <row r="207" spans="1:81" x14ac:dyDescent="0.3">
      <c r="A207" s="1" t="s">
        <v>431</v>
      </c>
      <c r="B207" s="18">
        <v>3117.43</v>
      </c>
      <c r="C207" s="21">
        <v>27677.79</v>
      </c>
      <c r="D207" s="18">
        <v>8570.7001949999994</v>
      </c>
      <c r="E207" s="18">
        <v>1614.829956</v>
      </c>
      <c r="F207" s="1">
        <v>112.68</v>
      </c>
      <c r="G207" s="18">
        <v>127.739998</v>
      </c>
      <c r="H207" s="19">
        <v>312.01998900000001</v>
      </c>
      <c r="I207" s="1">
        <v>286.64001500000001</v>
      </c>
      <c r="J207" s="1">
        <v>68.069999999999993</v>
      </c>
      <c r="K207" s="1">
        <v>160.94000199999999</v>
      </c>
      <c r="L207" s="1">
        <v>3648.1298830000001</v>
      </c>
      <c r="M207" s="1">
        <v>13054.799805000001</v>
      </c>
      <c r="N207" s="1">
        <v>5801.5498049999997</v>
      </c>
      <c r="O207" s="1">
        <f>'final data'!O48</f>
        <v>20486.945609999999</v>
      </c>
      <c r="P207" s="1">
        <v>111.30999799999999</v>
      </c>
      <c r="Q207" s="1">
        <v>3875</v>
      </c>
      <c r="R207" s="1">
        <v>69.139999000000003</v>
      </c>
      <c r="S207" s="1">
        <v>56.310001</v>
      </c>
      <c r="T207" s="1">
        <v>28.879999000000002</v>
      </c>
      <c r="U207" s="1">
        <v>31.49</v>
      </c>
      <c r="V207" s="1">
        <f>'final data'!V48</f>
        <v>5210.0497830000004</v>
      </c>
      <c r="W207" s="1">
        <f>'final data'!W48</f>
        <v>14819.22084</v>
      </c>
      <c r="X207" s="1">
        <v>133.38000500000001</v>
      </c>
      <c r="Y207" s="1">
        <v>24.2075</v>
      </c>
      <c r="Z207" s="1">
        <v>135.699997</v>
      </c>
      <c r="AA207" s="1">
        <v>32.520000000000003</v>
      </c>
      <c r="AB207" s="1">
        <v>707.90002400000003</v>
      </c>
      <c r="AC207" s="1">
        <v>111.650002</v>
      </c>
      <c r="AD207" s="1">
        <v>22485</v>
      </c>
      <c r="AE207" s="1">
        <v>485.10000600000001</v>
      </c>
      <c r="AF207" s="1">
        <v>23300.089843999998</v>
      </c>
      <c r="AG207" s="1">
        <v>11055.051758</v>
      </c>
      <c r="AH207" s="1">
        <v>59.970001000000003</v>
      </c>
      <c r="AI207" s="1">
        <v>59.970001000000003</v>
      </c>
      <c r="AJ207" s="1">
        <v>21.195</v>
      </c>
      <c r="AK207" s="1">
        <v>64.629997000000003</v>
      </c>
      <c r="AL207" s="1">
        <f>'final data'!AL48</f>
        <v>1556.24372527479</v>
      </c>
      <c r="AM207" s="1">
        <v>54.610000999999997</v>
      </c>
      <c r="AN207" s="1">
        <v>76.449996999999996</v>
      </c>
      <c r="AO207" s="1">
        <v>69.709998999999996</v>
      </c>
      <c r="AP207" s="1">
        <f t="shared" si="121"/>
        <v>-1.1478835500677085E-2</v>
      </c>
      <c r="AQ207" s="1">
        <f t="shared" si="122"/>
        <v>-1.7263527907967587E-2</v>
      </c>
      <c r="AR207" s="1">
        <f t="shared" si="123"/>
        <v>-1.5448215639405963E-2</v>
      </c>
      <c r="AS207" s="1">
        <f t="shared" si="124"/>
        <v>-1.1792436376610002E-2</v>
      </c>
      <c r="AT207" s="1">
        <f t="shared" si="125"/>
        <v>-2.8318584070795858E-3</v>
      </c>
      <c r="AU207" s="1">
        <f t="shared" si="126"/>
        <v>-3.821243198042367E-3</v>
      </c>
      <c r="AV207" s="1">
        <f t="shared" si="127"/>
        <v>-1.0967484085703234E-2</v>
      </c>
      <c r="AW207" s="1">
        <f t="shared" si="128"/>
        <v>-1.0767514123153216E-2</v>
      </c>
      <c r="AX207" s="1">
        <f t="shared" si="129"/>
        <v>-8.5931250455506449E-3</v>
      </c>
      <c r="AY207" s="1">
        <f t="shared" si="130"/>
        <v>-1.1607197548275008E-2</v>
      </c>
      <c r="AZ207" s="1">
        <f t="shared" si="131"/>
        <v>-1.521133797570152E-2</v>
      </c>
      <c r="BA207" s="1">
        <f t="shared" si="132"/>
        <v>-1.4403315813768944E-2</v>
      </c>
      <c r="BB207" s="1">
        <f t="shared" si="133"/>
        <v>-1.8801906052982521E-2</v>
      </c>
      <c r="BC207" s="1">
        <f t="shared" si="134"/>
        <v>4.1666666666666713E-2</v>
      </c>
      <c r="BD207" s="1">
        <f t="shared" si="135"/>
        <v>-3.1345691157239042E-3</v>
      </c>
      <c r="BE207" s="1">
        <f t="shared" si="136"/>
        <v>-2.882205513784461E-2</v>
      </c>
      <c r="BF207" s="1">
        <f t="shared" si="137"/>
        <v>-1.6080803305000859E-2</v>
      </c>
      <c r="BG207" s="1">
        <f t="shared" si="138"/>
        <v>-7.4034725894587894E-3</v>
      </c>
      <c r="BH207" s="1">
        <f t="shared" si="139"/>
        <v>-6.8776134800549102E-3</v>
      </c>
      <c r="BI207" s="1">
        <f t="shared" si="140"/>
        <v>-1.0059698524354017E-2</v>
      </c>
      <c r="BJ207" s="1">
        <f t="shared" si="141"/>
        <v>4.1666666666666657E-2</v>
      </c>
      <c r="BK207" s="1">
        <f t="shared" si="142"/>
        <v>4.1666666666666741E-2</v>
      </c>
      <c r="BL207" s="1">
        <f t="shared" si="143"/>
        <v>-1.60931171369193E-3</v>
      </c>
      <c r="BM207" s="1">
        <f t="shared" si="144"/>
        <v>-1.0221813349688235E-2</v>
      </c>
      <c r="BN207" s="1">
        <f t="shared" si="145"/>
        <v>1.495886346205378E-2</v>
      </c>
      <c r="BO207" s="1">
        <f t="shared" si="146"/>
        <v>-2.0186773732653537E-2</v>
      </c>
      <c r="BP207" s="1">
        <f t="shared" si="147"/>
        <v>-3.8701791242744442E-2</v>
      </c>
      <c r="BQ207" s="1">
        <f t="shared" si="148"/>
        <v>-3.3667984821983889E-2</v>
      </c>
      <c r="BR207" s="1">
        <f t="shared" si="149"/>
        <v>-1.4895947426067908E-2</v>
      </c>
      <c r="BS207" s="1">
        <f t="shared" si="150"/>
        <v>-2.6726727303372148E-3</v>
      </c>
      <c r="BT207" s="1">
        <f t="shared" si="151"/>
        <v>-4.6584700714531989E-3</v>
      </c>
      <c r="BU207" s="1">
        <f t="shared" si="152"/>
        <v>2.1904044706294481E-3</v>
      </c>
      <c r="BV207" s="1">
        <f t="shared" si="153"/>
        <v>-4.9998333333327598E-4</v>
      </c>
      <c r="BW207" s="1">
        <f t="shared" si="154"/>
        <v>-4.9998333333327598E-4</v>
      </c>
      <c r="BX207" s="1">
        <f t="shared" si="155"/>
        <v>-4.3452730475631767E-3</v>
      </c>
      <c r="BY207" s="1">
        <f t="shared" si="156"/>
        <v>1.860099151756389E-3</v>
      </c>
      <c r="BZ207" s="1">
        <f t="shared" si="157"/>
        <v>4.1666666666666782E-2</v>
      </c>
      <c r="CA207" s="1">
        <f t="shared" si="158"/>
        <v>-2.9212890268396239E-3</v>
      </c>
      <c r="CB207" s="1">
        <f t="shared" si="159"/>
        <v>-1.1759080065860924E-3</v>
      </c>
      <c r="CC207" s="1">
        <f t="shared" si="160"/>
        <v>-1.6506744490974043E-2</v>
      </c>
    </row>
    <row r="208" spans="1:81" x14ac:dyDescent="0.3">
      <c r="A208" s="1" t="s">
        <v>430</v>
      </c>
      <c r="B208" s="18">
        <v>3168.57</v>
      </c>
      <c r="C208" s="21">
        <v>28132.05</v>
      </c>
      <c r="D208" s="18">
        <v>8717.3203130000002</v>
      </c>
      <c r="E208" s="18">
        <v>1644.8100589999999</v>
      </c>
      <c r="F208" s="1">
        <v>112.360001</v>
      </c>
      <c r="G208" s="18">
        <v>127.55999799999999</v>
      </c>
      <c r="H208" s="19">
        <v>317.13000499999998</v>
      </c>
      <c r="I208" s="1">
        <v>291.32998700000002</v>
      </c>
      <c r="J208" s="1">
        <v>69.180000000000007</v>
      </c>
      <c r="K208" s="1">
        <v>163.96000699999999</v>
      </c>
      <c r="L208" s="1">
        <v>3706.3500979999999</v>
      </c>
      <c r="M208" s="1">
        <v>13221.639648</v>
      </c>
      <c r="N208" s="1">
        <v>5884.2597660000001</v>
      </c>
      <c r="O208" s="4">
        <f>0.78*O211</f>
        <v>16366.892661600001</v>
      </c>
      <c r="P208" s="1">
        <v>110.510002</v>
      </c>
      <c r="Q208" s="1">
        <v>3970.5</v>
      </c>
      <c r="R208" s="1">
        <v>70.279999000000004</v>
      </c>
      <c r="S208" s="1">
        <v>57.299999</v>
      </c>
      <c r="T208" s="1">
        <v>29.33</v>
      </c>
      <c r="U208" s="1">
        <v>32.009998000000003</v>
      </c>
      <c r="V208" s="4">
        <f>0.78*V211</f>
        <v>4486.4306767799999</v>
      </c>
      <c r="W208" s="4">
        <f>0.78*W211</f>
        <v>13016.859367200001</v>
      </c>
      <c r="X208" s="1">
        <v>133.33999600000001</v>
      </c>
      <c r="Y208" s="1">
        <v>24.075001</v>
      </c>
      <c r="Z208" s="1">
        <v>132.699997</v>
      </c>
      <c r="AA208" s="1">
        <v>33.200001</v>
      </c>
      <c r="AB208" s="1">
        <v>715.90002400000003</v>
      </c>
      <c r="AC208" s="1">
        <v>109.660004</v>
      </c>
      <c r="AD208" s="1">
        <v>22542.5</v>
      </c>
      <c r="AE208" s="1">
        <v>493.60000600000001</v>
      </c>
      <c r="AF208" s="1">
        <v>23424.810547000001</v>
      </c>
      <c r="AG208" s="1">
        <v>10994.229492</v>
      </c>
      <c r="AH208" s="1">
        <v>60.57</v>
      </c>
      <c r="AI208" s="1">
        <v>60.57</v>
      </c>
      <c r="AJ208" s="1">
        <v>21.352501</v>
      </c>
      <c r="AK208" s="1">
        <v>65.290001000000004</v>
      </c>
      <c r="AL208" s="4">
        <f>0.78*AL211</f>
        <v>1195.558619358402</v>
      </c>
      <c r="AM208" s="1">
        <v>55.619999</v>
      </c>
      <c r="AN208" s="1">
        <v>77.220000999999996</v>
      </c>
      <c r="AO208" s="1">
        <v>72.400002000000001</v>
      </c>
      <c r="AP208" s="1">
        <f t="shared" si="121"/>
        <v>1.6404538353708129E-2</v>
      </c>
      <c r="AQ208" s="1">
        <f t="shared" si="122"/>
        <v>1.6412437553720814E-2</v>
      </c>
      <c r="AR208" s="1">
        <f t="shared" si="123"/>
        <v>1.7107134150548913E-2</v>
      </c>
      <c r="AS208" s="1">
        <f t="shared" si="124"/>
        <v>1.8565486036846761E-2</v>
      </c>
      <c r="AT208" s="1">
        <f t="shared" si="125"/>
        <v>-2.8398917287895801E-3</v>
      </c>
      <c r="AU208" s="1">
        <f t="shared" si="126"/>
        <v>-1.4091122813389024E-3</v>
      </c>
      <c r="AV208" s="1">
        <f t="shared" si="127"/>
        <v>1.6377207166685635E-2</v>
      </c>
      <c r="AW208" s="1">
        <f t="shared" si="128"/>
        <v>1.6361888621866043E-2</v>
      </c>
      <c r="AX208" s="1">
        <f t="shared" si="129"/>
        <v>1.6306743058616333E-2</v>
      </c>
      <c r="AY208" s="1">
        <f t="shared" si="130"/>
        <v>1.8764787886606325E-2</v>
      </c>
      <c r="AZ208" s="1">
        <f t="shared" si="131"/>
        <v>1.5958920561272086E-2</v>
      </c>
      <c r="BA208" s="1">
        <f t="shared" si="132"/>
        <v>1.2779961814205678E-2</v>
      </c>
      <c r="BB208" s="1">
        <f t="shared" si="133"/>
        <v>1.4256528648382514E-2</v>
      </c>
      <c r="BC208" s="1">
        <f t="shared" si="134"/>
        <v>-0.20110625697121662</v>
      </c>
      <c r="BD208" s="1">
        <f t="shared" si="135"/>
        <v>-7.1870992217607718E-3</v>
      </c>
      <c r="BE208" s="1">
        <f t="shared" si="136"/>
        <v>2.4645161290322581E-2</v>
      </c>
      <c r="BF208" s="1">
        <f t="shared" si="137"/>
        <v>1.6488284878337943E-2</v>
      </c>
      <c r="BG208" s="1">
        <f t="shared" si="138"/>
        <v>1.7581210840326569E-2</v>
      </c>
      <c r="BH208" s="1">
        <f t="shared" si="139"/>
        <v>1.5581752617096585E-2</v>
      </c>
      <c r="BI208" s="1">
        <f t="shared" si="140"/>
        <v>1.6513115274690526E-2</v>
      </c>
      <c r="BJ208" s="1">
        <f t="shared" si="141"/>
        <v>-0.13888909633476346</v>
      </c>
      <c r="BK208" s="1">
        <f t="shared" si="142"/>
        <v>-0.12162322785116139</v>
      </c>
      <c r="BL208" s="1">
        <f t="shared" si="143"/>
        <v>-2.9996250187573273E-4</v>
      </c>
      <c r="BM208" s="1">
        <f t="shared" si="144"/>
        <v>-5.4734689662294441E-3</v>
      </c>
      <c r="BN208" s="1">
        <f t="shared" si="145"/>
        <v>-2.2107590761405838E-2</v>
      </c>
      <c r="BO208" s="1">
        <f t="shared" si="146"/>
        <v>2.0910239852398437E-2</v>
      </c>
      <c r="BP208" s="1">
        <f t="shared" si="147"/>
        <v>1.1301030835958835E-2</v>
      </c>
      <c r="BQ208" s="1">
        <f t="shared" si="148"/>
        <v>-1.7823537522193685E-2</v>
      </c>
      <c r="BR208" s="1">
        <f t="shared" si="149"/>
        <v>2.5572603958194354E-3</v>
      </c>
      <c r="BS208" s="1">
        <f t="shared" si="150"/>
        <v>1.7522160162578931E-2</v>
      </c>
      <c r="BT208" s="1">
        <f t="shared" si="151"/>
        <v>5.3527992310347028E-3</v>
      </c>
      <c r="BU208" s="1">
        <f t="shared" si="152"/>
        <v>-5.5017622107454292E-3</v>
      </c>
      <c r="BV208" s="1">
        <f t="shared" si="153"/>
        <v>1.0004985659413226E-2</v>
      </c>
      <c r="BW208" s="1">
        <f t="shared" si="154"/>
        <v>1.0004985659413226E-2</v>
      </c>
      <c r="BX208" s="1">
        <f t="shared" si="155"/>
        <v>7.4310450577966449E-3</v>
      </c>
      <c r="BY208" s="1">
        <f t="shared" si="156"/>
        <v>1.0212038227388448E-2</v>
      </c>
      <c r="BZ208" s="1">
        <f t="shared" si="157"/>
        <v>-0.23176646437735896</v>
      </c>
      <c r="CA208" s="1">
        <f t="shared" si="158"/>
        <v>1.8494744213610307E-2</v>
      </c>
      <c r="CB208" s="1">
        <f t="shared" si="159"/>
        <v>1.0071995163060636E-2</v>
      </c>
      <c r="CC208" s="1">
        <f t="shared" si="160"/>
        <v>3.8588481402789927E-2</v>
      </c>
    </row>
    <row r="209" spans="1:81" x14ac:dyDescent="0.3">
      <c r="A209" s="1" t="s">
        <v>429</v>
      </c>
      <c r="B209" s="18">
        <v>3205.37</v>
      </c>
      <c r="C209" s="21">
        <v>28376.959999999999</v>
      </c>
      <c r="D209" s="18">
        <v>8887.2197269999997</v>
      </c>
      <c r="E209" s="18">
        <v>1667.089966</v>
      </c>
      <c r="F209" s="1">
        <v>112.300003</v>
      </c>
      <c r="G209" s="18">
        <v>127.699997</v>
      </c>
      <c r="H209" s="19">
        <v>320.89999399999999</v>
      </c>
      <c r="I209" s="1">
        <v>294.79998799999998</v>
      </c>
      <c r="J209" s="1">
        <v>69.129997000000003</v>
      </c>
      <c r="K209" s="1">
        <v>165.729996</v>
      </c>
      <c r="L209" s="1">
        <v>3739.169922</v>
      </c>
      <c r="M209" s="1">
        <v>13211.959961</v>
      </c>
      <c r="N209" s="1">
        <v>5972.2797849999997</v>
      </c>
      <c r="O209" s="1">
        <f>0.83*O211</f>
        <v>17416.052447599999</v>
      </c>
      <c r="P209" s="1">
        <v>110.279999</v>
      </c>
      <c r="Q209" s="1">
        <v>4061.5</v>
      </c>
      <c r="R209" s="1">
        <v>70.720000999999996</v>
      </c>
      <c r="S209" s="1">
        <v>58.18</v>
      </c>
      <c r="T209" s="1">
        <v>29.27</v>
      </c>
      <c r="U209" s="1">
        <v>32.310001</v>
      </c>
      <c r="V209" s="1">
        <f>0.83*V211</f>
        <v>4774.022386829999</v>
      </c>
      <c r="W209" s="1">
        <f>0.83*W211</f>
        <v>13851.273429199999</v>
      </c>
      <c r="X209" s="1">
        <v>133.445007</v>
      </c>
      <c r="Y209" s="1">
        <v>24.153749000000001</v>
      </c>
      <c r="Z209" s="1">
        <v>136.800003</v>
      </c>
      <c r="AA209" s="1">
        <v>33.540000999999997</v>
      </c>
      <c r="AB209" s="1">
        <v>746</v>
      </c>
      <c r="AC209" s="1">
        <v>111.360001</v>
      </c>
      <c r="AD209" s="1">
        <v>23605</v>
      </c>
      <c r="AE209" s="1">
        <v>512.25</v>
      </c>
      <c r="AF209" s="1">
        <v>23864.849609000001</v>
      </c>
      <c r="AG209" s="1">
        <v>10999.734375</v>
      </c>
      <c r="AH209" s="1">
        <v>59.860000999999997</v>
      </c>
      <c r="AI209" s="1">
        <v>59.860000999999997</v>
      </c>
      <c r="AJ209" s="1">
        <v>22.290001</v>
      </c>
      <c r="AK209" s="1">
        <v>64.419998000000007</v>
      </c>
      <c r="AL209" s="1">
        <f>0.83*AL211</f>
        <v>1272.196992394197</v>
      </c>
      <c r="AM209" s="1">
        <v>55.43</v>
      </c>
      <c r="AN209" s="1">
        <v>74.360000999999997</v>
      </c>
      <c r="AO209" s="1">
        <v>72.769997000000004</v>
      </c>
      <c r="AP209" s="1">
        <f t="shared" si="121"/>
        <v>1.1614071963062115E-2</v>
      </c>
      <c r="AQ209" s="1">
        <f t="shared" si="122"/>
        <v>8.705728875073088E-3</v>
      </c>
      <c r="AR209" s="1">
        <f t="shared" si="123"/>
        <v>1.9489867057727733E-2</v>
      </c>
      <c r="AS209" s="1">
        <f t="shared" si="124"/>
        <v>1.3545580462674015E-2</v>
      </c>
      <c r="AT209" s="1">
        <f t="shared" si="125"/>
        <v>-5.3398005932727886E-4</v>
      </c>
      <c r="AU209" s="1">
        <f t="shared" si="126"/>
        <v>1.0975149121592422E-3</v>
      </c>
      <c r="AV209" s="1">
        <f t="shared" si="127"/>
        <v>1.1887834454516563E-2</v>
      </c>
      <c r="AW209" s="1">
        <f t="shared" si="128"/>
        <v>1.1910895392996286E-2</v>
      </c>
      <c r="AX209" s="1">
        <f t="shared" si="129"/>
        <v>-7.227956056664323E-4</v>
      </c>
      <c r="AY209" s="1">
        <f t="shared" si="130"/>
        <v>1.0795248380295627E-2</v>
      </c>
      <c r="AZ209" s="1">
        <f t="shared" si="131"/>
        <v>8.8550253300977173E-3</v>
      </c>
      <c r="BA209" s="1">
        <f t="shared" si="132"/>
        <v>-7.3210942498073972E-4</v>
      </c>
      <c r="BB209" s="1">
        <f t="shared" si="133"/>
        <v>1.4958554261759557E-2</v>
      </c>
      <c r="BC209" s="1">
        <f t="shared" si="134"/>
        <v>6.4102564102564E-2</v>
      </c>
      <c r="BD209" s="1">
        <f t="shared" si="135"/>
        <v>-2.0812867237120889E-3</v>
      </c>
      <c r="BE209" s="1">
        <f t="shared" si="136"/>
        <v>2.291902783024808E-2</v>
      </c>
      <c r="BF209" s="1">
        <f t="shared" si="137"/>
        <v>6.2607001459973367E-3</v>
      </c>
      <c r="BG209" s="1">
        <f t="shared" si="138"/>
        <v>1.5357783863137591E-2</v>
      </c>
      <c r="BH209" s="1">
        <f t="shared" si="139"/>
        <v>-2.0456870098874438E-3</v>
      </c>
      <c r="BI209" s="1">
        <f t="shared" si="140"/>
        <v>9.372165534030856E-3</v>
      </c>
      <c r="BJ209" s="1">
        <f t="shared" si="141"/>
        <v>6.4102564102563916E-2</v>
      </c>
      <c r="BK209" s="1">
        <f t="shared" si="142"/>
        <v>6.4102564102563944E-2</v>
      </c>
      <c r="BL209" s="1">
        <f t="shared" si="143"/>
        <v>7.87543146468899E-4</v>
      </c>
      <c r="BM209" s="1">
        <f t="shared" si="144"/>
        <v>3.270944827790492E-3</v>
      </c>
      <c r="BN209" s="1">
        <f t="shared" si="145"/>
        <v>3.0896805521404856E-2</v>
      </c>
      <c r="BO209" s="1">
        <f t="shared" si="146"/>
        <v>1.0240963546958817E-2</v>
      </c>
      <c r="BP209" s="1">
        <f t="shared" si="147"/>
        <v>4.2044943415171572E-2</v>
      </c>
      <c r="BQ209" s="1">
        <f t="shared" si="148"/>
        <v>1.5502434232995251E-2</v>
      </c>
      <c r="BR209" s="1">
        <f t="shared" si="149"/>
        <v>4.7133192857935012E-2</v>
      </c>
      <c r="BS209" s="1">
        <f t="shared" si="150"/>
        <v>3.7783617855142393E-2</v>
      </c>
      <c r="BT209" s="1">
        <f t="shared" si="151"/>
        <v>1.8785170583006286E-2</v>
      </c>
      <c r="BU209" s="1">
        <f t="shared" si="152"/>
        <v>5.0070657557269125E-4</v>
      </c>
      <c r="BV209" s="1">
        <f t="shared" si="153"/>
        <v>-1.1721958065048759E-2</v>
      </c>
      <c r="BW209" s="1">
        <f t="shared" si="154"/>
        <v>-1.1721958065048759E-2</v>
      </c>
      <c r="BX209" s="1">
        <f t="shared" si="155"/>
        <v>4.3905863767434085E-2</v>
      </c>
      <c r="BY209" s="1">
        <f t="shared" si="156"/>
        <v>-1.3325210394773879E-2</v>
      </c>
      <c r="BZ209" s="1">
        <f t="shared" si="157"/>
        <v>6.4102564102564097E-2</v>
      </c>
      <c r="CA209" s="1">
        <f t="shared" si="158"/>
        <v>-3.4160194788928396E-3</v>
      </c>
      <c r="CB209" s="1">
        <f t="shared" si="159"/>
        <v>-3.7037036557406929E-2</v>
      </c>
      <c r="CC209" s="1">
        <f t="shared" si="160"/>
        <v>5.1104280356235755E-3</v>
      </c>
    </row>
    <row r="210" spans="1:81" x14ac:dyDescent="0.3">
      <c r="A210" s="1" t="s">
        <v>428</v>
      </c>
      <c r="B210" s="18">
        <v>3239.91</v>
      </c>
      <c r="C210" s="21">
        <v>28621.39</v>
      </c>
      <c r="D210" s="18">
        <v>9022.3896480000003</v>
      </c>
      <c r="E210" s="18">
        <v>1677.670044</v>
      </c>
      <c r="F210" s="1">
        <v>112.480003</v>
      </c>
      <c r="G210" s="18">
        <v>128.08000200000001</v>
      </c>
      <c r="H210" s="19">
        <v>322.94000199999999</v>
      </c>
      <c r="I210" s="1">
        <v>296.67001299999998</v>
      </c>
      <c r="J210" s="1">
        <v>69.519997000000004</v>
      </c>
      <c r="K210" s="1">
        <v>166.679993</v>
      </c>
      <c r="L210" s="1">
        <v>3774.389893</v>
      </c>
      <c r="M210" s="1">
        <v>13300.980469</v>
      </c>
      <c r="N210" s="1">
        <v>6029.5498049999997</v>
      </c>
      <c r="O210" s="1">
        <f>0.96*O211</f>
        <v>20143.8678912</v>
      </c>
      <c r="P210" s="1">
        <v>110.529999</v>
      </c>
      <c r="Q210" s="1">
        <v>4101.5</v>
      </c>
      <c r="R210" s="1">
        <v>71.239998</v>
      </c>
      <c r="S210" s="1">
        <v>58.380001</v>
      </c>
      <c r="T210" s="1">
        <v>29.41</v>
      </c>
      <c r="U210" s="1">
        <v>32.610000999999997</v>
      </c>
      <c r="V210" s="1">
        <f>0.96*V211</f>
        <v>5521.7608329599998</v>
      </c>
      <c r="W210" s="1">
        <f>0.96*W211</f>
        <v>16020.7499904</v>
      </c>
      <c r="X210" s="1">
        <v>133.50500500000001</v>
      </c>
      <c r="Y210" s="1">
        <v>24.2425</v>
      </c>
      <c r="Z210" s="1">
        <v>138.5</v>
      </c>
      <c r="AA210" s="1">
        <v>33.860000999999997</v>
      </c>
      <c r="AB210" s="1">
        <v>752.09997599999997</v>
      </c>
      <c r="AC210" s="1">
        <v>110.720001</v>
      </c>
      <c r="AD210" s="1">
        <v>23955</v>
      </c>
      <c r="AE210" s="1">
        <v>520.875</v>
      </c>
      <c r="AF210" s="1">
        <v>23924.919922000001</v>
      </c>
      <c r="AG210" s="1">
        <v>10971.166992</v>
      </c>
      <c r="AH210" s="1">
        <v>59.689999</v>
      </c>
      <c r="AI210" s="1">
        <v>59.689999</v>
      </c>
      <c r="AJ210" s="1">
        <v>22.084999</v>
      </c>
      <c r="AK210" s="1">
        <v>64.269997000000004</v>
      </c>
      <c r="AL210" s="1">
        <f>0.96*AL211</f>
        <v>1471.4567622872639</v>
      </c>
      <c r="AM210" s="1">
        <v>54.68</v>
      </c>
      <c r="AN210" s="1">
        <v>74.540001000000004</v>
      </c>
      <c r="AO210" s="1">
        <v>73.260002</v>
      </c>
      <c r="AP210" s="1">
        <f t="shared" si="121"/>
        <v>1.0775667083675196E-2</v>
      </c>
      <c r="AQ210" s="1">
        <f t="shared" si="122"/>
        <v>8.6136781388845146E-3</v>
      </c>
      <c r="AR210" s="1">
        <f t="shared" si="123"/>
        <v>1.5209472158018652E-2</v>
      </c>
      <c r="AS210" s="1">
        <f t="shared" si="124"/>
        <v>6.3464349349937593E-3</v>
      </c>
      <c r="AT210" s="1">
        <f t="shared" si="125"/>
        <v>1.6028494674215868E-3</v>
      </c>
      <c r="AU210" s="1">
        <f t="shared" si="126"/>
        <v>2.9757635781307908E-3</v>
      </c>
      <c r="AV210" s="1">
        <f t="shared" si="127"/>
        <v>6.3571456470641139E-3</v>
      </c>
      <c r="AW210" s="1">
        <f t="shared" si="128"/>
        <v>6.3433686435563847E-3</v>
      </c>
      <c r="AX210" s="1">
        <f t="shared" si="129"/>
        <v>5.6415451602001452E-3</v>
      </c>
      <c r="AY210" s="1">
        <f t="shared" si="130"/>
        <v>5.7321970851914837E-3</v>
      </c>
      <c r="AZ210" s="1">
        <f t="shared" si="131"/>
        <v>9.4191950980290293E-3</v>
      </c>
      <c r="BA210" s="1">
        <f t="shared" si="132"/>
        <v>6.7378729774217189E-3</v>
      </c>
      <c r="BB210" s="1">
        <f t="shared" si="133"/>
        <v>9.5893062719264299E-3</v>
      </c>
      <c r="BC210" s="1">
        <f t="shared" si="134"/>
        <v>0.15662650602409642</v>
      </c>
      <c r="BD210" s="1">
        <f t="shared" si="135"/>
        <v>2.2669568576981942E-3</v>
      </c>
      <c r="BE210" s="1">
        <f t="shared" si="136"/>
        <v>9.8485781115351476E-3</v>
      </c>
      <c r="BF210" s="1">
        <f t="shared" si="137"/>
        <v>7.3528986516841763E-3</v>
      </c>
      <c r="BG210" s="1">
        <f t="shared" si="138"/>
        <v>3.4376246132691701E-3</v>
      </c>
      <c r="BH210" s="1">
        <f t="shared" si="139"/>
        <v>4.7830543218312458E-3</v>
      </c>
      <c r="BI210" s="1">
        <f t="shared" si="140"/>
        <v>9.2850507804068828E-3</v>
      </c>
      <c r="BJ210" s="1">
        <f t="shared" si="141"/>
        <v>0.15662650602409658</v>
      </c>
      <c r="BK210" s="1">
        <f t="shared" si="142"/>
        <v>0.15662650602409647</v>
      </c>
      <c r="BL210" s="1">
        <f t="shared" si="143"/>
        <v>4.4960842933604344E-4</v>
      </c>
      <c r="BM210" s="1">
        <f t="shared" si="144"/>
        <v>3.67441923818942E-3</v>
      </c>
      <c r="BN210" s="1">
        <f t="shared" si="145"/>
        <v>1.2426878382451469E-2</v>
      </c>
      <c r="BO210" s="1">
        <f t="shared" si="146"/>
        <v>9.5408464656873537E-3</v>
      </c>
      <c r="BP210" s="1">
        <f t="shared" si="147"/>
        <v>8.1769115281500934E-3</v>
      </c>
      <c r="BQ210" s="1">
        <f t="shared" si="148"/>
        <v>-5.74712638517308E-3</v>
      </c>
      <c r="BR210" s="1">
        <f t="shared" si="149"/>
        <v>1.4827367083245075E-2</v>
      </c>
      <c r="BS210" s="1">
        <f t="shared" si="150"/>
        <v>1.6837481698389459E-2</v>
      </c>
      <c r="BT210" s="1">
        <f t="shared" si="151"/>
        <v>2.5171041923241883E-3</v>
      </c>
      <c r="BU210" s="1">
        <f t="shared" si="152"/>
        <v>-2.5970975321846904E-3</v>
      </c>
      <c r="BV210" s="1">
        <f t="shared" si="153"/>
        <v>-2.8399932702974171E-3</v>
      </c>
      <c r="BW210" s="1">
        <f t="shared" si="154"/>
        <v>-2.8399932702974171E-3</v>
      </c>
      <c r="BX210" s="1">
        <f t="shared" si="155"/>
        <v>-9.1970386183473189E-3</v>
      </c>
      <c r="BY210" s="1">
        <f t="shared" si="156"/>
        <v>-2.3284850148552185E-3</v>
      </c>
      <c r="BZ210" s="1">
        <f t="shared" si="157"/>
        <v>0.15662650602409636</v>
      </c>
      <c r="CA210" s="1">
        <f t="shared" si="158"/>
        <v>-1.3530579108785856E-2</v>
      </c>
      <c r="CB210" s="1">
        <f t="shared" si="159"/>
        <v>2.4206562342570011E-3</v>
      </c>
      <c r="CC210" s="1">
        <f t="shared" si="160"/>
        <v>6.7336130301063014E-3</v>
      </c>
    </row>
    <row r="211" spans="1:81" x14ac:dyDescent="0.3">
      <c r="A211" s="1" t="s">
        <v>427</v>
      </c>
      <c r="B211" s="18">
        <v>3257.85</v>
      </c>
      <c r="C211" s="21">
        <v>28868.799999999999</v>
      </c>
      <c r="D211" s="18">
        <v>9092.1904300000006</v>
      </c>
      <c r="E211" s="18">
        <v>1666.7700199999999</v>
      </c>
      <c r="F211" s="1">
        <v>112.68</v>
      </c>
      <c r="G211" s="18">
        <v>128.229996</v>
      </c>
      <c r="H211" s="19">
        <v>324.86999500000002</v>
      </c>
      <c r="I211" s="1">
        <v>298.42001299999998</v>
      </c>
      <c r="J211" s="1">
        <v>70.139999000000003</v>
      </c>
      <c r="K211" s="1">
        <v>165.779999</v>
      </c>
      <c r="L211" s="1">
        <v>3793.23999</v>
      </c>
      <c r="M211" s="1">
        <v>13385.929688</v>
      </c>
      <c r="N211" s="1">
        <v>6041.5</v>
      </c>
      <c r="O211" s="1">
        <f>'final data'!O49</f>
        <v>20983.19572</v>
      </c>
      <c r="P211" s="1">
        <v>110.730003</v>
      </c>
      <c r="Q211" s="1">
        <v>4088.5</v>
      </c>
      <c r="R211" s="1">
        <v>71.790001000000004</v>
      </c>
      <c r="S211" s="1">
        <v>59.09</v>
      </c>
      <c r="T211" s="1">
        <v>29.879999000000002</v>
      </c>
      <c r="U211" s="1">
        <v>32.939999</v>
      </c>
      <c r="V211" s="1">
        <f>'final data'!V49</f>
        <v>5751.8342009999997</v>
      </c>
      <c r="W211" s="1">
        <f>'final data'!W49</f>
        <v>16688.28124</v>
      </c>
      <c r="X211" s="1">
        <v>133.48500100000001</v>
      </c>
      <c r="Y211" s="1">
        <v>24.245000999999998</v>
      </c>
      <c r="Z211" s="1">
        <v>131.753853256425</v>
      </c>
      <c r="AA211" s="1">
        <v>34.150002000000001</v>
      </c>
      <c r="AB211" s="1">
        <v>749.40002400000003</v>
      </c>
      <c r="AC211" s="1">
        <v>108.980003</v>
      </c>
      <c r="AD211" s="1">
        <v>24105</v>
      </c>
      <c r="AE211" s="1">
        <v>518.75</v>
      </c>
      <c r="AF211" s="1">
        <v>23656.619140999999</v>
      </c>
      <c r="AG211" s="1">
        <v>10993.714844</v>
      </c>
      <c r="AH211" s="1">
        <v>59.860000999999997</v>
      </c>
      <c r="AI211" s="1">
        <v>59.860000999999997</v>
      </c>
      <c r="AJ211" s="1">
        <v>21.684999000000001</v>
      </c>
      <c r="AK211" s="1">
        <v>64.449996999999996</v>
      </c>
      <c r="AL211" s="1">
        <f>'final data'!AL49</f>
        <v>1532.7674607158999</v>
      </c>
      <c r="AM211" s="1">
        <v>54.310001</v>
      </c>
      <c r="AN211" s="1">
        <v>74.910004000000001</v>
      </c>
      <c r="AO211" s="1">
        <v>74.910004000000001</v>
      </c>
      <c r="AP211" s="1">
        <f t="shared" si="121"/>
        <v>5.5371908478939399E-3</v>
      </c>
      <c r="AQ211" s="1">
        <f t="shared" si="122"/>
        <v>8.6442342597616625E-3</v>
      </c>
      <c r="AR211" s="1">
        <f t="shared" si="123"/>
        <v>7.7363963121979597E-3</v>
      </c>
      <c r="AS211" s="1">
        <f t="shared" si="124"/>
        <v>-6.4971202406472906E-3</v>
      </c>
      <c r="AT211" s="1">
        <f t="shared" si="125"/>
        <v>1.7780671645253284E-3</v>
      </c>
      <c r="AU211" s="1">
        <f t="shared" si="126"/>
        <v>1.1710961715943166E-3</v>
      </c>
      <c r="AV211" s="1">
        <f t="shared" si="127"/>
        <v>5.9763206417519765E-3</v>
      </c>
      <c r="AW211" s="1">
        <f t="shared" si="128"/>
        <v>5.8988098672446551E-3</v>
      </c>
      <c r="AX211" s="1">
        <f t="shared" si="129"/>
        <v>8.918326046533049E-3</v>
      </c>
      <c r="AY211" s="1">
        <f t="shared" si="130"/>
        <v>-5.3995322641991741E-3</v>
      </c>
      <c r="AZ211" s="1">
        <f t="shared" si="131"/>
        <v>4.9942103318365381E-3</v>
      </c>
      <c r="BA211" s="1">
        <f t="shared" si="132"/>
        <v>6.3866884999934726E-3</v>
      </c>
      <c r="BB211" s="1">
        <f t="shared" si="133"/>
        <v>1.9819381855160495E-3</v>
      </c>
      <c r="BC211" s="1">
        <f t="shared" si="134"/>
        <v>4.1666666666666671E-2</v>
      </c>
      <c r="BD211" s="1">
        <f t="shared" si="135"/>
        <v>1.8094996997149412E-3</v>
      </c>
      <c r="BE211" s="1">
        <f t="shared" si="136"/>
        <v>-3.1695721077654518E-3</v>
      </c>
      <c r="BF211" s="1">
        <f t="shared" si="137"/>
        <v>7.7204241358906807E-3</v>
      </c>
      <c r="BG211" s="1">
        <f t="shared" si="138"/>
        <v>1.2161681874585844E-2</v>
      </c>
      <c r="BH211" s="1">
        <f t="shared" si="139"/>
        <v>1.5980924855491376E-2</v>
      </c>
      <c r="BI211" s="1">
        <f t="shared" si="140"/>
        <v>1.0119533574991407E-2</v>
      </c>
      <c r="BJ211" s="1">
        <f t="shared" si="141"/>
        <v>4.1666666666666644E-2</v>
      </c>
      <c r="BK211" s="1">
        <f t="shared" si="142"/>
        <v>4.1666666666666706E-2</v>
      </c>
      <c r="BL211" s="1">
        <f t="shared" si="143"/>
        <v>-1.4983707914171556E-4</v>
      </c>
      <c r="BM211" s="1">
        <f t="shared" si="144"/>
        <v>1.0316592760642484E-4</v>
      </c>
      <c r="BN211" s="1">
        <f t="shared" si="145"/>
        <v>-4.870864074783391E-2</v>
      </c>
      <c r="BO211" s="1">
        <f t="shared" si="146"/>
        <v>8.5647073666655759E-3</v>
      </c>
      <c r="BP211" s="1">
        <f t="shared" si="147"/>
        <v>-3.5898844384485654E-3</v>
      </c>
      <c r="BQ211" s="1">
        <f t="shared" si="148"/>
        <v>-1.5715299713554013E-2</v>
      </c>
      <c r="BR211" s="1">
        <f t="shared" si="149"/>
        <v>6.2617407639323731E-3</v>
      </c>
      <c r="BS211" s="1">
        <f t="shared" si="150"/>
        <v>-4.0796736261099111E-3</v>
      </c>
      <c r="BT211" s="1">
        <f t="shared" si="151"/>
        <v>-1.1214281254638079E-2</v>
      </c>
      <c r="BU211" s="1">
        <f t="shared" si="152"/>
        <v>2.0551917600416824E-3</v>
      </c>
      <c r="BV211" s="1">
        <f t="shared" si="153"/>
        <v>2.8480818034524787E-3</v>
      </c>
      <c r="BW211" s="1">
        <f t="shared" si="154"/>
        <v>2.8480818034524787E-3</v>
      </c>
      <c r="BX211" s="1">
        <f t="shared" si="155"/>
        <v>-1.811184143589948E-2</v>
      </c>
      <c r="BY211" s="1">
        <f t="shared" si="156"/>
        <v>2.8006847425244568E-3</v>
      </c>
      <c r="BZ211" s="1">
        <f t="shared" si="157"/>
        <v>4.1666666666666657E-2</v>
      </c>
      <c r="CA211" s="1">
        <f t="shared" si="158"/>
        <v>-6.7666239941477678E-3</v>
      </c>
      <c r="CB211" s="1">
        <f t="shared" si="159"/>
        <v>4.9638180176573513E-3</v>
      </c>
      <c r="CC211" s="1">
        <f t="shared" si="160"/>
        <v>2.2522549207683623E-2</v>
      </c>
    </row>
    <row r="212" spans="1:81" x14ac:dyDescent="0.3">
      <c r="A212" s="1" t="s">
        <v>426</v>
      </c>
      <c r="B212" s="18">
        <v>3274.7</v>
      </c>
      <c r="C212" s="21">
        <v>28956.9</v>
      </c>
      <c r="D212" s="18">
        <v>9203.4296880000002</v>
      </c>
      <c r="E212" s="18">
        <v>1664.98999</v>
      </c>
      <c r="F212" s="1">
        <v>112.790001</v>
      </c>
      <c r="G212" s="18">
        <v>128.33999600000001</v>
      </c>
      <c r="H212" s="19">
        <v>326.64999399999999</v>
      </c>
      <c r="I212" s="1">
        <v>300.11999500000002</v>
      </c>
      <c r="J212" s="1">
        <v>69.709998999999996</v>
      </c>
      <c r="K212" s="1">
        <v>165.509995</v>
      </c>
      <c r="L212" s="1">
        <v>3795.8798830000001</v>
      </c>
      <c r="M212" s="1">
        <v>13495.059569999999</v>
      </c>
      <c r="N212" s="1">
        <v>6042.5498049999997</v>
      </c>
      <c r="O212" s="4">
        <f>0.78*O215</f>
        <v>15776.284163328</v>
      </c>
      <c r="P212" s="1">
        <v>111.010002</v>
      </c>
      <c r="Q212" s="1">
        <v>4080</v>
      </c>
      <c r="R212" s="1">
        <v>71.430000000000007</v>
      </c>
      <c r="S212" s="1">
        <v>58.490001999999997</v>
      </c>
      <c r="T212" s="1">
        <v>29.84</v>
      </c>
      <c r="U212" s="1">
        <v>32.68</v>
      </c>
      <c r="V212" s="4">
        <f>0.78*V215</f>
        <v>4168.1981877120006</v>
      </c>
      <c r="W212" s="4">
        <f>0.78*W215</f>
        <v>12095.841116736001</v>
      </c>
      <c r="X212" s="1">
        <v>133.41000399999999</v>
      </c>
      <c r="Y212" s="1">
        <v>24.142499999999998</v>
      </c>
      <c r="Z212" s="1">
        <v>131.82447439858501</v>
      </c>
      <c r="AA212" s="1">
        <v>33.880001</v>
      </c>
      <c r="AB212" s="1">
        <v>748.5</v>
      </c>
      <c r="AC212" s="1">
        <v>109.58000199999999</v>
      </c>
      <c r="AD212" s="1">
        <v>23577.5</v>
      </c>
      <c r="AE212" s="1">
        <v>530</v>
      </c>
      <c r="AF212" s="1">
        <v>23739.869140999999</v>
      </c>
      <c r="AG212" s="1">
        <v>11007.738281</v>
      </c>
      <c r="AH212" s="1">
        <v>59.939999</v>
      </c>
      <c r="AI212" s="1">
        <v>59.939999</v>
      </c>
      <c r="AJ212" s="1">
        <v>21.325001</v>
      </c>
      <c r="AK212" s="1">
        <v>64.489998</v>
      </c>
      <c r="AL212" s="4">
        <f>0.78*AL215</f>
        <v>1130.1572476823692</v>
      </c>
      <c r="AM212" s="1">
        <v>54.549999</v>
      </c>
      <c r="AN212" s="1">
        <v>74.480002999999996</v>
      </c>
      <c r="AO212" s="1">
        <v>74.580001999999993</v>
      </c>
      <c r="AP212" s="1">
        <f t="shared" si="121"/>
        <v>5.1721227189710731E-3</v>
      </c>
      <c r="AQ212" s="1">
        <f t="shared" si="122"/>
        <v>3.0517375159342329E-3</v>
      </c>
      <c r="AR212" s="1">
        <f t="shared" si="123"/>
        <v>1.2234593947016528E-2</v>
      </c>
      <c r="AS212" s="1">
        <f t="shared" si="124"/>
        <v>-1.067951774174518E-3</v>
      </c>
      <c r="AT212" s="1">
        <f t="shared" si="125"/>
        <v>9.7622470713522281E-4</v>
      </c>
      <c r="AU212" s="1">
        <f t="shared" si="126"/>
        <v>8.5783360704474825E-4</v>
      </c>
      <c r="AV212" s="1">
        <f t="shared" si="127"/>
        <v>5.4791117289855447E-3</v>
      </c>
      <c r="AW212" s="1">
        <f t="shared" si="128"/>
        <v>5.6966085582203707E-3</v>
      </c>
      <c r="AX212" s="1">
        <f t="shared" si="129"/>
        <v>-6.1305960383604627E-3</v>
      </c>
      <c r="AY212" s="1">
        <f t="shared" si="130"/>
        <v>-1.6286886333012954E-3</v>
      </c>
      <c r="AZ212" s="1">
        <f t="shared" si="131"/>
        <v>6.959467386612755E-4</v>
      </c>
      <c r="BA212" s="1">
        <f t="shared" si="132"/>
        <v>8.152581445114734E-3</v>
      </c>
      <c r="BB212" s="1">
        <f t="shared" si="133"/>
        <v>1.7376562112052487E-4</v>
      </c>
      <c r="BC212" s="1">
        <f t="shared" si="134"/>
        <v>-0.24814673732986556</v>
      </c>
      <c r="BD212" s="1">
        <f t="shared" si="135"/>
        <v>2.5286642501039548E-3</v>
      </c>
      <c r="BE212" s="1">
        <f t="shared" si="136"/>
        <v>-2.0790020790020791E-3</v>
      </c>
      <c r="BF212" s="1">
        <f t="shared" si="137"/>
        <v>-5.0146398521431542E-3</v>
      </c>
      <c r="BG212" s="1">
        <f t="shared" si="138"/>
        <v>-1.0153968522592764E-2</v>
      </c>
      <c r="BH212" s="1">
        <f t="shared" si="139"/>
        <v>-1.3386546632749778E-3</v>
      </c>
      <c r="BI212" s="1">
        <f t="shared" si="140"/>
        <v>-7.8931089220737535E-3</v>
      </c>
      <c r="BJ212" s="1">
        <f t="shared" si="141"/>
        <v>-0.27532713182390967</v>
      </c>
      <c r="BK212" s="1">
        <f t="shared" si="142"/>
        <v>-0.27518952115071132</v>
      </c>
      <c r="BL212" s="1">
        <f t="shared" si="143"/>
        <v>-5.6183840460116285E-4</v>
      </c>
      <c r="BM212" s="1">
        <f t="shared" si="144"/>
        <v>-4.227716880688113E-3</v>
      </c>
      <c r="BN212" s="1">
        <f t="shared" si="145"/>
        <v>5.3600817292653652E-4</v>
      </c>
      <c r="BO212" s="1">
        <f t="shared" si="146"/>
        <v>-7.9063245735681246E-3</v>
      </c>
      <c r="BP212" s="1">
        <f t="shared" si="147"/>
        <v>-1.2009927557728906E-3</v>
      </c>
      <c r="BQ212" s="1">
        <f t="shared" si="148"/>
        <v>5.5055880297598895E-3</v>
      </c>
      <c r="BR212" s="1">
        <f t="shared" si="149"/>
        <v>-2.18834266749637E-2</v>
      </c>
      <c r="BS212" s="1">
        <f t="shared" si="150"/>
        <v>2.1686746987951807E-2</v>
      </c>
      <c r="BT212" s="1">
        <f t="shared" si="151"/>
        <v>3.5190996441125822E-3</v>
      </c>
      <c r="BU212" s="1">
        <f t="shared" si="152"/>
        <v>1.2755867510656192E-3</v>
      </c>
      <c r="BV212" s="1">
        <f t="shared" si="153"/>
        <v>1.3364182870628978E-3</v>
      </c>
      <c r="BW212" s="1">
        <f t="shared" si="154"/>
        <v>1.3364182870628978E-3</v>
      </c>
      <c r="BX212" s="1">
        <f t="shared" si="155"/>
        <v>-1.660124586586335E-2</v>
      </c>
      <c r="BY212" s="1">
        <f t="shared" si="156"/>
        <v>6.2065169684963264E-4</v>
      </c>
      <c r="BZ212" s="1">
        <f t="shared" si="157"/>
        <v>-0.26266881529797492</v>
      </c>
      <c r="CA212" s="1">
        <f t="shared" si="158"/>
        <v>4.4190387696733781E-3</v>
      </c>
      <c r="CB212" s="1">
        <f t="shared" si="159"/>
        <v>-5.7402346420913856E-3</v>
      </c>
      <c r="CC212" s="1">
        <f t="shared" si="160"/>
        <v>-4.4053128070852517E-3</v>
      </c>
    </row>
    <row r="213" spans="1:81" x14ac:dyDescent="0.3">
      <c r="A213" s="1" t="s">
        <v>425</v>
      </c>
      <c r="B213" s="18">
        <v>3316.81</v>
      </c>
      <c r="C213" s="21">
        <v>29297.64</v>
      </c>
      <c r="D213" s="18">
        <v>9357.1298829999996</v>
      </c>
      <c r="E213" s="18">
        <v>1705.219971</v>
      </c>
      <c r="F213" s="1">
        <v>113.18</v>
      </c>
      <c r="G213" s="18">
        <v>129.009995</v>
      </c>
      <c r="H213" s="19">
        <v>330.92001299999998</v>
      </c>
      <c r="I213" s="1">
        <v>304.02999899999998</v>
      </c>
      <c r="J213" s="1">
        <v>70.169998000000007</v>
      </c>
      <c r="K213" s="1">
        <v>169.529999</v>
      </c>
      <c r="L213" s="1">
        <v>3774.139893</v>
      </c>
      <c r="M213" s="1">
        <v>13429.429688</v>
      </c>
      <c r="N213" s="1">
        <v>6039.0297849999997</v>
      </c>
      <c r="O213" s="1">
        <f>0.83*O215</f>
        <v>16787.584430208</v>
      </c>
      <c r="P213" s="1">
        <v>111.389999</v>
      </c>
      <c r="Q213" s="1">
        <v>4101.5</v>
      </c>
      <c r="R213" s="1">
        <v>71.029999000000004</v>
      </c>
      <c r="S213" s="1">
        <v>58.84</v>
      </c>
      <c r="T213" s="1">
        <v>29.799999</v>
      </c>
      <c r="U213" s="1">
        <v>32.830002</v>
      </c>
      <c r="V213" s="1">
        <f>0.83*V215</f>
        <v>4435.3903792319998</v>
      </c>
      <c r="W213" s="1">
        <f>0.83*W215</f>
        <v>12871.215547296</v>
      </c>
      <c r="X213" s="1">
        <v>133.449997</v>
      </c>
      <c r="Y213" s="1">
        <v>24.605</v>
      </c>
      <c r="Z213" s="1">
        <v>131.89509554074601</v>
      </c>
      <c r="AA213" s="1">
        <v>33.959999000000003</v>
      </c>
      <c r="AB213" s="1">
        <v>751</v>
      </c>
      <c r="AC213" s="1">
        <v>109.66999800000001</v>
      </c>
      <c r="AD213" s="1">
        <v>23525</v>
      </c>
      <c r="AE213" s="1">
        <v>543.375</v>
      </c>
      <c r="AF213" s="1">
        <v>23933.130859000001</v>
      </c>
      <c r="AG213" s="1">
        <v>10989.092773</v>
      </c>
      <c r="AH213" s="1">
        <v>59.700001</v>
      </c>
      <c r="AI213" s="1">
        <v>59.700001</v>
      </c>
      <c r="AJ213" s="1">
        <v>21.879999000000002</v>
      </c>
      <c r="AK213" s="1">
        <v>64.290001000000004</v>
      </c>
      <c r="AL213" s="1">
        <f>0.83*AL215</f>
        <v>1202.6032250979056</v>
      </c>
      <c r="AM213" s="1">
        <v>54.610000999999997</v>
      </c>
      <c r="AN213" s="1">
        <v>73.599997999999999</v>
      </c>
      <c r="AO213" s="1">
        <v>75.849997999999999</v>
      </c>
      <c r="AP213" s="1">
        <f t="shared" si="121"/>
        <v>1.2859193208538226E-2</v>
      </c>
      <c r="AQ213" s="1">
        <f t="shared" si="122"/>
        <v>1.1767143582358537E-2</v>
      </c>
      <c r="AR213" s="1">
        <f t="shared" si="123"/>
        <v>1.670031718723328E-2</v>
      </c>
      <c r="AS213" s="1">
        <f t="shared" si="124"/>
        <v>2.4162296014764599E-2</v>
      </c>
      <c r="AT213" s="1">
        <f t="shared" si="125"/>
        <v>3.4577444502372429E-3</v>
      </c>
      <c r="AU213" s="1">
        <f t="shared" si="126"/>
        <v>5.2205003964624552E-3</v>
      </c>
      <c r="AV213" s="1">
        <f t="shared" si="127"/>
        <v>1.3072153921423279E-2</v>
      </c>
      <c r="AW213" s="1">
        <f t="shared" si="128"/>
        <v>1.30281356295503E-2</v>
      </c>
      <c r="AX213" s="1">
        <f t="shared" si="129"/>
        <v>6.5987520671175236E-3</v>
      </c>
      <c r="AY213" s="1">
        <f t="shared" si="130"/>
        <v>2.428858752608868E-2</v>
      </c>
      <c r="AZ213" s="1">
        <f t="shared" si="131"/>
        <v>-5.7272597316272962E-3</v>
      </c>
      <c r="BA213" s="1">
        <f t="shared" si="132"/>
        <v>-4.8632524858131677E-3</v>
      </c>
      <c r="BB213" s="1">
        <f t="shared" si="133"/>
        <v>-5.82538847604903E-4</v>
      </c>
      <c r="BC213" s="1">
        <f t="shared" si="134"/>
        <v>6.4102564102564097E-2</v>
      </c>
      <c r="BD213" s="1">
        <f t="shared" si="135"/>
        <v>3.4230879484175043E-3</v>
      </c>
      <c r="BE213" s="1">
        <f t="shared" si="136"/>
        <v>5.2696078431372553E-3</v>
      </c>
      <c r="BF213" s="1">
        <f t="shared" si="137"/>
        <v>-5.5999020019600046E-3</v>
      </c>
      <c r="BG213" s="1">
        <f t="shared" si="138"/>
        <v>5.9838944782393154E-3</v>
      </c>
      <c r="BH213" s="1">
        <f t="shared" si="139"/>
        <v>-1.3405160857908906E-3</v>
      </c>
      <c r="BI213" s="1">
        <f t="shared" si="140"/>
        <v>4.5900244798041806E-3</v>
      </c>
      <c r="BJ213" s="1">
        <f t="shared" si="141"/>
        <v>6.4102564102563889E-2</v>
      </c>
      <c r="BK213" s="1">
        <f t="shared" si="142"/>
        <v>6.4102564102564041E-2</v>
      </c>
      <c r="BL213" s="1">
        <f t="shared" si="143"/>
        <v>2.9977512031263953E-4</v>
      </c>
      <c r="BM213" s="1">
        <f t="shared" si="144"/>
        <v>1.9157088122605453E-2</v>
      </c>
      <c r="BN213" s="1">
        <f t="shared" si="145"/>
        <v>5.3572102208783901E-4</v>
      </c>
      <c r="BO213" s="1">
        <f t="shared" si="146"/>
        <v>2.3612159869771947E-3</v>
      </c>
      <c r="BP213" s="1">
        <f t="shared" si="147"/>
        <v>3.3400133600534404E-3</v>
      </c>
      <c r="BQ213" s="1">
        <f t="shared" si="148"/>
        <v>8.2128124071409957E-4</v>
      </c>
      <c r="BR213" s="1">
        <f t="shared" si="149"/>
        <v>-2.2266991835436325E-3</v>
      </c>
      <c r="BS213" s="1">
        <f t="shared" si="150"/>
        <v>2.5235849056603775E-2</v>
      </c>
      <c r="BT213" s="1">
        <f t="shared" si="151"/>
        <v>8.1408080580456284E-3</v>
      </c>
      <c r="BU213" s="1">
        <f t="shared" si="152"/>
        <v>-1.6938545888380038E-3</v>
      </c>
      <c r="BV213" s="1">
        <f t="shared" si="153"/>
        <v>-4.0039707041036139E-3</v>
      </c>
      <c r="BW213" s="1">
        <f t="shared" si="154"/>
        <v>-4.0039707041036139E-3</v>
      </c>
      <c r="BX213" s="1">
        <f t="shared" si="155"/>
        <v>2.6025696317669631E-2</v>
      </c>
      <c r="BY213" s="1">
        <f t="shared" si="156"/>
        <v>-3.1012095860197763E-3</v>
      </c>
      <c r="BZ213" s="1">
        <f t="shared" si="157"/>
        <v>6.4102564102564014E-2</v>
      </c>
      <c r="CA213" s="1">
        <f t="shared" si="158"/>
        <v>1.099945024746879E-3</v>
      </c>
      <c r="CB213" s="1">
        <f t="shared" si="159"/>
        <v>-1.1815319072959719E-2</v>
      </c>
      <c r="CC213" s="1">
        <f t="shared" si="160"/>
        <v>1.7028639929508264E-2</v>
      </c>
    </row>
    <row r="214" spans="1:81" x14ac:dyDescent="0.3">
      <c r="A214" s="1" t="s">
        <v>424</v>
      </c>
      <c r="B214" s="18">
        <v>3325.54</v>
      </c>
      <c r="C214" s="21">
        <v>29160.09</v>
      </c>
      <c r="D214" s="18">
        <v>9402.4804690000001</v>
      </c>
      <c r="E214" s="18">
        <v>1685.01001</v>
      </c>
      <c r="F214" s="1">
        <v>113.58000199999999</v>
      </c>
      <c r="G214" s="18">
        <v>129.85000600000001</v>
      </c>
      <c r="H214" s="19">
        <v>331.72000100000002</v>
      </c>
      <c r="I214" s="1">
        <v>304.80999800000001</v>
      </c>
      <c r="J214" s="1">
        <v>69.790001000000004</v>
      </c>
      <c r="K214" s="1">
        <v>167.449997</v>
      </c>
      <c r="L214" s="1">
        <v>3736.8500979999999</v>
      </c>
      <c r="M214" s="1">
        <v>13388.419921999999</v>
      </c>
      <c r="N214" s="1">
        <v>5971.7900390000004</v>
      </c>
      <c r="O214" s="1">
        <f>0.96*O215</f>
        <v>19416.965124095997</v>
      </c>
      <c r="P214" s="1">
        <v>112.040001</v>
      </c>
      <c r="Q214" s="1">
        <v>3990</v>
      </c>
      <c r="R214" s="1">
        <v>70.349997999999999</v>
      </c>
      <c r="S214" s="1">
        <v>58.459999000000003</v>
      </c>
      <c r="T214" s="1">
        <v>29.629999000000002</v>
      </c>
      <c r="U214" s="1">
        <v>32.409999999999997</v>
      </c>
      <c r="V214" s="1">
        <f>0.96*V215</f>
        <v>5130.0900771839997</v>
      </c>
      <c r="W214" s="1">
        <f>0.96*W215</f>
        <v>14887.189066752</v>
      </c>
      <c r="X214" s="1">
        <v>133.58000200000001</v>
      </c>
      <c r="Y214" s="1">
        <v>24.879999000000002</v>
      </c>
      <c r="Z214" s="1">
        <v>131.96571668290599</v>
      </c>
      <c r="AA214" s="1">
        <v>33.729999999999997</v>
      </c>
      <c r="AB214" s="1">
        <v>740.20001200000002</v>
      </c>
      <c r="AC214" s="1">
        <v>112.57</v>
      </c>
      <c r="AD214" s="1">
        <v>23352.5</v>
      </c>
      <c r="AE214" s="1">
        <v>544.25</v>
      </c>
      <c r="AF214" s="1">
        <v>23795.439452999999</v>
      </c>
      <c r="AG214" s="1">
        <v>10990.478515999999</v>
      </c>
      <c r="AH214" s="1">
        <v>59.759998000000003</v>
      </c>
      <c r="AI214" s="1">
        <v>59.759998000000003</v>
      </c>
      <c r="AJ214" s="1">
        <v>22.0275</v>
      </c>
      <c r="AK214" s="1">
        <v>64.290001000000004</v>
      </c>
      <c r="AL214" s="1">
        <f>0.96*AL215</f>
        <v>1390.9627663783003</v>
      </c>
      <c r="AM214" s="1">
        <v>54.299999</v>
      </c>
      <c r="AN214" s="1">
        <v>74.029999000000004</v>
      </c>
      <c r="AO214" s="1">
        <v>73.790001000000004</v>
      </c>
      <c r="AP214" s="1">
        <f t="shared" si="121"/>
        <v>2.6320470572628574E-3</v>
      </c>
      <c r="AQ214" s="1">
        <f t="shared" si="122"/>
        <v>-4.6949174063166616E-3</v>
      </c>
      <c r="AR214" s="1">
        <f t="shared" si="123"/>
        <v>4.846634231549277E-3</v>
      </c>
      <c r="AS214" s="1">
        <f t="shared" si="124"/>
        <v>-1.1851820494541945E-2</v>
      </c>
      <c r="AT214" s="1">
        <f t="shared" si="125"/>
        <v>3.5342109913411063E-3</v>
      </c>
      <c r="AU214" s="1">
        <f t="shared" si="126"/>
        <v>6.5112086858076694E-3</v>
      </c>
      <c r="AV214" s="1">
        <f t="shared" si="127"/>
        <v>2.4174663621811285E-3</v>
      </c>
      <c r="AW214" s="1">
        <f t="shared" si="128"/>
        <v>2.5655330150497159E-3</v>
      </c>
      <c r="AX214" s="1">
        <f t="shared" si="129"/>
        <v>-5.4153770960632345E-3</v>
      </c>
      <c r="AY214" s="1">
        <f t="shared" si="130"/>
        <v>-1.2269226757914435E-2</v>
      </c>
      <c r="AZ214" s="1">
        <f t="shared" si="131"/>
        <v>-9.8803425567670494E-3</v>
      </c>
      <c r="BA214" s="1">
        <f t="shared" si="132"/>
        <v>-3.0537235722411741E-3</v>
      </c>
      <c r="BB214" s="1">
        <f t="shared" si="133"/>
        <v>-1.1134196782240128E-2</v>
      </c>
      <c r="BC214" s="1">
        <f t="shared" si="134"/>
        <v>0.1566265060240962</v>
      </c>
      <c r="BD214" s="1">
        <f t="shared" si="135"/>
        <v>5.8353712706290684E-3</v>
      </c>
      <c r="BE214" s="1">
        <f t="shared" si="136"/>
        <v>-2.7185176155065219E-2</v>
      </c>
      <c r="BF214" s="1">
        <f t="shared" si="137"/>
        <v>-9.5734338951631442E-3</v>
      </c>
      <c r="BG214" s="1">
        <f t="shared" si="138"/>
        <v>-6.4582087015635625E-3</v>
      </c>
      <c r="BH214" s="1">
        <f t="shared" si="139"/>
        <v>-5.7046981780099438E-3</v>
      </c>
      <c r="BI214" s="1">
        <f t="shared" si="140"/>
        <v>-1.2793237112809306E-2</v>
      </c>
      <c r="BJ214" s="1">
        <f t="shared" si="141"/>
        <v>0.15662650602409639</v>
      </c>
      <c r="BK214" s="1">
        <f t="shared" si="142"/>
        <v>0.15662650602409636</v>
      </c>
      <c r="BL214" s="1">
        <f t="shared" si="143"/>
        <v>9.7418510994804483E-4</v>
      </c>
      <c r="BM214" s="1">
        <f t="shared" si="144"/>
        <v>1.1176549481812684E-2</v>
      </c>
      <c r="BN214" s="1">
        <f t="shared" si="145"/>
        <v>5.3543417873458485E-4</v>
      </c>
      <c r="BO214" s="1">
        <f t="shared" si="146"/>
        <v>-6.7726444868271779E-3</v>
      </c>
      <c r="BP214" s="1">
        <f t="shared" si="147"/>
        <v>-1.4380809587217023E-2</v>
      </c>
      <c r="BQ214" s="1">
        <f t="shared" si="148"/>
        <v>2.6442983978170458E-2</v>
      </c>
      <c r="BR214" s="1">
        <f t="shared" si="149"/>
        <v>-7.3326248671625929E-3</v>
      </c>
      <c r="BS214" s="1">
        <f t="shared" si="150"/>
        <v>1.6103059581320451E-3</v>
      </c>
      <c r="BT214" s="1">
        <f t="shared" si="151"/>
        <v>-5.7531714848006689E-3</v>
      </c>
      <c r="BU214" s="1">
        <f t="shared" si="152"/>
        <v>1.2610167450798632E-4</v>
      </c>
      <c r="BV214" s="1">
        <f t="shared" si="153"/>
        <v>1.0049748575381556E-3</v>
      </c>
      <c r="BW214" s="1">
        <f t="shared" si="154"/>
        <v>1.0049748575381556E-3</v>
      </c>
      <c r="BX214" s="1">
        <f t="shared" si="155"/>
        <v>6.7413622825119104E-3</v>
      </c>
      <c r="BY214" s="1">
        <f t="shared" si="156"/>
        <v>0</v>
      </c>
      <c r="BZ214" s="1">
        <f t="shared" si="157"/>
        <v>0.15662650602409631</v>
      </c>
      <c r="CA214" s="1">
        <f t="shared" si="158"/>
        <v>-5.6766525237748533E-3</v>
      </c>
      <c r="CB214" s="1">
        <f t="shared" si="159"/>
        <v>5.8424050500654129E-3</v>
      </c>
      <c r="CC214" s="1">
        <f t="shared" si="160"/>
        <v>-2.7158827347628877E-2</v>
      </c>
    </row>
    <row r="215" spans="1:81" x14ac:dyDescent="0.3">
      <c r="A215" s="1" t="s">
        <v>423</v>
      </c>
      <c r="B215" s="18">
        <v>3283.66</v>
      </c>
      <c r="C215" s="21">
        <v>28859.439999999999</v>
      </c>
      <c r="D215" s="18">
        <v>9298.9296880000002</v>
      </c>
      <c r="E215" s="18">
        <v>1648.219971</v>
      </c>
      <c r="F215" s="1">
        <v>114.30999799999999</v>
      </c>
      <c r="G215" s="18">
        <v>130.75</v>
      </c>
      <c r="H215" s="19">
        <v>327.67999300000002</v>
      </c>
      <c r="I215" s="1">
        <v>301.08999599999999</v>
      </c>
      <c r="J215" s="1">
        <v>68.639999000000003</v>
      </c>
      <c r="K215" s="1">
        <v>163.929993</v>
      </c>
      <c r="L215" s="1">
        <v>3690.780029</v>
      </c>
      <c r="M215" s="1">
        <v>13157.120117</v>
      </c>
      <c r="N215" s="1">
        <v>5871.7700199999999</v>
      </c>
      <c r="O215" s="1">
        <f>0.96*O216</f>
        <v>20226.0053376</v>
      </c>
      <c r="P215" s="1">
        <v>113.470001</v>
      </c>
      <c r="Q215" s="1">
        <v>3858</v>
      </c>
      <c r="R215" s="1">
        <v>69.480002999999996</v>
      </c>
      <c r="S215" s="1">
        <v>57.68</v>
      </c>
      <c r="T215" s="1">
        <v>29.02</v>
      </c>
      <c r="U215" s="1">
        <v>31.85</v>
      </c>
      <c r="V215" s="1">
        <f>0.96*V216</f>
        <v>5343.8438304000001</v>
      </c>
      <c r="W215" s="1">
        <f>0.96*W216</f>
        <v>15507.4886112</v>
      </c>
      <c r="X215" s="1">
        <v>133.479996</v>
      </c>
      <c r="Y215" s="1">
        <v>24.932500999999998</v>
      </c>
      <c r="Z215" s="1">
        <v>132.03633782506699</v>
      </c>
      <c r="AA215" s="1">
        <v>33.139999000000003</v>
      </c>
      <c r="AB215" s="1">
        <v>728.5</v>
      </c>
      <c r="AC215" s="1">
        <v>113.779999</v>
      </c>
      <c r="AD215" s="1">
        <v>23075</v>
      </c>
      <c r="AE215" s="1">
        <v>538.5</v>
      </c>
      <c r="AF215" s="1">
        <v>22977.75</v>
      </c>
      <c r="AG215" s="1">
        <v>11015.874023</v>
      </c>
      <c r="AH215" s="1">
        <v>58.709999000000003</v>
      </c>
      <c r="AI215" s="1">
        <v>58.709999000000003</v>
      </c>
      <c r="AJ215" s="1">
        <v>23.3325</v>
      </c>
      <c r="AK215" s="1">
        <v>63.09</v>
      </c>
      <c r="AL215" s="1">
        <f>0.96*AL216</f>
        <v>1448.9195483107296</v>
      </c>
      <c r="AM215" s="1">
        <v>52.849997999999999</v>
      </c>
      <c r="AN215" s="1">
        <v>71.919998000000007</v>
      </c>
      <c r="AO215" s="1">
        <v>70.370002999999997</v>
      </c>
      <c r="AP215" s="1">
        <f t="shared" si="121"/>
        <v>-1.2593443470834844E-2</v>
      </c>
      <c r="AQ215" s="1">
        <f t="shared" si="122"/>
        <v>-1.0310324830959077E-2</v>
      </c>
      <c r="AR215" s="1">
        <f t="shared" si="123"/>
        <v>-1.1013134389527007E-2</v>
      </c>
      <c r="AS215" s="1">
        <f t="shared" si="124"/>
        <v>-2.1833721332017476E-2</v>
      </c>
      <c r="AT215" s="1">
        <f t="shared" si="125"/>
        <v>6.4271525545491707E-3</v>
      </c>
      <c r="AU215" s="1">
        <f t="shared" si="126"/>
        <v>6.9310277890937671E-3</v>
      </c>
      <c r="AV215" s="1">
        <f t="shared" si="127"/>
        <v>-1.217897017913008E-2</v>
      </c>
      <c r="AW215" s="1">
        <f t="shared" si="128"/>
        <v>-1.2204330646660816E-2</v>
      </c>
      <c r="AX215" s="1">
        <f t="shared" si="129"/>
        <v>-1.647803386619812E-2</v>
      </c>
      <c r="AY215" s="1">
        <f t="shared" si="130"/>
        <v>-2.1021224622655564E-2</v>
      </c>
      <c r="AZ215" s="1">
        <f t="shared" si="131"/>
        <v>-1.2328583644459552E-2</v>
      </c>
      <c r="BA215" s="1">
        <f t="shared" si="132"/>
        <v>-1.7276109230778186E-2</v>
      </c>
      <c r="BB215" s="1">
        <f t="shared" si="133"/>
        <v>-1.6748750097843233E-2</v>
      </c>
      <c r="BC215" s="1">
        <f t="shared" si="134"/>
        <v>4.1666666666666782E-2</v>
      </c>
      <c r="BD215" s="1">
        <f t="shared" si="135"/>
        <v>1.2763298707931933E-2</v>
      </c>
      <c r="BE215" s="1">
        <f t="shared" si="136"/>
        <v>-3.308270676691729E-2</v>
      </c>
      <c r="BF215" s="1">
        <f t="shared" si="137"/>
        <v>-1.2366667018242175E-2</v>
      </c>
      <c r="BG215" s="1">
        <f t="shared" si="138"/>
        <v>-1.3342439502949763E-2</v>
      </c>
      <c r="BH215" s="1">
        <f t="shared" si="139"/>
        <v>-2.0587209604698332E-2</v>
      </c>
      <c r="BI215" s="1">
        <f t="shared" si="140"/>
        <v>-1.7278617710583005E-2</v>
      </c>
      <c r="BJ215" s="1">
        <f t="shared" si="141"/>
        <v>4.1666666666666748E-2</v>
      </c>
      <c r="BK215" s="1">
        <f t="shared" si="142"/>
        <v>4.1666666666666685E-2</v>
      </c>
      <c r="BL215" s="1">
        <f t="shared" si="143"/>
        <v>-7.4865996782967246E-4</v>
      </c>
      <c r="BM215" s="1">
        <f t="shared" si="144"/>
        <v>2.1102090880307889E-3</v>
      </c>
      <c r="BN215" s="1">
        <f t="shared" si="145"/>
        <v>5.351476424039301E-4</v>
      </c>
      <c r="BO215" s="1">
        <f t="shared" si="146"/>
        <v>-1.7491876667654723E-2</v>
      </c>
      <c r="BP215" s="1">
        <f t="shared" si="147"/>
        <v>-1.5806554728885921E-2</v>
      </c>
      <c r="BQ215" s="1">
        <f t="shared" si="148"/>
        <v>1.0748858488051972E-2</v>
      </c>
      <c r="BR215" s="1">
        <f t="shared" si="149"/>
        <v>-1.1883096028262499E-2</v>
      </c>
      <c r="BS215" s="1">
        <f t="shared" si="150"/>
        <v>-1.0564997703261369E-2</v>
      </c>
      <c r="BT215" s="1">
        <f t="shared" si="151"/>
        <v>-3.4363284385441735E-2</v>
      </c>
      <c r="BU215" s="1">
        <f t="shared" si="152"/>
        <v>2.3106825569996947E-3</v>
      </c>
      <c r="BV215" s="1">
        <f t="shared" si="153"/>
        <v>-1.7570264978924523E-2</v>
      </c>
      <c r="BW215" s="1">
        <f t="shared" si="154"/>
        <v>-1.7570264978924523E-2</v>
      </c>
      <c r="BX215" s="1">
        <f t="shared" si="155"/>
        <v>5.9244126659856983E-2</v>
      </c>
      <c r="BY215" s="1">
        <f t="shared" si="156"/>
        <v>-1.8665437569366349E-2</v>
      </c>
      <c r="BZ215" s="1">
        <f t="shared" si="157"/>
        <v>4.1666666666666748E-2</v>
      </c>
      <c r="CA215" s="1">
        <f t="shared" si="158"/>
        <v>-2.670351798717345E-2</v>
      </c>
      <c r="CB215" s="1">
        <f t="shared" si="159"/>
        <v>-2.8501972558448864E-2</v>
      </c>
      <c r="CC215" s="1">
        <f t="shared" si="160"/>
        <v>-4.6347715864646845E-2</v>
      </c>
    </row>
    <row r="216" spans="1:81" x14ac:dyDescent="0.3">
      <c r="A216" s="1" t="s">
        <v>422</v>
      </c>
      <c r="B216" s="18">
        <v>3345.78</v>
      </c>
      <c r="C216" s="21">
        <v>29379.77</v>
      </c>
      <c r="D216" s="18">
        <v>9572.1503909999992</v>
      </c>
      <c r="E216" s="18">
        <v>1677.459961</v>
      </c>
      <c r="F216" s="1">
        <v>113.889999</v>
      </c>
      <c r="G216" s="18">
        <v>130.19000199999999</v>
      </c>
      <c r="H216" s="19">
        <v>333.98001099999999</v>
      </c>
      <c r="I216" s="1">
        <v>306.89001500000001</v>
      </c>
      <c r="J216" s="1">
        <v>69.620002999999997</v>
      </c>
      <c r="K216" s="1">
        <v>166.929993</v>
      </c>
      <c r="L216" s="1">
        <v>3805.5200199999999</v>
      </c>
      <c r="M216" s="1">
        <v>13574.820313</v>
      </c>
      <c r="N216" s="1">
        <v>6038.1801759999998</v>
      </c>
      <c r="O216" s="1">
        <f>'final data'!O50</f>
        <v>21068.755560000001</v>
      </c>
      <c r="P216" s="1">
        <v>112.720001</v>
      </c>
      <c r="Q216" s="1">
        <v>3987.5</v>
      </c>
      <c r="R216" s="1">
        <v>71.230002999999996</v>
      </c>
      <c r="S216" s="1">
        <v>58.43</v>
      </c>
      <c r="T216" s="1">
        <v>29.52</v>
      </c>
      <c r="U216" s="1">
        <v>32.419998</v>
      </c>
      <c r="V216" s="1">
        <f>'final data'!V50</f>
        <v>5566.5039900000002</v>
      </c>
      <c r="W216" s="1">
        <f>'final data'!W50</f>
        <v>16153.633970000001</v>
      </c>
      <c r="X216" s="1">
        <v>133.46000699999999</v>
      </c>
      <c r="Y216" s="1">
        <v>24.802499999999998</v>
      </c>
      <c r="Z216" s="1">
        <v>132.106958967227</v>
      </c>
      <c r="AA216" s="1">
        <v>33.009998000000003</v>
      </c>
      <c r="AB216" s="1">
        <v>740.79998799999998</v>
      </c>
      <c r="AC216" s="1">
        <v>112.370003</v>
      </c>
      <c r="AD216" s="1">
        <v>23447.5</v>
      </c>
      <c r="AE216" s="1">
        <v>574.25</v>
      </c>
      <c r="AF216" s="1">
        <v>23873.589843999998</v>
      </c>
      <c r="AG216" s="1">
        <v>11061.583008</v>
      </c>
      <c r="AH216" s="1">
        <v>60.049999</v>
      </c>
      <c r="AI216" s="1">
        <v>60.049999</v>
      </c>
      <c r="AJ216" s="1">
        <v>23.162500000000001</v>
      </c>
      <c r="AK216" s="1">
        <v>64.529999000000004</v>
      </c>
      <c r="AL216" s="1">
        <f>'final data'!AL50</f>
        <v>1509.2911961570101</v>
      </c>
      <c r="AM216" s="1">
        <v>54.459999000000003</v>
      </c>
      <c r="AN216" s="1">
        <v>73.25</v>
      </c>
      <c r="AO216" s="1">
        <v>72.449996999999996</v>
      </c>
      <c r="AP216" s="1">
        <f t="shared" si="121"/>
        <v>1.8917914765840663E-2</v>
      </c>
      <c r="AQ216" s="1">
        <f t="shared" si="122"/>
        <v>1.8029802380087823E-2</v>
      </c>
      <c r="AR216" s="1">
        <f t="shared" si="123"/>
        <v>2.9381951704891635E-2</v>
      </c>
      <c r="AS216" s="1">
        <f t="shared" si="124"/>
        <v>1.7740344440954497E-2</v>
      </c>
      <c r="AT216" s="1">
        <f t="shared" si="125"/>
        <v>-3.6742105445578791E-3</v>
      </c>
      <c r="AU216" s="1">
        <f t="shared" si="126"/>
        <v>-4.2829674952199409E-3</v>
      </c>
      <c r="AV216" s="1">
        <f t="shared" si="127"/>
        <v>1.9226129561104956E-2</v>
      </c>
      <c r="AW216" s="1">
        <f t="shared" si="128"/>
        <v>1.9263406546393594E-2</v>
      </c>
      <c r="AX216" s="1">
        <f t="shared" si="129"/>
        <v>1.4277447760452238E-2</v>
      </c>
      <c r="AY216" s="1">
        <f t="shared" si="130"/>
        <v>1.8300494894793292E-2</v>
      </c>
      <c r="AZ216" s="1">
        <f t="shared" si="131"/>
        <v>3.1088276759503382E-2</v>
      </c>
      <c r="BA216" s="1">
        <f t="shared" si="132"/>
        <v>3.1747083882003882E-2</v>
      </c>
      <c r="BB216" s="1">
        <f t="shared" si="133"/>
        <v>2.8340714202563389E-2</v>
      </c>
      <c r="BC216" s="1">
        <f t="shared" si="134"/>
        <v>4.1666666666666755E-2</v>
      </c>
      <c r="BD216" s="1">
        <f t="shared" si="135"/>
        <v>-6.6096765082429149E-3</v>
      </c>
      <c r="BE216" s="1">
        <f t="shared" si="136"/>
        <v>3.3566614826334891E-2</v>
      </c>
      <c r="BF216" s="1">
        <f t="shared" si="137"/>
        <v>2.5187103115122206E-2</v>
      </c>
      <c r="BG216" s="1">
        <f t="shared" si="138"/>
        <v>1.3002773925104022E-2</v>
      </c>
      <c r="BH216" s="1">
        <f t="shared" si="139"/>
        <v>1.722949689869056E-2</v>
      </c>
      <c r="BI216" s="1">
        <f t="shared" si="140"/>
        <v>1.789632653061219E-2</v>
      </c>
      <c r="BJ216" s="1">
        <f t="shared" si="141"/>
        <v>4.1666666666666671E-2</v>
      </c>
      <c r="BK216" s="1">
        <f t="shared" si="142"/>
        <v>4.1666666666666692E-2</v>
      </c>
      <c r="BL216" s="1">
        <f t="shared" si="143"/>
        <v>-1.4975277643857274E-4</v>
      </c>
      <c r="BM216" s="1">
        <f t="shared" si="144"/>
        <v>-5.2141179097917227E-3</v>
      </c>
      <c r="BN216" s="1">
        <f t="shared" si="145"/>
        <v>5.3486141257244114E-4</v>
      </c>
      <c r="BO216" s="1">
        <f t="shared" si="146"/>
        <v>-3.9227822547610825E-3</v>
      </c>
      <c r="BP216" s="1">
        <f t="shared" si="147"/>
        <v>1.68839917638984E-2</v>
      </c>
      <c r="BQ216" s="1">
        <f t="shared" si="148"/>
        <v>-1.2392301040537068E-2</v>
      </c>
      <c r="BR216" s="1">
        <f t="shared" si="149"/>
        <v>1.6143011917659805E-2</v>
      </c>
      <c r="BS216" s="1">
        <f t="shared" si="150"/>
        <v>6.6388115134633247E-2</v>
      </c>
      <c r="BT216" s="1">
        <f t="shared" si="151"/>
        <v>3.898727438500281E-2</v>
      </c>
      <c r="BU216" s="1">
        <f t="shared" si="152"/>
        <v>4.1493743396632619E-3</v>
      </c>
      <c r="BV216" s="1">
        <f t="shared" si="153"/>
        <v>2.2824050806064505E-2</v>
      </c>
      <c r="BW216" s="1">
        <f t="shared" si="154"/>
        <v>2.2824050806064505E-2</v>
      </c>
      <c r="BX216" s="1">
        <f t="shared" si="155"/>
        <v>-7.2859744990891743E-3</v>
      </c>
      <c r="BY216" s="1">
        <f t="shared" si="156"/>
        <v>2.2824520526232368E-2</v>
      </c>
      <c r="BZ216" s="1">
        <f t="shared" si="157"/>
        <v>4.1666666666666692E-2</v>
      </c>
      <c r="CA216" s="1">
        <f t="shared" si="158"/>
        <v>3.0463596233248753E-2</v>
      </c>
      <c r="CB216" s="1">
        <f t="shared" si="159"/>
        <v>1.8492798067096625E-2</v>
      </c>
      <c r="CC216" s="1">
        <f t="shared" si="160"/>
        <v>2.9557963781811965E-2</v>
      </c>
    </row>
    <row r="217" spans="1:81" x14ac:dyDescent="0.3">
      <c r="A217" s="1" t="s">
        <v>421</v>
      </c>
      <c r="B217" s="18">
        <v>3373.94</v>
      </c>
      <c r="C217" s="21">
        <v>29423.31</v>
      </c>
      <c r="D217" s="18">
        <v>9711.9697269999997</v>
      </c>
      <c r="E217" s="18">
        <v>1693.73999</v>
      </c>
      <c r="F217" s="1">
        <v>114.16999800000001</v>
      </c>
      <c r="G217" s="18">
        <v>130.66000399999999</v>
      </c>
      <c r="H217" s="19">
        <v>337.05999800000001</v>
      </c>
      <c r="I217" s="1">
        <v>309.76001000000002</v>
      </c>
      <c r="J217" s="1">
        <v>69.319999999999993</v>
      </c>
      <c r="K217" s="1">
        <v>168.550003</v>
      </c>
      <c r="L217" s="1">
        <v>3846.73999</v>
      </c>
      <c r="M217" s="1">
        <v>13745.429688</v>
      </c>
      <c r="N217" s="1">
        <v>6093.1401370000003</v>
      </c>
      <c r="O217" s="4">
        <f>0.78*O220</f>
        <v>16500.366011999999</v>
      </c>
      <c r="P217" s="1">
        <v>113.019997</v>
      </c>
      <c r="Q217" s="1">
        <v>3953</v>
      </c>
      <c r="R217" s="1">
        <v>71.669998000000007</v>
      </c>
      <c r="S217" s="1">
        <v>58.450001</v>
      </c>
      <c r="T217" s="1">
        <v>29.459999</v>
      </c>
      <c r="U217" s="1">
        <v>32.349997999999999</v>
      </c>
      <c r="V217" s="4">
        <f>0.78*V220</f>
        <v>4197.31554762</v>
      </c>
      <c r="W217" s="4">
        <f>0.78*W220</f>
        <v>12182.809626</v>
      </c>
      <c r="X217" s="1">
        <v>133.26499899999999</v>
      </c>
      <c r="Y217" s="1">
        <v>24.704999999999998</v>
      </c>
      <c r="Z217" s="1">
        <v>132.177580109388</v>
      </c>
      <c r="AA217" s="1">
        <v>33.07</v>
      </c>
      <c r="AB217" s="1">
        <v>737</v>
      </c>
      <c r="AC217" s="1">
        <v>115.209999</v>
      </c>
      <c r="AD217" s="1">
        <v>23572.5</v>
      </c>
      <c r="AE217" s="1">
        <v>587</v>
      </c>
      <c r="AF217" s="1">
        <v>23827.730468999998</v>
      </c>
      <c r="AG217" s="1">
        <v>11037.149414</v>
      </c>
      <c r="AH217" s="1">
        <v>58.889999000000003</v>
      </c>
      <c r="AI217" s="1">
        <v>58.889999000000003</v>
      </c>
      <c r="AJ217" s="1">
        <v>23.625</v>
      </c>
      <c r="AK217" s="1">
        <v>63.380001</v>
      </c>
      <c r="AL217" s="4">
        <f>0.78*AL220</f>
        <v>1158.9356466465415</v>
      </c>
      <c r="AM217" s="1">
        <v>53.16</v>
      </c>
      <c r="AN217" s="1">
        <v>71.989998</v>
      </c>
      <c r="AO217" s="1">
        <v>73.080001999999993</v>
      </c>
      <c r="AP217" s="1">
        <f t="shared" si="121"/>
        <v>8.4165725182169335E-3</v>
      </c>
      <c r="AQ217" s="1">
        <f t="shared" si="122"/>
        <v>1.4819721189104228E-3</v>
      </c>
      <c r="AR217" s="1">
        <f t="shared" si="123"/>
        <v>1.4606888764666974E-2</v>
      </c>
      <c r="AS217" s="1">
        <f t="shared" si="124"/>
        <v>9.7051669658301983E-3</v>
      </c>
      <c r="AT217" s="1">
        <f t="shared" si="125"/>
        <v>2.4585038410616165E-3</v>
      </c>
      <c r="AU217" s="1">
        <f t="shared" si="126"/>
        <v>3.6101236099527353E-3</v>
      </c>
      <c r="AV217" s="1">
        <f t="shared" si="127"/>
        <v>9.222069880104343E-3</v>
      </c>
      <c r="AW217" s="1">
        <f t="shared" si="128"/>
        <v>9.3518682906643842E-3</v>
      </c>
      <c r="AX217" s="1">
        <f t="shared" si="129"/>
        <v>-4.3091494839493727E-3</v>
      </c>
      <c r="AY217" s="1">
        <f t="shared" si="130"/>
        <v>9.7047269390349022E-3</v>
      </c>
      <c r="AZ217" s="1">
        <f t="shared" si="131"/>
        <v>1.0831626107172629E-2</v>
      </c>
      <c r="BA217" s="1">
        <f t="shared" si="132"/>
        <v>1.2568076119329183E-2</v>
      </c>
      <c r="BB217" s="1">
        <f t="shared" si="133"/>
        <v>9.1020737040027801E-3</v>
      </c>
      <c r="BC217" s="1">
        <f t="shared" si="134"/>
        <v>-0.21683243393232488</v>
      </c>
      <c r="BD217" s="1">
        <f t="shared" si="135"/>
        <v>2.6614265200370895E-3</v>
      </c>
      <c r="BE217" s="1">
        <f t="shared" si="136"/>
        <v>-8.6520376175548593E-3</v>
      </c>
      <c r="BF217" s="1">
        <f t="shared" si="137"/>
        <v>6.1771020843563685E-3</v>
      </c>
      <c r="BG217" s="1">
        <f t="shared" si="138"/>
        <v>3.4230703405785731E-4</v>
      </c>
      <c r="BH217" s="1">
        <f t="shared" si="139"/>
        <v>-2.0325542005419969E-3</v>
      </c>
      <c r="BI217" s="1">
        <f t="shared" si="140"/>
        <v>-2.1591611449204989E-3</v>
      </c>
      <c r="BJ217" s="1">
        <f t="shared" si="141"/>
        <v>-0.2459691836814798</v>
      </c>
      <c r="BK217" s="1">
        <f t="shared" si="142"/>
        <v>-0.24581616442309423</v>
      </c>
      <c r="BL217" s="1">
        <f t="shared" si="143"/>
        <v>-1.4611718100689252E-3</v>
      </c>
      <c r="BM217" s="1">
        <f t="shared" si="144"/>
        <v>-3.9310553371635984E-3</v>
      </c>
      <c r="BN217" s="1">
        <f t="shared" si="145"/>
        <v>5.3457548877892014E-4</v>
      </c>
      <c r="BO217" s="1">
        <f t="shared" si="146"/>
        <v>1.8176917187331311E-3</v>
      </c>
      <c r="BP217" s="1">
        <f t="shared" si="147"/>
        <v>-5.1295735172176933E-3</v>
      </c>
      <c r="BQ217" s="1">
        <f t="shared" si="148"/>
        <v>2.5273613279159557E-2</v>
      </c>
      <c r="BR217" s="1">
        <f t="shared" si="149"/>
        <v>5.331058748267406E-3</v>
      </c>
      <c r="BS217" s="1">
        <f t="shared" si="150"/>
        <v>2.2202873313016978E-2</v>
      </c>
      <c r="BT217" s="1">
        <f t="shared" si="151"/>
        <v>-1.9209249760787674E-3</v>
      </c>
      <c r="BU217" s="1">
        <f t="shared" si="152"/>
        <v>-2.2088695607427192E-3</v>
      </c>
      <c r="BV217" s="1">
        <f t="shared" si="153"/>
        <v>-1.9317235958654998E-2</v>
      </c>
      <c r="BW217" s="1">
        <f t="shared" si="154"/>
        <v>-1.9317235958654998E-2</v>
      </c>
      <c r="BX217" s="1">
        <f t="shared" si="155"/>
        <v>1.9967620075553093E-2</v>
      </c>
      <c r="BY217" s="1">
        <f t="shared" si="156"/>
        <v>-1.7821137731615394E-2</v>
      </c>
      <c r="BZ217" s="1">
        <f t="shared" si="157"/>
        <v>-0.23213250723422454</v>
      </c>
      <c r="CA217" s="1">
        <f t="shared" si="158"/>
        <v>-2.3870712887820777E-2</v>
      </c>
      <c r="CB217" s="1">
        <f t="shared" si="159"/>
        <v>-1.7201392491467578E-2</v>
      </c>
      <c r="CC217" s="1">
        <f t="shared" si="160"/>
        <v>8.6957215470967793E-3</v>
      </c>
    </row>
    <row r="218" spans="1:81" x14ac:dyDescent="0.3">
      <c r="A218" s="1" t="s">
        <v>420</v>
      </c>
      <c r="B218" s="18">
        <v>3373.23</v>
      </c>
      <c r="C218" s="21">
        <v>29219.98</v>
      </c>
      <c r="D218" s="18">
        <v>9750.9697269999997</v>
      </c>
      <c r="E218" s="18">
        <v>1696.0699460000001</v>
      </c>
      <c r="F218" s="1">
        <v>114.66999800000001</v>
      </c>
      <c r="G218" s="18">
        <v>131.490005</v>
      </c>
      <c r="H218" s="19">
        <v>336.95001200000002</v>
      </c>
      <c r="I218" s="1">
        <v>309.70001200000002</v>
      </c>
      <c r="J218" s="1">
        <v>68.580001999999993</v>
      </c>
      <c r="K218" s="1">
        <v>168.80999800000001</v>
      </c>
      <c r="L218" s="1">
        <v>3822.9799800000001</v>
      </c>
      <c r="M218" s="1">
        <v>13664</v>
      </c>
      <c r="N218" s="1">
        <v>6062.2998049999997</v>
      </c>
      <c r="O218" s="1">
        <f>0.83*O220</f>
        <v>17558.081781999997</v>
      </c>
      <c r="P218" s="1">
        <v>113.790001</v>
      </c>
      <c r="Q218" s="1">
        <v>3960.5</v>
      </c>
      <c r="R218" s="1">
        <v>71.400002000000001</v>
      </c>
      <c r="S218" s="1">
        <v>58.240001999999997</v>
      </c>
      <c r="T218" s="1">
        <v>29.34</v>
      </c>
      <c r="U218" s="1">
        <v>32.229999999999997</v>
      </c>
      <c r="V218" s="1">
        <f>0.83*V220</f>
        <v>4466.37423657</v>
      </c>
      <c r="W218" s="1">
        <f>0.83*W220</f>
        <v>12963.758961</v>
      </c>
      <c r="X218" s="1">
        <v>133.41000399999999</v>
      </c>
      <c r="Y218" s="1">
        <v>24.93</v>
      </c>
      <c r="Z218" s="1">
        <v>132.24820125154901</v>
      </c>
      <c r="AA218" s="1">
        <v>32.740001999999997</v>
      </c>
      <c r="AB218" s="1">
        <v>736.09997599999997</v>
      </c>
      <c r="AC218" s="1">
        <v>112.010002</v>
      </c>
      <c r="AD218" s="1">
        <v>23730</v>
      </c>
      <c r="AE218" s="1">
        <v>626.25</v>
      </c>
      <c r="AF218" s="1">
        <v>23479.150390999999</v>
      </c>
      <c r="AG218" s="1">
        <v>11030.553711</v>
      </c>
      <c r="AH218" s="1">
        <v>57.110000999999997</v>
      </c>
      <c r="AI218" s="1">
        <v>57.110000999999997</v>
      </c>
      <c r="AJ218" s="1">
        <v>23.532499000000001</v>
      </c>
      <c r="AK218" s="1">
        <v>61.139999000000003</v>
      </c>
      <c r="AL218" s="1">
        <f>0.83*AL220</f>
        <v>1233.2263932264477</v>
      </c>
      <c r="AM218" s="1">
        <v>52.540000999999997</v>
      </c>
      <c r="AN218" s="1">
        <v>68.830001999999993</v>
      </c>
      <c r="AO218" s="1">
        <v>71.839995999999999</v>
      </c>
      <c r="AP218" s="1">
        <f t="shared" si="121"/>
        <v>-2.1043646300765168E-4</v>
      </c>
      <c r="AQ218" s="1">
        <f t="shared" si="122"/>
        <v>-6.910507349445108E-3</v>
      </c>
      <c r="AR218" s="1">
        <f t="shared" si="123"/>
        <v>4.0156632584610608E-3</v>
      </c>
      <c r="AS218" s="1">
        <f t="shared" si="124"/>
        <v>1.3756279085079866E-3</v>
      </c>
      <c r="AT218" s="1">
        <f t="shared" si="125"/>
        <v>4.3794342538220942E-3</v>
      </c>
      <c r="AU218" s="1">
        <f t="shared" si="126"/>
        <v>6.3523723755588594E-3</v>
      </c>
      <c r="AV218" s="1">
        <f t="shared" si="127"/>
        <v>-3.2630985774821056E-4</v>
      </c>
      <c r="AW218" s="1">
        <f t="shared" si="128"/>
        <v>-1.936918842429251E-4</v>
      </c>
      <c r="AX218" s="1">
        <f t="shared" si="129"/>
        <v>-1.0675100980957877E-2</v>
      </c>
      <c r="AY218" s="1">
        <f t="shared" si="130"/>
        <v>1.5425392783885237E-3</v>
      </c>
      <c r="AZ218" s="1">
        <f t="shared" si="131"/>
        <v>-6.1766612928782754E-3</v>
      </c>
      <c r="BA218" s="1">
        <f t="shared" si="132"/>
        <v>-5.9241282264962374E-3</v>
      </c>
      <c r="BB218" s="1">
        <f t="shared" si="133"/>
        <v>-5.0614841127197708E-3</v>
      </c>
      <c r="BC218" s="1">
        <f t="shared" si="134"/>
        <v>6.4102564102564041E-2</v>
      </c>
      <c r="BD218" s="1">
        <f t="shared" si="135"/>
        <v>6.8129890323745104E-3</v>
      </c>
      <c r="BE218" s="1">
        <f t="shared" si="136"/>
        <v>1.8972931950417406E-3</v>
      </c>
      <c r="BF218" s="1">
        <f t="shared" si="137"/>
        <v>-3.7672109325300397E-3</v>
      </c>
      <c r="BG218" s="1">
        <f t="shared" si="138"/>
        <v>-3.5927972011498065E-3</v>
      </c>
      <c r="BH218" s="1">
        <f t="shared" si="139"/>
        <v>-4.0732859495344843E-3</v>
      </c>
      <c r="BI218" s="1">
        <f t="shared" si="140"/>
        <v>-3.7093665353550406E-3</v>
      </c>
      <c r="BJ218" s="1">
        <f t="shared" si="141"/>
        <v>6.4102564102564111E-2</v>
      </c>
      <c r="BK218" s="1">
        <f t="shared" si="142"/>
        <v>6.4102564102564041E-2</v>
      </c>
      <c r="BL218" s="1">
        <f t="shared" si="143"/>
        <v>1.0880951569286217E-3</v>
      </c>
      <c r="BM218" s="1">
        <f t="shared" si="144"/>
        <v>9.1074681238616246E-3</v>
      </c>
      <c r="BN218" s="1">
        <f t="shared" si="145"/>
        <v>5.3428987051024252E-4</v>
      </c>
      <c r="BO218" s="1">
        <f t="shared" si="146"/>
        <v>-9.9787723011794168E-3</v>
      </c>
      <c r="BP218" s="1">
        <f t="shared" si="147"/>
        <v>-1.2211994572592E-3</v>
      </c>
      <c r="BQ218" s="1">
        <f t="shared" si="148"/>
        <v>-2.7775340923316877E-2</v>
      </c>
      <c r="BR218" s="1">
        <f t="shared" si="149"/>
        <v>6.6815144766146995E-3</v>
      </c>
      <c r="BS218" s="1">
        <f t="shared" si="150"/>
        <v>6.6865417376490627E-2</v>
      </c>
      <c r="BT218" s="1">
        <f t="shared" si="151"/>
        <v>-1.4629176641623656E-2</v>
      </c>
      <c r="BU218" s="1">
        <f t="shared" si="152"/>
        <v>-5.9759116712081216E-4</v>
      </c>
      <c r="BV218" s="1">
        <f t="shared" si="153"/>
        <v>-3.0225811347016768E-2</v>
      </c>
      <c r="BW218" s="1">
        <f t="shared" si="154"/>
        <v>-3.0225811347016768E-2</v>
      </c>
      <c r="BX218" s="1">
        <f t="shared" si="155"/>
        <v>-3.9153862433861843E-3</v>
      </c>
      <c r="BY218" s="1">
        <f t="shared" si="156"/>
        <v>-3.5342410297532136E-2</v>
      </c>
      <c r="BZ218" s="1">
        <f t="shared" si="157"/>
        <v>6.4102564102563861E-2</v>
      </c>
      <c r="CA218" s="1">
        <f t="shared" si="158"/>
        <v>-1.1662885628291949E-2</v>
      </c>
      <c r="CB218" s="1">
        <f t="shared" si="159"/>
        <v>-4.3894931070841352E-2</v>
      </c>
      <c r="CC218" s="1">
        <f t="shared" si="160"/>
        <v>-1.6967788260323174E-2</v>
      </c>
    </row>
    <row r="219" spans="1:81" x14ac:dyDescent="0.3">
      <c r="A219" s="1" t="s">
        <v>419</v>
      </c>
      <c r="B219" s="18">
        <v>2978.76</v>
      </c>
      <c r="C219" s="21">
        <v>25766.639999999999</v>
      </c>
      <c r="D219" s="18">
        <v>8566.4804690000001</v>
      </c>
      <c r="E219" s="18">
        <v>1497.869995</v>
      </c>
      <c r="F219" s="1">
        <v>115.370003</v>
      </c>
      <c r="G219" s="18">
        <v>130.71000699999999</v>
      </c>
      <c r="H219" s="19">
        <v>297.51001000000002</v>
      </c>
      <c r="I219" s="1">
        <v>273.39001500000001</v>
      </c>
      <c r="J219" s="1">
        <v>62.619999</v>
      </c>
      <c r="K219" s="1">
        <v>149.05999800000001</v>
      </c>
      <c r="L219" s="1">
        <v>3455.919922</v>
      </c>
      <c r="M219" s="1">
        <v>12367.459961</v>
      </c>
      <c r="N219" s="1">
        <v>5495.6000979999999</v>
      </c>
      <c r="O219" s="1">
        <f>0.96*O220</f>
        <v>20308.142784</v>
      </c>
      <c r="P219" s="1">
        <v>115.959999</v>
      </c>
      <c r="Q219" s="1">
        <v>3693.5</v>
      </c>
      <c r="R219" s="1">
        <v>63.139999000000003</v>
      </c>
      <c r="S219" s="1">
        <v>52.650002000000001</v>
      </c>
      <c r="T219" s="1">
        <v>26.49</v>
      </c>
      <c r="U219" s="1">
        <v>29.18</v>
      </c>
      <c r="V219" s="1">
        <f>0.96*V220</f>
        <v>5165.9268278399995</v>
      </c>
      <c r="W219" s="1">
        <f>0.96*W220</f>
        <v>14994.227231999999</v>
      </c>
      <c r="X219" s="1">
        <v>133.75500500000001</v>
      </c>
      <c r="Y219" s="1">
        <v>25.348749000000002</v>
      </c>
      <c r="Z219" s="1">
        <v>132.31882239370901</v>
      </c>
      <c r="AA219" s="1">
        <v>29.469999000000001</v>
      </c>
      <c r="AB219" s="1">
        <v>676.70001200000002</v>
      </c>
      <c r="AC219" s="1">
        <v>113.55999799999999</v>
      </c>
      <c r="AD219" s="1">
        <v>21567.5</v>
      </c>
      <c r="AE219" s="1">
        <v>563.75</v>
      </c>
      <c r="AF219" s="1">
        <v>21948.230468999998</v>
      </c>
      <c r="AG219" s="1">
        <v>11080.094727</v>
      </c>
      <c r="AH219" s="1">
        <v>53.02</v>
      </c>
      <c r="AI219" s="1">
        <v>53.02</v>
      </c>
      <c r="AJ219" s="1">
        <v>19.370000999999998</v>
      </c>
      <c r="AK219" s="1">
        <v>56.830002</v>
      </c>
      <c r="AL219" s="1">
        <f>0.96*AL220</f>
        <v>1426.3823343342046</v>
      </c>
      <c r="AM219" s="1">
        <v>47.950001</v>
      </c>
      <c r="AN219" s="1">
        <v>63.470001000000003</v>
      </c>
      <c r="AO219" s="1">
        <v>68.279999000000004</v>
      </c>
      <c r="AP219" s="1">
        <f t="shared" si="121"/>
        <v>-0.11694132923044079</v>
      </c>
      <c r="AQ219" s="1">
        <f t="shared" si="122"/>
        <v>-0.11818420135811182</v>
      </c>
      <c r="AR219" s="1">
        <f t="shared" si="123"/>
        <v>-0.12147399603961458</v>
      </c>
      <c r="AS219" s="1">
        <f t="shared" si="124"/>
        <v>-0.11685835921297555</v>
      </c>
      <c r="AT219" s="1">
        <f t="shared" si="125"/>
        <v>6.1045174170142585E-3</v>
      </c>
      <c r="AU219" s="1">
        <f t="shared" si="126"/>
        <v>-5.931994602935837E-3</v>
      </c>
      <c r="AV219" s="1">
        <f t="shared" si="127"/>
        <v>-0.11705000918652583</v>
      </c>
      <c r="AW219" s="1">
        <f t="shared" si="128"/>
        <v>-0.1172424785052963</v>
      </c>
      <c r="AX219" s="1">
        <f t="shared" si="129"/>
        <v>-8.690584465133136E-2</v>
      </c>
      <c r="AY219" s="1">
        <f t="shared" si="130"/>
        <v>-0.11699544004496699</v>
      </c>
      <c r="AZ219" s="1">
        <f t="shared" si="131"/>
        <v>-9.6014119854219065E-2</v>
      </c>
      <c r="BA219" s="1">
        <f t="shared" si="132"/>
        <v>-9.4887297936182641E-2</v>
      </c>
      <c r="BB219" s="1">
        <f t="shared" si="133"/>
        <v>-9.3479327190747502E-2</v>
      </c>
      <c r="BC219" s="1">
        <f t="shared" si="134"/>
        <v>0.15662650602409653</v>
      </c>
      <c r="BD219" s="1">
        <f t="shared" si="135"/>
        <v>1.9070199322697892E-2</v>
      </c>
      <c r="BE219" s="1">
        <f t="shared" si="136"/>
        <v>-6.741573033707865E-2</v>
      </c>
      <c r="BF219" s="1">
        <f t="shared" si="137"/>
        <v>-0.11568631328609763</v>
      </c>
      <c r="BG219" s="1">
        <f t="shared" si="138"/>
        <v>-9.5982139561052837E-2</v>
      </c>
      <c r="BH219" s="1">
        <f t="shared" si="139"/>
        <v>-9.713701431492848E-2</v>
      </c>
      <c r="BI219" s="1">
        <f t="shared" si="140"/>
        <v>-9.463233012721059E-2</v>
      </c>
      <c r="BJ219" s="1">
        <f t="shared" si="141"/>
        <v>0.15662650602409628</v>
      </c>
      <c r="BK219" s="1">
        <f t="shared" si="142"/>
        <v>0.15662650602409636</v>
      </c>
      <c r="BL219" s="1">
        <f t="shared" si="143"/>
        <v>2.5860204606546959E-3</v>
      </c>
      <c r="BM219" s="1">
        <f t="shared" si="144"/>
        <v>1.6796991576414032E-2</v>
      </c>
      <c r="BN219" s="1">
        <f t="shared" si="145"/>
        <v>5.3400455727695725E-4</v>
      </c>
      <c r="BO219" s="1">
        <f t="shared" si="146"/>
        <v>-9.9877910819919799E-2</v>
      </c>
      <c r="BP219" s="1">
        <f t="shared" si="147"/>
        <v>-8.0695511393414257E-2</v>
      </c>
      <c r="BQ219" s="1">
        <f t="shared" si="148"/>
        <v>1.3838014215908977E-2</v>
      </c>
      <c r="BR219" s="1">
        <f t="shared" si="149"/>
        <v>-9.112937210282343E-2</v>
      </c>
      <c r="BS219" s="1">
        <f t="shared" si="150"/>
        <v>-9.9800399201596807E-2</v>
      </c>
      <c r="BT219" s="1">
        <f t="shared" si="151"/>
        <v>-6.5203378167671328E-2</v>
      </c>
      <c r="BU219" s="1">
        <f t="shared" si="152"/>
        <v>4.4912537754650903E-3</v>
      </c>
      <c r="BV219" s="1">
        <f t="shared" si="153"/>
        <v>-7.1616195559162987E-2</v>
      </c>
      <c r="BW219" s="1">
        <f t="shared" si="154"/>
        <v>-7.1616195559162987E-2</v>
      </c>
      <c r="BX219" s="1">
        <f t="shared" si="155"/>
        <v>-0.17688295662946815</v>
      </c>
      <c r="BY219" s="1">
        <f t="shared" si="156"/>
        <v>-7.0493900400619938E-2</v>
      </c>
      <c r="BZ219" s="1">
        <f t="shared" si="157"/>
        <v>0.15662650602409642</v>
      </c>
      <c r="CA219" s="1">
        <f t="shared" si="158"/>
        <v>-8.7362008234449728E-2</v>
      </c>
      <c r="CB219" s="1">
        <f t="shared" si="159"/>
        <v>-7.7873032751037699E-2</v>
      </c>
      <c r="CC219" s="1">
        <f t="shared" si="160"/>
        <v>-4.9554526701254209E-2</v>
      </c>
    </row>
    <row r="220" spans="1:81" x14ac:dyDescent="0.3">
      <c r="A220" s="1" t="s">
        <v>418</v>
      </c>
      <c r="B220" s="18">
        <v>3023.94</v>
      </c>
      <c r="C220" s="21">
        <v>26121.279999999999</v>
      </c>
      <c r="D220" s="18">
        <v>8738.5898440000001</v>
      </c>
      <c r="E220" s="18">
        <v>1478.8199460000001</v>
      </c>
      <c r="F220" s="1">
        <v>117</v>
      </c>
      <c r="G220" s="18">
        <v>133.33999600000001</v>
      </c>
      <c r="H220" s="19">
        <v>302.459991</v>
      </c>
      <c r="I220" s="1">
        <v>277.85000600000001</v>
      </c>
      <c r="J220" s="1">
        <v>62.689999</v>
      </c>
      <c r="K220" s="1">
        <v>147.320007</v>
      </c>
      <c r="L220" s="1">
        <v>3363.580078</v>
      </c>
      <c r="M220" s="1">
        <v>11944.719727</v>
      </c>
      <c r="N220" s="1">
        <v>5361.1000979999999</v>
      </c>
      <c r="O220" s="1">
        <f>'final data'!O51</f>
        <v>21154.315399999999</v>
      </c>
      <c r="P220" s="1">
        <v>119.19000200000001</v>
      </c>
      <c r="Q220" s="1">
        <v>3643.5</v>
      </c>
      <c r="R220" s="1">
        <v>61.220001000000003</v>
      </c>
      <c r="S220" s="1">
        <v>52.669998</v>
      </c>
      <c r="T220" s="1">
        <v>26.27</v>
      </c>
      <c r="U220" s="1">
        <v>29.18</v>
      </c>
      <c r="V220" s="1">
        <f>'final data'!V51</f>
        <v>5381.1737789999997</v>
      </c>
      <c r="W220" s="1">
        <f>'final data'!W51</f>
        <v>15618.986699999999</v>
      </c>
      <c r="X220" s="1">
        <v>134.199997</v>
      </c>
      <c r="Y220" s="1">
        <v>25.682500999999998</v>
      </c>
      <c r="Z220" s="1">
        <v>132.38944353586999</v>
      </c>
      <c r="AA220" s="1">
        <v>29.450001</v>
      </c>
      <c r="AB220" s="1">
        <v>668.29998799999998</v>
      </c>
      <c r="AC220" s="1">
        <v>102.699997</v>
      </c>
      <c r="AD220" s="1">
        <v>20912.5</v>
      </c>
      <c r="AE220" s="1">
        <v>585</v>
      </c>
      <c r="AF220" s="1">
        <v>21329.119140999999</v>
      </c>
      <c r="AG220" s="1">
        <v>11158.895508</v>
      </c>
      <c r="AH220" s="1">
        <v>53.110000999999997</v>
      </c>
      <c r="AI220" s="1">
        <v>53.110000999999997</v>
      </c>
      <c r="AJ220" s="1">
        <v>18.434999000000001</v>
      </c>
      <c r="AK220" s="1">
        <v>57</v>
      </c>
      <c r="AL220" s="1">
        <f>'final data'!AL51</f>
        <v>1485.81493159813</v>
      </c>
      <c r="AM220" s="1">
        <v>45.779998999999997</v>
      </c>
      <c r="AN220" s="1">
        <v>63.490001999999997</v>
      </c>
      <c r="AO220" s="1">
        <v>69</v>
      </c>
      <c r="AP220" s="1">
        <f t="shared" si="121"/>
        <v>1.5167385086411739E-2</v>
      </c>
      <c r="AQ220" s="1">
        <f t="shared" si="122"/>
        <v>1.3763533002362723E-2</v>
      </c>
      <c r="AR220" s="1">
        <f t="shared" si="123"/>
        <v>2.0091025202569689E-2</v>
      </c>
      <c r="AS220" s="1">
        <f t="shared" si="124"/>
        <v>-1.2718092400268652E-2</v>
      </c>
      <c r="AT220" s="1">
        <f t="shared" si="125"/>
        <v>1.412842990044824E-2</v>
      </c>
      <c r="AU220" s="1">
        <f t="shared" si="126"/>
        <v>2.012079304685542E-2</v>
      </c>
      <c r="AV220" s="1">
        <f t="shared" si="127"/>
        <v>1.6638031775804717E-2</v>
      </c>
      <c r="AW220" s="1">
        <f t="shared" si="128"/>
        <v>1.6313657248967203E-2</v>
      </c>
      <c r="AX220" s="1">
        <f t="shared" si="129"/>
        <v>1.1178537387073462E-3</v>
      </c>
      <c r="AY220" s="1">
        <f t="shared" si="130"/>
        <v>-1.1673091529224381E-2</v>
      </c>
      <c r="AZ220" s="1">
        <f t="shared" si="131"/>
        <v>-2.6719323967021039E-2</v>
      </c>
      <c r="BA220" s="1">
        <f t="shared" si="132"/>
        <v>-3.4181653737556883E-2</v>
      </c>
      <c r="BB220" s="1">
        <f t="shared" si="133"/>
        <v>-2.4474124317915392E-2</v>
      </c>
      <c r="BC220" s="1">
        <f t="shared" si="134"/>
        <v>4.1666666666666657E-2</v>
      </c>
      <c r="BD220" s="1">
        <f t="shared" si="135"/>
        <v>2.7854458674150304E-2</v>
      </c>
      <c r="BE220" s="1">
        <f t="shared" si="136"/>
        <v>-1.3537295248409367E-2</v>
      </c>
      <c r="BF220" s="1">
        <f t="shared" si="137"/>
        <v>-3.0408584580433703E-2</v>
      </c>
      <c r="BG220" s="1">
        <f t="shared" si="138"/>
        <v>3.7979105869737697E-4</v>
      </c>
      <c r="BH220" s="1">
        <f t="shared" si="139"/>
        <v>-8.3050207625518634E-3</v>
      </c>
      <c r="BI220" s="1">
        <f t="shared" si="140"/>
        <v>0</v>
      </c>
      <c r="BJ220" s="1">
        <f t="shared" si="141"/>
        <v>4.1666666666666713E-2</v>
      </c>
      <c r="BK220" s="1">
        <f t="shared" si="142"/>
        <v>4.1666666666666685E-2</v>
      </c>
      <c r="BL220" s="1">
        <f t="shared" si="143"/>
        <v>3.3269184954984295E-3</v>
      </c>
      <c r="BM220" s="1">
        <f t="shared" si="144"/>
        <v>1.3166409119440052E-2</v>
      </c>
      <c r="BN220" s="1">
        <f t="shared" si="145"/>
        <v>5.3371954861299704E-4</v>
      </c>
      <c r="BO220" s="1">
        <f t="shared" si="146"/>
        <v>-6.7858841800439384E-4</v>
      </c>
      <c r="BP220" s="1">
        <f t="shared" si="147"/>
        <v>-1.2413216862777342E-2</v>
      </c>
      <c r="BQ220" s="1">
        <f t="shared" si="148"/>
        <v>-9.5632275372178124E-2</v>
      </c>
      <c r="BR220" s="1">
        <f t="shared" si="149"/>
        <v>-3.0369769328851281E-2</v>
      </c>
      <c r="BS220" s="1">
        <f t="shared" si="150"/>
        <v>3.7694013303769404E-2</v>
      </c>
      <c r="BT220" s="1">
        <f t="shared" si="151"/>
        <v>-2.8207801484244524E-2</v>
      </c>
      <c r="BU220" s="1">
        <f t="shared" si="152"/>
        <v>7.111923042316416E-3</v>
      </c>
      <c r="BV220" s="1">
        <f t="shared" si="153"/>
        <v>1.6974915126366234E-3</v>
      </c>
      <c r="BW220" s="1">
        <f t="shared" si="154"/>
        <v>1.6974915126366234E-3</v>
      </c>
      <c r="BX220" s="1">
        <f t="shared" si="155"/>
        <v>-4.8270622185305888E-2</v>
      </c>
      <c r="BY220" s="1">
        <f t="shared" si="156"/>
        <v>2.9913424954656812E-3</v>
      </c>
      <c r="BZ220" s="1">
        <f t="shared" si="157"/>
        <v>4.1666666666666775E-2</v>
      </c>
      <c r="CA220" s="1">
        <f t="shared" si="158"/>
        <v>-4.525551521886316E-2</v>
      </c>
      <c r="CB220" s="1">
        <f t="shared" si="159"/>
        <v>3.151252510614187E-4</v>
      </c>
      <c r="CC220" s="1">
        <f t="shared" si="160"/>
        <v>1.0544830265741455E-2</v>
      </c>
    </row>
    <row r="221" spans="1:81" x14ac:dyDescent="0.3">
      <c r="A221" s="1" t="s">
        <v>417</v>
      </c>
      <c r="B221" s="18">
        <v>2480.64</v>
      </c>
      <c r="C221" s="21">
        <v>21200.62</v>
      </c>
      <c r="D221" s="18">
        <v>7201.7998049999997</v>
      </c>
      <c r="E221" s="18">
        <v>1122.9300539999999</v>
      </c>
      <c r="F221" s="1">
        <v>110.129997</v>
      </c>
      <c r="G221" s="18">
        <v>117.94000200000001</v>
      </c>
      <c r="H221" s="19">
        <v>248.11000100000001</v>
      </c>
      <c r="I221" s="1">
        <v>226.479996</v>
      </c>
      <c r="J221" s="1">
        <v>49.889999000000003</v>
      </c>
      <c r="K221" s="1">
        <v>111.970001</v>
      </c>
      <c r="L221" s="1">
        <v>2545.2299800000001</v>
      </c>
      <c r="M221" s="1">
        <v>9161.1298829999996</v>
      </c>
      <c r="N221" s="1">
        <v>4044.26001</v>
      </c>
      <c r="O221" s="4">
        <f>0.78*O224</f>
        <v>12057.314170200001</v>
      </c>
      <c r="P221" s="1">
        <v>118.120003</v>
      </c>
      <c r="Q221" s="1">
        <v>2953.5</v>
      </c>
      <c r="R221" s="1">
        <v>47.810001</v>
      </c>
      <c r="S221" s="1">
        <v>41.080002</v>
      </c>
      <c r="T221" s="1">
        <v>20.23</v>
      </c>
      <c r="U221" s="1">
        <v>22.030000999999999</v>
      </c>
      <c r="V221" s="4">
        <f>0.78*V224</f>
        <v>3576.04860912</v>
      </c>
      <c r="W221" s="4">
        <f>0.78*W224</f>
        <v>9520.8508902000012</v>
      </c>
      <c r="X221" s="1">
        <v>133.99499499999999</v>
      </c>
      <c r="Y221" s="1">
        <v>26.142499999999998</v>
      </c>
      <c r="Z221" s="1">
        <v>132.46006467802999</v>
      </c>
      <c r="AA221" s="1">
        <v>23.040001</v>
      </c>
      <c r="AB221" s="1">
        <v>517.70001200000002</v>
      </c>
      <c r="AC221" s="1">
        <v>74.919998000000007</v>
      </c>
      <c r="AD221" s="1">
        <v>16839</v>
      </c>
      <c r="AE221" s="1">
        <v>428</v>
      </c>
      <c r="AF221" s="1">
        <v>18559.630859000001</v>
      </c>
      <c r="AG221" s="1">
        <v>11141.595703000001</v>
      </c>
      <c r="AH221" s="1">
        <v>44.799999</v>
      </c>
      <c r="AI221" s="1">
        <v>44.799999</v>
      </c>
      <c r="AJ221" s="1">
        <v>13.2675</v>
      </c>
      <c r="AK221" s="1">
        <v>47.73</v>
      </c>
      <c r="AL221" s="4">
        <f>0.78*AL224</f>
        <v>1140.6241602906073</v>
      </c>
      <c r="AM221" s="1">
        <v>37.360000999999997</v>
      </c>
      <c r="AN221" s="1">
        <v>52.290000999999997</v>
      </c>
      <c r="AO221" s="1">
        <v>58.830002</v>
      </c>
      <c r="AP221" s="1">
        <f t="shared" si="121"/>
        <v>-0.17966626321950838</v>
      </c>
      <c r="AQ221" s="1">
        <f t="shared" si="122"/>
        <v>-0.18837744551568683</v>
      </c>
      <c r="AR221" s="1">
        <f t="shared" si="123"/>
        <v>-0.17586247511721531</v>
      </c>
      <c r="AS221" s="1">
        <f t="shared" si="124"/>
        <v>-0.24065802801932193</v>
      </c>
      <c r="AT221" s="1">
        <f t="shared" si="125"/>
        <v>-5.8717974358974336E-2</v>
      </c>
      <c r="AU221" s="1">
        <f t="shared" si="126"/>
        <v>-0.11549418375563777</v>
      </c>
      <c r="AV221" s="1">
        <f t="shared" si="127"/>
        <v>-0.1796931548543225</v>
      </c>
      <c r="AW221" s="1">
        <f t="shared" si="128"/>
        <v>-0.18488396217634059</v>
      </c>
      <c r="AX221" s="1">
        <f t="shared" si="129"/>
        <v>-0.2041792982003397</v>
      </c>
      <c r="AY221" s="1">
        <f t="shared" si="130"/>
        <v>-0.23995387130276208</v>
      </c>
      <c r="AZ221" s="1">
        <f t="shared" si="131"/>
        <v>-0.24329734361091668</v>
      </c>
      <c r="BA221" s="1">
        <f t="shared" si="132"/>
        <v>-0.23303936028803904</v>
      </c>
      <c r="BB221" s="1">
        <f t="shared" si="133"/>
        <v>-0.24562870752800481</v>
      </c>
      <c r="BC221" s="1">
        <f t="shared" si="134"/>
        <v>-0.43003051896446615</v>
      </c>
      <c r="BD221" s="1">
        <f t="shared" si="135"/>
        <v>-8.9772546526176739E-3</v>
      </c>
      <c r="BE221" s="1">
        <f t="shared" si="136"/>
        <v>-0.18937834499794154</v>
      </c>
      <c r="BF221" s="1">
        <f t="shared" si="137"/>
        <v>-0.21904605979996641</v>
      </c>
      <c r="BG221" s="1">
        <f t="shared" si="138"/>
        <v>-0.22004929637551912</v>
      </c>
      <c r="BH221" s="1">
        <f t="shared" si="139"/>
        <v>-0.22992006090597636</v>
      </c>
      <c r="BI221" s="1">
        <f t="shared" si="140"/>
        <v>-0.24503080877313232</v>
      </c>
      <c r="BJ221" s="1">
        <f t="shared" si="141"/>
        <v>-0.33545193744243879</v>
      </c>
      <c r="BK221" s="1">
        <f t="shared" si="142"/>
        <v>-0.39043094964668856</v>
      </c>
      <c r="BL221" s="1">
        <f t="shared" si="143"/>
        <v>-1.527585727144297E-3</v>
      </c>
      <c r="BM221" s="1">
        <f t="shared" si="144"/>
        <v>1.7910989276316971E-2</v>
      </c>
      <c r="BN221" s="1">
        <f t="shared" si="145"/>
        <v>5.3343484400153907E-4</v>
      </c>
      <c r="BO221" s="1">
        <f t="shared" si="146"/>
        <v>-0.21765703844967613</v>
      </c>
      <c r="BP221" s="1">
        <f t="shared" si="147"/>
        <v>-0.22534786578508809</v>
      </c>
      <c r="BQ221" s="1">
        <f t="shared" si="148"/>
        <v>-0.27049659018003663</v>
      </c>
      <c r="BR221" s="1">
        <f t="shared" si="149"/>
        <v>-0.19478780633592349</v>
      </c>
      <c r="BS221" s="1">
        <f t="shared" si="150"/>
        <v>-0.26837606837606837</v>
      </c>
      <c r="BT221" s="1">
        <f t="shared" si="151"/>
        <v>-0.12984541291610757</v>
      </c>
      <c r="BU221" s="1">
        <f t="shared" si="152"/>
        <v>-1.5503151712099304E-3</v>
      </c>
      <c r="BV221" s="1">
        <f t="shared" si="153"/>
        <v>-0.15646774324105167</v>
      </c>
      <c r="BW221" s="1">
        <f t="shared" si="154"/>
        <v>-0.15646774324105167</v>
      </c>
      <c r="BX221" s="1">
        <f t="shared" si="155"/>
        <v>-0.28030915542767326</v>
      </c>
      <c r="BY221" s="1">
        <f t="shared" si="156"/>
        <v>-0.16263157894736849</v>
      </c>
      <c r="BZ221" s="1">
        <f t="shared" si="157"/>
        <v>-0.23232420402198975</v>
      </c>
      <c r="CA221" s="1">
        <f t="shared" si="158"/>
        <v>-0.18392307085895743</v>
      </c>
      <c r="CB221" s="1">
        <f t="shared" si="159"/>
        <v>-0.17640574337987894</v>
      </c>
      <c r="CC221" s="1">
        <f t="shared" si="160"/>
        <v>-0.14739127536231883</v>
      </c>
    </row>
    <row r="222" spans="1:81" x14ac:dyDescent="0.3">
      <c r="A222" s="1" t="s">
        <v>416</v>
      </c>
      <c r="B222" s="18">
        <v>2409.39</v>
      </c>
      <c r="C222" s="21">
        <v>20087.189999999999</v>
      </c>
      <c r="D222" s="18">
        <v>7150.580078</v>
      </c>
      <c r="E222" s="18">
        <v>1058.75</v>
      </c>
      <c r="F222" s="1">
        <v>108.949997</v>
      </c>
      <c r="G222" s="18">
        <v>105.050003</v>
      </c>
      <c r="H222" s="19">
        <v>240.509995</v>
      </c>
      <c r="I222" s="1">
        <v>220.33999600000001</v>
      </c>
      <c r="J222" s="1">
        <v>47.639999000000003</v>
      </c>
      <c r="K222" s="1">
        <v>103.870003</v>
      </c>
      <c r="L222" s="1">
        <v>2454.080078</v>
      </c>
      <c r="M222" s="1">
        <v>8610.4296880000002</v>
      </c>
      <c r="N222" s="1">
        <v>3855.5</v>
      </c>
      <c r="O222" s="1">
        <f>0.83*O224</f>
        <v>12830.218924700001</v>
      </c>
      <c r="P222" s="1">
        <v>116.18</v>
      </c>
      <c r="Q222" s="1">
        <v>2948.5</v>
      </c>
      <c r="R222" s="1">
        <v>46.880001</v>
      </c>
      <c r="S222" s="1">
        <v>38.060001</v>
      </c>
      <c r="T222" s="1">
        <v>18.149999999999999</v>
      </c>
      <c r="U222" s="1">
        <v>20.07</v>
      </c>
      <c r="V222" s="1">
        <f>0.83*V224</f>
        <v>3805.2824943199994</v>
      </c>
      <c r="W222" s="1">
        <f>0.83*W224</f>
        <v>10131.1618447</v>
      </c>
      <c r="X222" s="1">
        <v>132.96000699999999</v>
      </c>
      <c r="Y222" s="1">
        <v>24.206249</v>
      </c>
      <c r="Z222" s="1">
        <v>132.530685820191</v>
      </c>
      <c r="AA222" s="1">
        <v>20.610001</v>
      </c>
      <c r="AB222" s="1">
        <v>508.5</v>
      </c>
      <c r="AC222" s="1">
        <v>50.669998</v>
      </c>
      <c r="AD222" s="1">
        <v>13926</v>
      </c>
      <c r="AE222" s="1">
        <v>420</v>
      </c>
      <c r="AF222" s="1">
        <v>16552.830077999999</v>
      </c>
      <c r="AG222" s="1">
        <v>11038.765625</v>
      </c>
      <c r="AH222" s="1">
        <v>45</v>
      </c>
      <c r="AI222" s="1">
        <v>45</v>
      </c>
      <c r="AJ222" s="1">
        <v>8.3524999999999991</v>
      </c>
      <c r="AK222" s="1">
        <v>48.580002</v>
      </c>
      <c r="AL222" s="1">
        <f>0.83*AL224</f>
        <v>1213.741093642569</v>
      </c>
      <c r="AM222" s="1">
        <v>39.669998</v>
      </c>
      <c r="AN222" s="1">
        <v>52.310001</v>
      </c>
      <c r="AO222" s="1">
        <v>54.009998000000003</v>
      </c>
      <c r="AP222" s="1">
        <f t="shared" si="121"/>
        <v>-2.8722426470588237E-2</v>
      </c>
      <c r="AQ222" s="1">
        <f t="shared" si="122"/>
        <v>-5.2518747093245402E-2</v>
      </c>
      <c r="AR222" s="1">
        <f t="shared" si="123"/>
        <v>-7.1120731465541889E-3</v>
      </c>
      <c r="AS222" s="1">
        <f t="shared" si="124"/>
        <v>-5.7154097685232969E-2</v>
      </c>
      <c r="AT222" s="1">
        <f t="shared" si="125"/>
        <v>-1.0714610298227891E-2</v>
      </c>
      <c r="AU222" s="1">
        <f t="shared" si="126"/>
        <v>-0.10929285044441497</v>
      </c>
      <c r="AV222" s="1">
        <f t="shared" si="127"/>
        <v>-3.063159876413046E-2</v>
      </c>
      <c r="AW222" s="1">
        <f t="shared" si="128"/>
        <v>-2.7110562117812764E-2</v>
      </c>
      <c r="AX222" s="1">
        <f t="shared" si="129"/>
        <v>-4.5099219184189597E-2</v>
      </c>
      <c r="AY222" s="1">
        <f t="shared" si="130"/>
        <v>-7.2340787064921072E-2</v>
      </c>
      <c r="AZ222" s="1">
        <f t="shared" si="131"/>
        <v>-3.581204948717448E-2</v>
      </c>
      <c r="BA222" s="1">
        <f t="shared" si="132"/>
        <v>-6.011269374336841E-2</v>
      </c>
      <c r="BB222" s="1">
        <f t="shared" si="133"/>
        <v>-4.6673559448023712E-2</v>
      </c>
      <c r="BC222" s="1">
        <f t="shared" si="134"/>
        <v>6.4102564102564041E-2</v>
      </c>
      <c r="BD222" s="1">
        <f t="shared" si="135"/>
        <v>-1.6424000598780804E-2</v>
      </c>
      <c r="BE222" s="1">
        <f t="shared" si="136"/>
        <v>-1.6929067208396817E-3</v>
      </c>
      <c r="BF222" s="1">
        <f t="shared" si="137"/>
        <v>-1.9451997083204407E-2</v>
      </c>
      <c r="BG222" s="1">
        <f t="shared" si="138"/>
        <v>-7.3515113266060708E-2</v>
      </c>
      <c r="BH222" s="1">
        <f t="shared" si="139"/>
        <v>-0.1028175976272863</v>
      </c>
      <c r="BI222" s="1">
        <f t="shared" si="140"/>
        <v>-8.896962828099729E-2</v>
      </c>
      <c r="BJ222" s="1">
        <f t="shared" si="141"/>
        <v>6.4102564102563916E-2</v>
      </c>
      <c r="BK222" s="1">
        <f t="shared" si="142"/>
        <v>6.4102564102563972E-2</v>
      </c>
      <c r="BL222" s="1">
        <f t="shared" si="143"/>
        <v>-7.7240795449113496E-3</v>
      </c>
      <c r="BM222" s="1">
        <f t="shared" si="144"/>
        <v>-7.4065257722099986E-2</v>
      </c>
      <c r="BN222" s="1">
        <f t="shared" si="145"/>
        <v>5.3315044298566955E-4</v>
      </c>
      <c r="BO222" s="1">
        <f t="shared" si="146"/>
        <v>-0.10546874542236347</v>
      </c>
      <c r="BP222" s="1">
        <f t="shared" si="147"/>
        <v>-1.7770932560843777E-2</v>
      </c>
      <c r="BQ222" s="1">
        <f t="shared" si="148"/>
        <v>-0.32367859913717567</v>
      </c>
      <c r="BR222" s="1">
        <f t="shared" si="149"/>
        <v>-0.17299127026545519</v>
      </c>
      <c r="BS222" s="1">
        <f t="shared" si="150"/>
        <v>-1.8691588785046728E-2</v>
      </c>
      <c r="BT222" s="1">
        <f t="shared" si="151"/>
        <v>-0.1081271926282336</v>
      </c>
      <c r="BU222" s="1">
        <f t="shared" si="152"/>
        <v>-9.2293851564110071E-3</v>
      </c>
      <c r="BV222" s="1">
        <f t="shared" si="153"/>
        <v>4.4643081353640283E-3</v>
      </c>
      <c r="BW222" s="1">
        <f t="shared" si="154"/>
        <v>4.4643081353640283E-3</v>
      </c>
      <c r="BX222" s="1">
        <f t="shared" si="155"/>
        <v>-0.37045411720369331</v>
      </c>
      <c r="BY222" s="1">
        <f t="shared" si="156"/>
        <v>1.7808548082966762E-2</v>
      </c>
      <c r="BZ222" s="1">
        <f t="shared" si="157"/>
        <v>6.4102564102563861E-2</v>
      </c>
      <c r="CA222" s="1">
        <f t="shared" si="158"/>
        <v>6.1830753162988486E-2</v>
      </c>
      <c r="CB222" s="1">
        <f t="shared" si="159"/>
        <v>3.8248230287857765E-4</v>
      </c>
      <c r="CC222" s="1">
        <f t="shared" si="160"/>
        <v>-8.1931052798536325E-2</v>
      </c>
    </row>
    <row r="223" spans="1:81" x14ac:dyDescent="0.3">
      <c r="A223" s="1" t="s">
        <v>415</v>
      </c>
      <c r="B223" s="18">
        <v>2630.07</v>
      </c>
      <c r="C223" s="21">
        <v>22552.17</v>
      </c>
      <c r="D223" s="18">
        <v>7797.5400390000004</v>
      </c>
      <c r="E223" s="18">
        <v>1180.3199460000001</v>
      </c>
      <c r="F223" s="1">
        <v>115.08000199999999</v>
      </c>
      <c r="G223" s="18">
        <v>122.68</v>
      </c>
      <c r="H223" s="19">
        <v>261.20001200000002</v>
      </c>
      <c r="I223" s="1">
        <v>240.240005</v>
      </c>
      <c r="J223" s="1">
        <v>54.41</v>
      </c>
      <c r="K223" s="1">
        <v>116.80999799999999</v>
      </c>
      <c r="L223" s="1">
        <v>2847.780029</v>
      </c>
      <c r="M223" s="1">
        <v>10000.959961</v>
      </c>
      <c r="N223" s="1">
        <v>4543.580078</v>
      </c>
      <c r="O223" s="1">
        <f>0.96*O224</f>
        <v>14839.7712864</v>
      </c>
      <c r="P223" s="1">
        <v>120.089996</v>
      </c>
      <c r="Q223" s="1">
        <v>3194</v>
      </c>
      <c r="R223" s="1">
        <v>52.790000999999997</v>
      </c>
      <c r="S223" s="1">
        <v>44.049999</v>
      </c>
      <c r="T223" s="1">
        <v>21.98</v>
      </c>
      <c r="U223" s="1">
        <v>24.639999</v>
      </c>
      <c r="V223" s="1">
        <f>0.96*V224</f>
        <v>4401.2905958399997</v>
      </c>
      <c r="W223" s="1">
        <f>0.96*W224</f>
        <v>11717.9703264</v>
      </c>
      <c r="X223" s="1">
        <v>134.20500200000001</v>
      </c>
      <c r="Y223" s="1">
        <v>25.950001</v>
      </c>
      <c r="Z223" s="1">
        <v>132.601306962351</v>
      </c>
      <c r="AA223" s="1">
        <v>24.26</v>
      </c>
      <c r="AB223" s="1">
        <v>573.40002400000003</v>
      </c>
      <c r="AC223" s="1">
        <v>61.029998999999997</v>
      </c>
      <c r="AD223" s="1">
        <v>16352</v>
      </c>
      <c r="AE223" s="1">
        <v>483.25</v>
      </c>
      <c r="AF223" s="1">
        <v>18664.599609000001</v>
      </c>
      <c r="AG223" s="1">
        <v>10920.136719</v>
      </c>
      <c r="AH223" s="1">
        <v>50.240001999999997</v>
      </c>
      <c r="AI223" s="1">
        <v>50.240001999999997</v>
      </c>
      <c r="AJ223" s="1">
        <v>12.022500000000001</v>
      </c>
      <c r="AK223" s="1">
        <v>53.900002000000001</v>
      </c>
      <c r="AL223" s="1">
        <f>0.96*AL224</f>
        <v>1403.8451203576703</v>
      </c>
      <c r="AM223" s="1">
        <v>44.02</v>
      </c>
      <c r="AN223" s="1">
        <v>59.880001</v>
      </c>
      <c r="AO223" s="1">
        <v>61.349997999999999</v>
      </c>
      <c r="AP223" s="1">
        <f t="shared" si="121"/>
        <v>9.1591647678458163E-2</v>
      </c>
      <c r="AQ223" s="1">
        <f t="shared" si="122"/>
        <v>0.12271402819408786</v>
      </c>
      <c r="AR223" s="1">
        <f t="shared" si="123"/>
        <v>9.0476570284204638E-2</v>
      </c>
      <c r="AS223" s="1">
        <f t="shared" si="124"/>
        <v>0.11482403400236134</v>
      </c>
      <c r="AT223" s="1">
        <f t="shared" si="125"/>
        <v>5.6264388882911097E-2</v>
      </c>
      <c r="AU223" s="1">
        <f t="shared" si="126"/>
        <v>0.16782481196121435</v>
      </c>
      <c r="AV223" s="1">
        <f t="shared" si="127"/>
        <v>8.6025601555561174E-2</v>
      </c>
      <c r="AW223" s="1">
        <f t="shared" si="128"/>
        <v>9.0315010262594281E-2</v>
      </c>
      <c r="AX223" s="1">
        <f t="shared" si="129"/>
        <v>0.14210749668571557</v>
      </c>
      <c r="AY223" s="1">
        <f t="shared" si="130"/>
        <v>0.12457874868839655</v>
      </c>
      <c r="AZ223" s="1">
        <f t="shared" si="131"/>
        <v>0.16042669288968495</v>
      </c>
      <c r="BA223" s="1">
        <f t="shared" si="132"/>
        <v>0.16149371441217678</v>
      </c>
      <c r="BB223" s="1">
        <f t="shared" si="133"/>
        <v>0.17846714511736481</v>
      </c>
      <c r="BC223" s="1">
        <f t="shared" si="134"/>
        <v>0.15662650602409636</v>
      </c>
      <c r="BD223" s="1">
        <f t="shared" si="135"/>
        <v>3.3654639352728458E-2</v>
      </c>
      <c r="BE223" s="1">
        <f t="shared" si="136"/>
        <v>8.326267593691708E-2</v>
      </c>
      <c r="BF223" s="1">
        <f t="shared" si="137"/>
        <v>0.12606655021189092</v>
      </c>
      <c r="BG223" s="1">
        <f t="shared" si="138"/>
        <v>0.15738302266466048</v>
      </c>
      <c r="BH223" s="1">
        <f t="shared" si="139"/>
        <v>0.2110192837465566</v>
      </c>
      <c r="BI223" s="1">
        <f t="shared" si="140"/>
        <v>0.2277029895366218</v>
      </c>
      <c r="BJ223" s="1">
        <f t="shared" si="141"/>
        <v>0.1566265060240965</v>
      </c>
      <c r="BK223" s="1">
        <f t="shared" si="142"/>
        <v>0.15662650602409636</v>
      </c>
      <c r="BL223" s="1">
        <f t="shared" si="143"/>
        <v>9.363680313284108E-3</v>
      </c>
      <c r="BM223" s="1">
        <f t="shared" si="144"/>
        <v>7.2037266079515286E-2</v>
      </c>
      <c r="BN223" s="1">
        <f t="shared" si="145"/>
        <v>5.3286634505024391E-4</v>
      </c>
      <c r="BO223" s="1">
        <f t="shared" si="146"/>
        <v>0.17709843876281234</v>
      </c>
      <c r="BP223" s="1">
        <f t="shared" si="147"/>
        <v>0.12763033235004922</v>
      </c>
      <c r="BQ223" s="1">
        <f t="shared" si="148"/>
        <v>0.2044602606852283</v>
      </c>
      <c r="BR223" s="1">
        <f t="shared" si="149"/>
        <v>0.17420652017808416</v>
      </c>
      <c r="BS223" s="1">
        <f t="shared" si="150"/>
        <v>0.15059523809523809</v>
      </c>
      <c r="BT223" s="1">
        <f t="shared" si="151"/>
        <v>0.12757755145488431</v>
      </c>
      <c r="BU223" s="1">
        <f t="shared" si="152"/>
        <v>-1.0746573487468162E-2</v>
      </c>
      <c r="BV223" s="1">
        <f t="shared" si="153"/>
        <v>0.11644448888888882</v>
      </c>
      <c r="BW223" s="1">
        <f t="shared" si="154"/>
        <v>0.11644448888888882</v>
      </c>
      <c r="BX223" s="1">
        <f t="shared" si="155"/>
        <v>0.43938940436994939</v>
      </c>
      <c r="BY223" s="1">
        <f t="shared" si="156"/>
        <v>0.10951008194688835</v>
      </c>
      <c r="BZ223" s="1">
        <f t="shared" si="157"/>
        <v>0.1566265060240965</v>
      </c>
      <c r="CA223" s="1">
        <f t="shared" si="158"/>
        <v>0.10965470681395052</v>
      </c>
      <c r="CB223" s="1">
        <f t="shared" si="159"/>
        <v>0.14471420101865418</v>
      </c>
      <c r="CC223" s="1">
        <f t="shared" si="160"/>
        <v>0.13590076415111135</v>
      </c>
    </row>
    <row r="224" spans="1:81" x14ac:dyDescent="0.3">
      <c r="A224" s="1" t="s">
        <v>414</v>
      </c>
      <c r="B224" s="18">
        <v>2526.9</v>
      </c>
      <c r="C224" s="21">
        <v>21413.439999999999</v>
      </c>
      <c r="D224" s="18">
        <v>7487.3100590000004</v>
      </c>
      <c r="E224" s="18">
        <v>1085.8100589999999</v>
      </c>
      <c r="F224" s="1">
        <v>114.900002</v>
      </c>
      <c r="G224" s="18">
        <v>121.730003</v>
      </c>
      <c r="H224" s="19">
        <v>251.83000200000001</v>
      </c>
      <c r="I224" s="1">
        <v>231.44000199999999</v>
      </c>
      <c r="J224" s="1">
        <v>52.09</v>
      </c>
      <c r="K224" s="1">
        <v>107.66999800000001</v>
      </c>
      <c r="L224" s="1">
        <v>2688.48999</v>
      </c>
      <c r="M224" s="1">
        <v>9570.8203130000002</v>
      </c>
      <c r="N224" s="1">
        <v>4220.9599609999996</v>
      </c>
      <c r="O224" s="1">
        <f>'final data'!O52</f>
        <v>15458.095090000001</v>
      </c>
      <c r="P224" s="1">
        <v>121.849998</v>
      </c>
      <c r="Q224" s="1">
        <v>3001</v>
      </c>
      <c r="R224" s="1">
        <v>50.580002</v>
      </c>
      <c r="S224" s="1">
        <v>42.169998</v>
      </c>
      <c r="T224" s="1">
        <v>20.73</v>
      </c>
      <c r="U224" s="1">
        <v>22.549999</v>
      </c>
      <c r="V224" s="1">
        <f>'final data'!V52</f>
        <v>4584.6777039999997</v>
      </c>
      <c r="W224" s="1">
        <f>'final data'!W52</f>
        <v>12206.219090000001</v>
      </c>
      <c r="X224" s="1">
        <v>134.36999499999999</v>
      </c>
      <c r="Y224" s="1">
        <v>25.857500000000002</v>
      </c>
      <c r="Z224" s="1">
        <v>132.67192810451201</v>
      </c>
      <c r="AA224" s="1">
        <v>23.25</v>
      </c>
      <c r="AB224" s="1">
        <v>539.29998799999998</v>
      </c>
      <c r="AC224" s="1">
        <v>52.549999</v>
      </c>
      <c r="AD224" s="1">
        <v>15295</v>
      </c>
      <c r="AE224" s="1">
        <v>439.70001200000002</v>
      </c>
      <c r="AF224" s="1">
        <v>17818.720702999999</v>
      </c>
      <c r="AG224" s="1">
        <v>10964.791015999999</v>
      </c>
      <c r="AH224" s="1">
        <v>47.639999000000003</v>
      </c>
      <c r="AI224" s="1">
        <v>47.639999000000003</v>
      </c>
      <c r="AJ224" s="1">
        <v>9.1999999999999993</v>
      </c>
      <c r="AK224" s="1">
        <v>51.209999000000003</v>
      </c>
      <c r="AL224" s="1">
        <f>'final data'!AL52</f>
        <v>1462.3386670392399</v>
      </c>
      <c r="AM224" s="1">
        <v>40.669998</v>
      </c>
      <c r="AN224" s="1">
        <v>56.080002</v>
      </c>
      <c r="AO224" s="1">
        <v>59.02</v>
      </c>
      <c r="AP224" s="1">
        <f t="shared" si="121"/>
        <v>-3.9227092815020161E-2</v>
      </c>
      <c r="AQ224" s="1">
        <f t="shared" si="122"/>
        <v>-5.049314544897452E-2</v>
      </c>
      <c r="AR224" s="1">
        <f t="shared" si="123"/>
        <v>-3.9785621933117472E-2</v>
      </c>
      <c r="AS224" s="1">
        <f t="shared" si="124"/>
        <v>-8.0071413958804821E-2</v>
      </c>
      <c r="AT224" s="1">
        <f t="shared" si="125"/>
        <v>-1.5641292741721765E-3</v>
      </c>
      <c r="AU224" s="1">
        <f t="shared" si="126"/>
        <v>-7.7436990544506876E-3</v>
      </c>
      <c r="AV224" s="1">
        <f t="shared" si="127"/>
        <v>-3.5872930970615759E-2</v>
      </c>
      <c r="AW224" s="1">
        <f t="shared" si="128"/>
        <v>-3.6630048355185491E-2</v>
      </c>
      <c r="AX224" s="1">
        <f t="shared" si="129"/>
        <v>-4.263922073148306E-2</v>
      </c>
      <c r="AY224" s="1">
        <f t="shared" si="130"/>
        <v>-7.8246726791314447E-2</v>
      </c>
      <c r="AZ224" s="1">
        <f t="shared" si="131"/>
        <v>-5.5934811459414154E-2</v>
      </c>
      <c r="BA224" s="1">
        <f t="shared" si="132"/>
        <v>-4.3009836023480137E-2</v>
      </c>
      <c r="BB224" s="1">
        <f t="shared" si="133"/>
        <v>-7.1005707275222457E-2</v>
      </c>
      <c r="BC224" s="1">
        <f t="shared" si="134"/>
        <v>4.1666666666666685E-2</v>
      </c>
      <c r="BD224" s="1">
        <f t="shared" si="135"/>
        <v>1.4655692052816791E-2</v>
      </c>
      <c r="BE224" s="1">
        <f t="shared" si="136"/>
        <v>-6.0425798371947399E-2</v>
      </c>
      <c r="BF224" s="1">
        <f t="shared" si="137"/>
        <v>-4.1863969655920187E-2</v>
      </c>
      <c r="BG224" s="1">
        <f t="shared" si="138"/>
        <v>-4.2678797790665107E-2</v>
      </c>
      <c r="BH224" s="1">
        <f t="shared" si="139"/>
        <v>-5.6869881710646039E-2</v>
      </c>
      <c r="BI224" s="1">
        <f t="shared" si="140"/>
        <v>-8.4821432013856821E-2</v>
      </c>
      <c r="BJ224" s="1">
        <f t="shared" si="141"/>
        <v>4.1666666666666678E-2</v>
      </c>
      <c r="BK224" s="1">
        <f t="shared" si="142"/>
        <v>4.1666666666666713E-2</v>
      </c>
      <c r="BL224" s="1">
        <f t="shared" si="143"/>
        <v>1.2294102122958224E-3</v>
      </c>
      <c r="BM224" s="1">
        <f t="shared" si="144"/>
        <v>-3.5645856044475145E-3</v>
      </c>
      <c r="BN224" s="1">
        <f t="shared" si="145"/>
        <v>5.3258254974103175E-4</v>
      </c>
      <c r="BO224" s="1">
        <f t="shared" si="146"/>
        <v>-4.1632316570486459E-2</v>
      </c>
      <c r="BP224" s="1">
        <f t="shared" si="147"/>
        <v>-5.9469889383890299E-2</v>
      </c>
      <c r="BQ224" s="1">
        <f t="shared" si="148"/>
        <v>-0.1389480606086852</v>
      </c>
      <c r="BR224" s="1">
        <f t="shared" si="149"/>
        <v>-6.4640410958904104E-2</v>
      </c>
      <c r="BS224" s="1">
        <f t="shared" si="150"/>
        <v>-9.0118961200206904E-2</v>
      </c>
      <c r="BT224" s="1">
        <f t="shared" si="151"/>
        <v>-4.531995990913848E-2</v>
      </c>
      <c r="BU224" s="1">
        <f t="shared" si="152"/>
        <v>4.0891701403614209E-3</v>
      </c>
      <c r="BV224" s="1">
        <f t="shared" si="153"/>
        <v>-5.1751650009886428E-2</v>
      </c>
      <c r="BW224" s="1">
        <f t="shared" si="154"/>
        <v>-5.1751650009886428E-2</v>
      </c>
      <c r="BX224" s="1">
        <f t="shared" si="155"/>
        <v>-0.23476814306508642</v>
      </c>
      <c r="BY224" s="1">
        <f t="shared" si="156"/>
        <v>-4.9907289428300895E-2</v>
      </c>
      <c r="BZ224" s="1">
        <f t="shared" si="157"/>
        <v>4.1666666666666644E-2</v>
      </c>
      <c r="CA224" s="1">
        <f t="shared" si="158"/>
        <v>-7.6101817355747461E-2</v>
      </c>
      <c r="CB224" s="1">
        <f t="shared" si="159"/>
        <v>-6.3460236081158375E-2</v>
      </c>
      <c r="CC224" s="1">
        <f t="shared" si="160"/>
        <v>-3.7978778744214403E-2</v>
      </c>
    </row>
    <row r="225" spans="1:81" x14ac:dyDescent="0.3">
      <c r="A225" s="1" t="s">
        <v>413</v>
      </c>
      <c r="B225" s="18">
        <v>2789.82</v>
      </c>
      <c r="C225" s="21">
        <v>23719.37</v>
      </c>
      <c r="D225" s="18">
        <v>8153.580078</v>
      </c>
      <c r="E225" s="18">
        <v>1246.7299800000001</v>
      </c>
      <c r="F225" s="1">
        <v>117.25</v>
      </c>
      <c r="G225" s="18">
        <v>131.83000200000001</v>
      </c>
      <c r="H225" s="19">
        <v>278.20001200000002</v>
      </c>
      <c r="I225" s="1">
        <v>255.66999799999999</v>
      </c>
      <c r="J225" s="1">
        <v>55.57</v>
      </c>
      <c r="K225" s="1">
        <v>123.720001</v>
      </c>
      <c r="L225" s="1">
        <v>2892.790039</v>
      </c>
      <c r="M225" s="1">
        <v>10564.740234000001</v>
      </c>
      <c r="N225" s="1">
        <v>4506.8500979999999</v>
      </c>
      <c r="O225" s="4">
        <f>0.78*O228</f>
        <v>12685.37556</v>
      </c>
      <c r="P225" s="1">
        <v>120.959999</v>
      </c>
      <c r="Q225" s="1">
        <v>3264.5</v>
      </c>
      <c r="R225" s="1">
        <v>54.549999</v>
      </c>
      <c r="S225" s="1">
        <v>45.360000999999997</v>
      </c>
      <c r="T225" s="1">
        <v>23.040001</v>
      </c>
      <c r="U225" s="1">
        <v>24.389999</v>
      </c>
      <c r="V225" s="4">
        <f>0.78*V228</f>
        <v>3690.7722664799999</v>
      </c>
      <c r="W225" s="4">
        <f>0.78*W228</f>
        <v>10291.095071400001</v>
      </c>
      <c r="X225" s="1">
        <v>134.529999</v>
      </c>
      <c r="Y225" s="1">
        <v>26.326250000000002</v>
      </c>
      <c r="Z225" s="1">
        <v>132.74254924667201</v>
      </c>
      <c r="AA225" s="1">
        <v>24.99</v>
      </c>
      <c r="AB225" s="1">
        <v>574.59997599999997</v>
      </c>
      <c r="AC225" s="1">
        <v>58.080002</v>
      </c>
      <c r="AD225" s="1">
        <v>17434</v>
      </c>
      <c r="AE225" s="1">
        <v>488.29998799999998</v>
      </c>
      <c r="AF225" s="1">
        <v>19345.769531000002</v>
      </c>
      <c r="AG225" s="1">
        <v>11003.306640999999</v>
      </c>
      <c r="AH225" s="1">
        <v>50.380001</v>
      </c>
      <c r="AI225" s="1">
        <v>50.380001</v>
      </c>
      <c r="AJ225" s="1">
        <v>11.8325</v>
      </c>
      <c r="AK225" s="1">
        <v>54.110000999999997</v>
      </c>
      <c r="AL225" s="4">
        <f>0.78*AL228</f>
        <v>1122.3126739346731</v>
      </c>
      <c r="AM225" s="1">
        <v>43.299999</v>
      </c>
      <c r="AN225" s="1">
        <v>59.369999</v>
      </c>
      <c r="AO225" s="1">
        <v>61.349997999999999</v>
      </c>
      <c r="AP225" s="1">
        <f t="shared" si="121"/>
        <v>0.10404843879852786</v>
      </c>
      <c r="AQ225" s="1">
        <f t="shared" si="122"/>
        <v>0.1076861074166505</v>
      </c>
      <c r="AR225" s="1">
        <f t="shared" si="123"/>
        <v>8.8986567104847009E-2</v>
      </c>
      <c r="AS225" s="1">
        <f t="shared" si="124"/>
        <v>0.14820264342384415</v>
      </c>
      <c r="AT225" s="1">
        <f t="shared" si="125"/>
        <v>2.0452549687510008E-2</v>
      </c>
      <c r="AU225" s="1">
        <f t="shared" si="126"/>
        <v>8.2970498242738167E-2</v>
      </c>
      <c r="AV225" s="1">
        <f t="shared" si="127"/>
        <v>0.10471353607819932</v>
      </c>
      <c r="AW225" s="1">
        <f t="shared" si="128"/>
        <v>0.10469234268326701</v>
      </c>
      <c r="AX225" s="1">
        <f t="shared" si="129"/>
        <v>6.6807448646573175E-2</v>
      </c>
      <c r="AY225" s="1">
        <f t="shared" si="130"/>
        <v>0.14906662299742951</v>
      </c>
      <c r="AZ225" s="1">
        <f t="shared" si="131"/>
        <v>7.5990630338928639E-2</v>
      </c>
      <c r="BA225" s="1">
        <f t="shared" si="132"/>
        <v>0.10384897934505821</v>
      </c>
      <c r="BB225" s="1">
        <f t="shared" si="133"/>
        <v>6.7731070571981758E-2</v>
      </c>
      <c r="BC225" s="1">
        <f t="shared" si="134"/>
        <v>-0.17937006557772445</v>
      </c>
      <c r="BD225" s="1">
        <f t="shared" si="135"/>
        <v>-7.3040542848429356E-3</v>
      </c>
      <c r="BE225" s="1">
        <f t="shared" si="136"/>
        <v>8.7804065311562818E-2</v>
      </c>
      <c r="BF225" s="1">
        <f t="shared" si="137"/>
        <v>7.848945913446187E-2</v>
      </c>
      <c r="BG225" s="1">
        <f t="shared" si="138"/>
        <v>7.5646268705063663E-2</v>
      </c>
      <c r="BH225" s="1">
        <f t="shared" si="139"/>
        <v>0.11143275446213216</v>
      </c>
      <c r="BI225" s="1">
        <f t="shared" si="140"/>
        <v>8.1596455946627747E-2</v>
      </c>
      <c r="BJ225" s="1">
        <f t="shared" si="141"/>
        <v>-0.1949767236070036</v>
      </c>
      <c r="BK225" s="1">
        <f t="shared" si="142"/>
        <v>-0.15689739832451258</v>
      </c>
      <c r="BL225" s="1">
        <f t="shared" si="143"/>
        <v>1.1907717939560461E-3</v>
      </c>
      <c r="BM225" s="1">
        <f t="shared" si="144"/>
        <v>1.812820264913468E-2</v>
      </c>
      <c r="BN225" s="1">
        <f t="shared" si="145"/>
        <v>5.3229905654477057E-4</v>
      </c>
      <c r="BO225" s="1">
        <f t="shared" si="146"/>
        <v>7.4838709677419291E-2</v>
      </c>
      <c r="BP225" s="1">
        <f t="shared" si="147"/>
        <v>6.5455198934660438E-2</v>
      </c>
      <c r="BQ225" s="1">
        <f t="shared" si="148"/>
        <v>0.10523317041357129</v>
      </c>
      <c r="BR225" s="1">
        <f t="shared" si="149"/>
        <v>0.13984962406015036</v>
      </c>
      <c r="BS225" s="1">
        <f t="shared" si="150"/>
        <v>0.1105298491554282</v>
      </c>
      <c r="BT225" s="1">
        <f t="shared" si="151"/>
        <v>8.5699128094134464E-2</v>
      </c>
      <c r="BU225" s="1">
        <f t="shared" si="152"/>
        <v>3.5126638477466082E-3</v>
      </c>
      <c r="BV225" s="1">
        <f t="shared" si="153"/>
        <v>5.7514736723650997E-2</v>
      </c>
      <c r="BW225" s="1">
        <f t="shared" si="154"/>
        <v>5.7514736723650997E-2</v>
      </c>
      <c r="BX225" s="1">
        <f t="shared" si="155"/>
        <v>0.28614130434782614</v>
      </c>
      <c r="BY225" s="1">
        <f t="shared" si="156"/>
        <v>5.6629604698879087E-2</v>
      </c>
      <c r="BZ225" s="1">
        <f t="shared" si="157"/>
        <v>-0.23252205577864454</v>
      </c>
      <c r="CA225" s="1">
        <f t="shared" si="158"/>
        <v>6.4666858355881901E-2</v>
      </c>
      <c r="CB225" s="1">
        <f t="shared" si="159"/>
        <v>5.8666135568254785E-2</v>
      </c>
      <c r="CC225" s="1">
        <f t="shared" si="160"/>
        <v>3.947810911555398E-2</v>
      </c>
    </row>
    <row r="226" spans="1:81" x14ac:dyDescent="0.3">
      <c r="A226" s="1" t="s">
        <v>412</v>
      </c>
      <c r="B226" s="18">
        <v>2799.55</v>
      </c>
      <c r="C226" s="21">
        <v>23537.68</v>
      </c>
      <c r="D226" s="18">
        <v>8532.3603519999997</v>
      </c>
      <c r="E226" s="18">
        <v>1178.089966</v>
      </c>
      <c r="F226" s="1">
        <v>117.389999</v>
      </c>
      <c r="G226" s="18">
        <v>130.13000500000001</v>
      </c>
      <c r="H226" s="19">
        <v>279.10000600000001</v>
      </c>
      <c r="I226" s="1">
        <v>256.52999899999998</v>
      </c>
      <c r="J226" s="1">
        <v>54.299999</v>
      </c>
      <c r="K226" s="1">
        <v>116.910004</v>
      </c>
      <c r="L226" s="1">
        <v>2812.3500979999999</v>
      </c>
      <c r="M226" s="1">
        <v>10301.540039</v>
      </c>
      <c r="N226" s="1">
        <v>4350.1601559999999</v>
      </c>
      <c r="O226" s="1">
        <f>0.83*O228</f>
        <v>13498.540659999999</v>
      </c>
      <c r="P226" s="1">
        <v>122.07</v>
      </c>
      <c r="Q226" s="1">
        <v>3114</v>
      </c>
      <c r="R226" s="1">
        <v>53.18</v>
      </c>
      <c r="S226" s="1">
        <v>43.77</v>
      </c>
      <c r="T226" s="1">
        <v>22.129999000000002</v>
      </c>
      <c r="U226" s="1">
        <v>23.120000999999998</v>
      </c>
      <c r="V226" s="1">
        <f>0.83*V228</f>
        <v>3927.3602322799998</v>
      </c>
      <c r="W226" s="1">
        <f>0.83*W228</f>
        <v>10950.780652899999</v>
      </c>
      <c r="X226" s="1">
        <v>134.720001</v>
      </c>
      <c r="Y226" s="1">
        <v>26.326250000000002</v>
      </c>
      <c r="Z226" s="1">
        <v>132.81317038883299</v>
      </c>
      <c r="AA226" s="1">
        <v>24.030000999999999</v>
      </c>
      <c r="AB226" s="1">
        <v>554.90002400000003</v>
      </c>
      <c r="AC226" s="1">
        <v>49.27</v>
      </c>
      <c r="AD226" s="1">
        <v>16441</v>
      </c>
      <c r="AE226" s="1">
        <v>476</v>
      </c>
      <c r="AF226" s="1">
        <v>19290.199218999998</v>
      </c>
      <c r="AG226" s="1">
        <v>10956.083008</v>
      </c>
      <c r="AH226" s="1">
        <v>50.150002000000001</v>
      </c>
      <c r="AI226" s="1">
        <v>50.150002000000001</v>
      </c>
      <c r="AJ226" s="1">
        <v>10.202500000000001</v>
      </c>
      <c r="AK226" s="1">
        <v>54.110000999999997</v>
      </c>
      <c r="AL226" s="1">
        <f>0.83*AL228</f>
        <v>1194.2557940586905</v>
      </c>
      <c r="AM226" s="1">
        <v>42.439999</v>
      </c>
      <c r="AN226" s="1">
        <v>59.950001</v>
      </c>
      <c r="AO226" s="1">
        <v>62.330002</v>
      </c>
      <c r="AP226" s="1">
        <f t="shared" si="121"/>
        <v>3.4876802087589944E-3</v>
      </c>
      <c r="AQ226" s="1">
        <f t="shared" si="122"/>
        <v>-7.6599842238642387E-3</v>
      </c>
      <c r="AR226" s="1">
        <f t="shared" si="123"/>
        <v>4.6455700486958504E-2</v>
      </c>
      <c r="AS226" s="1">
        <f t="shared" si="124"/>
        <v>-5.5056038678078519E-2</v>
      </c>
      <c r="AT226" s="1">
        <f t="shared" si="125"/>
        <v>1.1940213219616468E-3</v>
      </c>
      <c r="AU226" s="1">
        <f t="shared" si="126"/>
        <v>-1.289537263300653E-2</v>
      </c>
      <c r="AV226" s="1">
        <f t="shared" si="127"/>
        <v>3.2350609675746251E-3</v>
      </c>
      <c r="AW226" s="1">
        <f t="shared" si="128"/>
        <v>3.3637149713592234E-3</v>
      </c>
      <c r="AX226" s="1">
        <f t="shared" si="129"/>
        <v>-2.2854075940255545E-2</v>
      </c>
      <c r="AY226" s="1">
        <f t="shared" si="130"/>
        <v>-5.5043622251506413E-2</v>
      </c>
      <c r="AZ226" s="1">
        <f t="shared" si="131"/>
        <v>-2.7807044381211687E-2</v>
      </c>
      <c r="BA226" s="1">
        <f t="shared" si="132"/>
        <v>-2.4913077763422577E-2</v>
      </c>
      <c r="BB226" s="1">
        <f t="shared" si="133"/>
        <v>-3.4767063157821493E-2</v>
      </c>
      <c r="BC226" s="1">
        <f t="shared" si="134"/>
        <v>6.4102564102563972E-2</v>
      </c>
      <c r="BD226" s="1">
        <f t="shared" si="135"/>
        <v>9.1765956446477562E-3</v>
      </c>
      <c r="BE226" s="1">
        <f t="shared" si="136"/>
        <v>-4.6102006432838107E-2</v>
      </c>
      <c r="BF226" s="1">
        <f t="shared" si="137"/>
        <v>-2.5114555914107349E-2</v>
      </c>
      <c r="BG226" s="1">
        <f t="shared" si="138"/>
        <v>-3.5052931325993443E-2</v>
      </c>
      <c r="BH226" s="1">
        <f t="shared" si="139"/>
        <v>-3.9496612869070566E-2</v>
      </c>
      <c r="BI226" s="1">
        <f t="shared" si="140"/>
        <v>-5.207044083929651E-2</v>
      </c>
      <c r="BJ226" s="1">
        <f t="shared" si="141"/>
        <v>6.4102564102564069E-2</v>
      </c>
      <c r="BK226" s="1">
        <f t="shared" si="142"/>
        <v>6.4102564102563916E-2</v>
      </c>
      <c r="BL226" s="1">
        <f t="shared" si="143"/>
        <v>1.4123392656829848E-3</v>
      </c>
      <c r="BM226" s="1">
        <f t="shared" si="144"/>
        <v>0</v>
      </c>
      <c r="BN226" s="1">
        <f t="shared" si="145"/>
        <v>5.3201586500904307E-4</v>
      </c>
      <c r="BO226" s="1">
        <f t="shared" si="146"/>
        <v>-3.8415326130452176E-2</v>
      </c>
      <c r="BP226" s="1">
        <f t="shared" si="147"/>
        <v>-3.4284637700715707E-2</v>
      </c>
      <c r="BQ226" s="1">
        <f t="shared" si="148"/>
        <v>-0.15168735703555927</v>
      </c>
      <c r="BR226" s="1">
        <f t="shared" si="149"/>
        <v>-5.6957668922794538E-2</v>
      </c>
      <c r="BS226" s="1">
        <f t="shared" si="150"/>
        <v>-2.5189408769758122E-2</v>
      </c>
      <c r="BT226" s="1">
        <f t="shared" si="151"/>
        <v>-2.8724787561930074E-3</v>
      </c>
      <c r="BU226" s="1">
        <f t="shared" si="152"/>
        <v>-4.2917674241702173E-3</v>
      </c>
      <c r="BV226" s="1">
        <f t="shared" si="153"/>
        <v>-4.5652837521777618E-3</v>
      </c>
      <c r="BW226" s="1">
        <f t="shared" si="154"/>
        <v>-4.5652837521777618E-3</v>
      </c>
      <c r="BX226" s="1">
        <f t="shared" si="155"/>
        <v>-0.13775618001267687</v>
      </c>
      <c r="BY226" s="1">
        <f t="shared" si="156"/>
        <v>0</v>
      </c>
      <c r="BZ226" s="1">
        <f t="shared" si="157"/>
        <v>6.4102564102564069E-2</v>
      </c>
      <c r="CA226" s="1">
        <f t="shared" si="158"/>
        <v>-1.986143232936332E-2</v>
      </c>
      <c r="CB226" s="1">
        <f t="shared" si="159"/>
        <v>9.7692775773838298E-3</v>
      </c>
      <c r="CC226" s="1">
        <f t="shared" si="160"/>
        <v>1.59739858508227E-2</v>
      </c>
    </row>
    <row r="227" spans="1:81" x14ac:dyDescent="0.3">
      <c r="A227" s="1" t="s">
        <v>411</v>
      </c>
      <c r="B227" s="18">
        <v>2797.8</v>
      </c>
      <c r="C227" s="21">
        <v>23515.26</v>
      </c>
      <c r="D227" s="18">
        <v>8494.75</v>
      </c>
      <c r="E227" s="18">
        <v>1214.0600589999999</v>
      </c>
      <c r="F227" s="1">
        <v>117.41999800000001</v>
      </c>
      <c r="G227" s="18">
        <v>129.990005</v>
      </c>
      <c r="H227" s="19">
        <v>279.07998700000002</v>
      </c>
      <c r="I227" s="1">
        <v>256.42001299999998</v>
      </c>
      <c r="J227" s="1">
        <v>54.580002</v>
      </c>
      <c r="K227" s="1">
        <v>120.339996</v>
      </c>
      <c r="L227" s="1">
        <v>2852.459961</v>
      </c>
      <c r="M227" s="1">
        <v>10513.790039</v>
      </c>
      <c r="N227" s="1">
        <v>4451</v>
      </c>
      <c r="O227" s="1">
        <f>0.96*O228</f>
        <v>15612.769919999999</v>
      </c>
      <c r="P227" s="1">
        <v>122.110001</v>
      </c>
      <c r="Q227" s="1">
        <v>3186</v>
      </c>
      <c r="R227" s="1">
        <v>53.720001000000003</v>
      </c>
      <c r="S227" s="1">
        <v>44.119999</v>
      </c>
      <c r="T227" s="1">
        <v>22.23</v>
      </c>
      <c r="U227" s="1">
        <v>23.27</v>
      </c>
      <c r="V227" s="1">
        <f>0.96*V228</f>
        <v>4542.4889433599992</v>
      </c>
      <c r="W227" s="1">
        <f>0.96*W228</f>
        <v>12665.9631648</v>
      </c>
      <c r="X227" s="1">
        <v>134.39999399999999</v>
      </c>
      <c r="Y227" s="1">
        <v>26.540001</v>
      </c>
      <c r="Z227" s="1">
        <v>132.88379153099299</v>
      </c>
      <c r="AA227" s="1">
        <v>24.32</v>
      </c>
      <c r="AB227" s="1">
        <v>574.29998799999998</v>
      </c>
      <c r="AC227" s="1">
        <v>52.990001999999997</v>
      </c>
      <c r="AD227" s="1">
        <v>17014</v>
      </c>
      <c r="AE227" s="1">
        <v>484.85000600000001</v>
      </c>
      <c r="AF227" s="1">
        <v>19429.439452999999</v>
      </c>
      <c r="AG227" s="1">
        <v>10925.454102</v>
      </c>
      <c r="AH227" s="1">
        <v>50.5</v>
      </c>
      <c r="AI227" s="1">
        <v>50.5</v>
      </c>
      <c r="AJ227" s="1">
        <v>10.8375</v>
      </c>
      <c r="AK227" s="1">
        <v>54.400002000000001</v>
      </c>
      <c r="AL227" s="1">
        <f>0.96*AL228</f>
        <v>1381.307906381136</v>
      </c>
      <c r="AM227" s="1">
        <v>42.98</v>
      </c>
      <c r="AN227" s="1">
        <v>60.84</v>
      </c>
      <c r="AO227" s="1">
        <v>62.66</v>
      </c>
      <c r="AP227" s="1">
        <f t="shared" si="121"/>
        <v>-6.2510046257434229E-4</v>
      </c>
      <c r="AQ227" s="1">
        <f t="shared" si="122"/>
        <v>-9.5251528612853484E-4</v>
      </c>
      <c r="AR227" s="1">
        <f t="shared" si="123"/>
        <v>-4.4079657267620869E-3</v>
      </c>
      <c r="AS227" s="1">
        <f t="shared" si="124"/>
        <v>3.0532551874735095E-2</v>
      </c>
      <c r="AT227" s="1">
        <f t="shared" si="125"/>
        <v>2.5554987865707081E-4</v>
      </c>
      <c r="AU227" s="1">
        <f t="shared" si="126"/>
        <v>-1.0758471883560963E-3</v>
      </c>
      <c r="AV227" s="1">
        <f t="shared" si="127"/>
        <v>-7.1726978035216099E-5</v>
      </c>
      <c r="AW227" s="1">
        <f t="shared" si="128"/>
        <v>-4.2874517767410179E-4</v>
      </c>
      <c r="AX227" s="1">
        <f t="shared" si="129"/>
        <v>5.1565930968065152E-3</v>
      </c>
      <c r="AY227" s="1">
        <f t="shared" si="130"/>
        <v>2.9338738197288904E-2</v>
      </c>
      <c r="AZ227" s="1">
        <f t="shared" si="131"/>
        <v>1.4262044767656851E-2</v>
      </c>
      <c r="BA227" s="1">
        <f t="shared" si="132"/>
        <v>2.0603715482971973E-2</v>
      </c>
      <c r="BB227" s="1">
        <f t="shared" si="133"/>
        <v>2.3180719877845365E-2</v>
      </c>
      <c r="BC227" s="1">
        <f t="shared" si="134"/>
        <v>0.15662650602409642</v>
      </c>
      <c r="BD227" s="1">
        <f t="shared" si="135"/>
        <v>3.2768903088394963E-4</v>
      </c>
      <c r="BE227" s="1">
        <f t="shared" si="136"/>
        <v>2.3121387283236993E-2</v>
      </c>
      <c r="BF227" s="1">
        <f t="shared" si="137"/>
        <v>1.0154212109815791E-2</v>
      </c>
      <c r="BG227" s="1">
        <f t="shared" si="138"/>
        <v>7.9963216815169477E-3</v>
      </c>
      <c r="BH227" s="1">
        <f t="shared" si="139"/>
        <v>4.5187982159420291E-3</v>
      </c>
      <c r="BI227" s="1">
        <f t="shared" si="140"/>
        <v>6.4878457401451282E-3</v>
      </c>
      <c r="BJ227" s="1">
        <f t="shared" si="141"/>
        <v>0.15662650602409625</v>
      </c>
      <c r="BK227" s="1">
        <f t="shared" si="142"/>
        <v>0.15662650602409645</v>
      </c>
      <c r="BL227" s="1">
        <f t="shared" si="143"/>
        <v>-2.3753488541022496E-3</v>
      </c>
      <c r="BM227" s="1">
        <f t="shared" si="144"/>
        <v>8.1193105740467574E-3</v>
      </c>
      <c r="BN227" s="1">
        <f t="shared" si="145"/>
        <v>5.3173297462331514E-4</v>
      </c>
      <c r="BO227" s="1">
        <f t="shared" si="146"/>
        <v>1.2068205906441773E-2</v>
      </c>
      <c r="BP227" s="1">
        <f t="shared" si="147"/>
        <v>3.496118789138844E-2</v>
      </c>
      <c r="BQ227" s="1">
        <f t="shared" si="148"/>
        <v>7.5502374670184572E-2</v>
      </c>
      <c r="BR227" s="1">
        <f t="shared" si="149"/>
        <v>3.4851894653609876E-2</v>
      </c>
      <c r="BS227" s="1">
        <f t="shared" si="150"/>
        <v>1.859244957983195E-2</v>
      </c>
      <c r="BT227" s="1">
        <f t="shared" si="151"/>
        <v>7.2181853810434097E-3</v>
      </c>
      <c r="BU227" s="1">
        <f t="shared" si="152"/>
        <v>-2.7956073331714499E-3</v>
      </c>
      <c r="BV227" s="1">
        <f t="shared" si="153"/>
        <v>6.9790226528804395E-3</v>
      </c>
      <c r="BW227" s="1">
        <f t="shared" si="154"/>
        <v>6.9790226528804395E-3</v>
      </c>
      <c r="BX227" s="1">
        <f t="shared" si="155"/>
        <v>6.2239647145307497E-2</v>
      </c>
      <c r="BY227" s="1">
        <f t="shared" si="156"/>
        <v>5.3594713480046643E-3</v>
      </c>
      <c r="BZ227" s="1">
        <f t="shared" si="157"/>
        <v>0.15662650602409639</v>
      </c>
      <c r="CA227" s="1">
        <f t="shared" si="158"/>
        <v>1.2723869291325775E-2</v>
      </c>
      <c r="CB227" s="1">
        <f t="shared" si="159"/>
        <v>1.4845687825760054E-2</v>
      </c>
      <c r="CC227" s="1">
        <f t="shared" si="160"/>
        <v>5.2943685129353312E-3</v>
      </c>
    </row>
    <row r="228" spans="1:81" x14ac:dyDescent="0.3">
      <c r="A228" s="1" t="s">
        <v>410</v>
      </c>
      <c r="B228" s="18">
        <v>2912.43</v>
      </c>
      <c r="C228" s="21">
        <v>24345.72</v>
      </c>
      <c r="D228" s="18">
        <v>8889.5498050000006</v>
      </c>
      <c r="E228" s="18">
        <v>1310.660034</v>
      </c>
      <c r="F228" s="1">
        <v>117.099998</v>
      </c>
      <c r="G228" s="18">
        <v>129.16999799999999</v>
      </c>
      <c r="H228" s="19">
        <v>290.48001099999999</v>
      </c>
      <c r="I228" s="1">
        <v>267.10000600000001</v>
      </c>
      <c r="J228" s="1">
        <v>56.57</v>
      </c>
      <c r="K228" s="1">
        <v>130.30999800000001</v>
      </c>
      <c r="L228" s="1">
        <v>2927.929932</v>
      </c>
      <c r="M228" s="1">
        <v>10861.639648</v>
      </c>
      <c r="N228" s="1">
        <v>4572.1801759999998</v>
      </c>
      <c r="O228" s="1">
        <f>'final data'!O53</f>
        <v>16263.302</v>
      </c>
      <c r="P228" s="1">
        <v>121.66999800000001</v>
      </c>
      <c r="Q228" s="1">
        <v>3282</v>
      </c>
      <c r="R228" s="1">
        <v>55.84</v>
      </c>
      <c r="S228" s="1">
        <v>46.07</v>
      </c>
      <c r="T228" s="1">
        <v>23.58</v>
      </c>
      <c r="U228" s="1">
        <v>24.48</v>
      </c>
      <c r="V228" s="1">
        <f>'final data'!V53</f>
        <v>4731.7593159999997</v>
      </c>
      <c r="W228" s="1">
        <f>'final data'!W53</f>
        <v>13193.71163</v>
      </c>
      <c r="X228" s="1">
        <v>134.570007</v>
      </c>
      <c r="Y228" s="1">
        <v>26.643749</v>
      </c>
      <c r="Z228" s="1">
        <v>132.954412673154</v>
      </c>
      <c r="AA228" s="1">
        <v>25.25</v>
      </c>
      <c r="AB228" s="1">
        <v>581.79998799999998</v>
      </c>
      <c r="AC228" s="1">
        <v>55.630001</v>
      </c>
      <c r="AD228" s="1">
        <v>17714</v>
      </c>
      <c r="AE228" s="1">
        <v>495.25</v>
      </c>
      <c r="AF228" s="1">
        <v>20193.689452999999</v>
      </c>
      <c r="AG228" s="1">
        <v>11001.366211</v>
      </c>
      <c r="AH228" s="1">
        <v>51.759998000000003</v>
      </c>
      <c r="AI228" s="1">
        <v>51.759998000000003</v>
      </c>
      <c r="AJ228" s="1">
        <v>13.4375</v>
      </c>
      <c r="AK228" s="1">
        <v>55.639999000000003</v>
      </c>
      <c r="AL228" s="1">
        <f>'final data'!AL53</f>
        <v>1438.8624024803501</v>
      </c>
      <c r="AM228" s="1">
        <v>44.549999</v>
      </c>
      <c r="AN228" s="1">
        <v>62.529998999999997</v>
      </c>
      <c r="AO228" s="1">
        <v>63.990001999999997</v>
      </c>
      <c r="AP228" s="1">
        <f t="shared" si="121"/>
        <v>4.0971477589534511E-2</v>
      </c>
      <c r="AQ228" s="1">
        <f t="shared" si="122"/>
        <v>3.5315790682305996E-2</v>
      </c>
      <c r="AR228" s="1">
        <f t="shared" si="123"/>
        <v>4.6475741487389338E-2</v>
      </c>
      <c r="AS228" s="1">
        <f t="shared" si="124"/>
        <v>7.9567706954767795E-2</v>
      </c>
      <c r="AT228" s="1">
        <f t="shared" si="125"/>
        <v>-2.7252597977391159E-3</v>
      </c>
      <c r="AU228" s="1">
        <f t="shared" si="126"/>
        <v>-6.3082311597726605E-3</v>
      </c>
      <c r="AV228" s="1">
        <f t="shared" si="127"/>
        <v>4.0848590121225617E-2</v>
      </c>
      <c r="AW228" s="1">
        <f t="shared" si="128"/>
        <v>4.1650387873586235E-2</v>
      </c>
      <c r="AX228" s="1">
        <f t="shared" si="129"/>
        <v>3.6460203867343208E-2</v>
      </c>
      <c r="AY228" s="1">
        <f t="shared" si="130"/>
        <v>8.284861501906654E-2</v>
      </c>
      <c r="AZ228" s="1">
        <f t="shared" si="131"/>
        <v>2.6457854634896305E-2</v>
      </c>
      <c r="BA228" s="1">
        <f t="shared" si="132"/>
        <v>3.308508232613383E-2</v>
      </c>
      <c r="BB228" s="1">
        <f t="shared" si="133"/>
        <v>2.7225382161312029E-2</v>
      </c>
      <c r="BC228" s="1">
        <f t="shared" si="134"/>
        <v>4.1666666666666727E-2</v>
      </c>
      <c r="BD228" s="1">
        <f t="shared" si="135"/>
        <v>-3.6033330308464263E-3</v>
      </c>
      <c r="BE228" s="1">
        <f t="shared" si="136"/>
        <v>3.0131826741996232E-2</v>
      </c>
      <c r="BF228" s="1">
        <f t="shared" si="137"/>
        <v>3.9463867470888543E-2</v>
      </c>
      <c r="BG228" s="1">
        <f t="shared" si="138"/>
        <v>4.4197666459602603E-2</v>
      </c>
      <c r="BH228" s="1">
        <f t="shared" si="139"/>
        <v>6.0728744939271155E-2</v>
      </c>
      <c r="BI228" s="1">
        <f t="shared" si="140"/>
        <v>5.1998281048560413E-2</v>
      </c>
      <c r="BJ228" s="1">
        <f t="shared" si="141"/>
        <v>4.1666666666666775E-2</v>
      </c>
      <c r="BK228" s="1">
        <f t="shared" si="142"/>
        <v>4.1666666666666692E-2</v>
      </c>
      <c r="BL228" s="1">
        <f t="shared" si="143"/>
        <v>1.2649777350437347E-3</v>
      </c>
      <c r="BM228" s="1">
        <f t="shared" si="144"/>
        <v>3.9091181646903296E-3</v>
      </c>
      <c r="BN228" s="1">
        <f t="shared" si="145"/>
        <v>5.3145038493675797E-4</v>
      </c>
      <c r="BO228" s="1">
        <f t="shared" si="146"/>
        <v>3.8240131578947359E-2</v>
      </c>
      <c r="BP228" s="1">
        <f t="shared" si="147"/>
        <v>1.3059376905297794E-2</v>
      </c>
      <c r="BQ228" s="1">
        <f t="shared" si="148"/>
        <v>4.9820700138867767E-2</v>
      </c>
      <c r="BR228" s="1">
        <f t="shared" si="149"/>
        <v>4.1142588456565182E-2</v>
      </c>
      <c r="BS228" s="1">
        <f t="shared" si="150"/>
        <v>2.1449920328556193E-2</v>
      </c>
      <c r="BT228" s="1">
        <f t="shared" si="151"/>
        <v>3.9334639676493401E-2</v>
      </c>
      <c r="BU228" s="1">
        <f t="shared" si="152"/>
        <v>6.948187992122397E-3</v>
      </c>
      <c r="BV228" s="1">
        <f t="shared" si="153"/>
        <v>2.4950455445544615E-2</v>
      </c>
      <c r="BW228" s="1">
        <f t="shared" si="154"/>
        <v>2.4950455445544615E-2</v>
      </c>
      <c r="BX228" s="1">
        <f t="shared" si="155"/>
        <v>0.23990772779700112</v>
      </c>
      <c r="BY228" s="1">
        <f t="shared" si="156"/>
        <v>2.2794061661983073E-2</v>
      </c>
      <c r="BZ228" s="1">
        <f t="shared" si="157"/>
        <v>4.1666666666666678E-2</v>
      </c>
      <c r="CA228" s="1">
        <f t="shared" si="158"/>
        <v>3.6528594695207139E-2</v>
      </c>
      <c r="CB228" s="1">
        <f t="shared" si="159"/>
        <v>2.7777761341222767E-2</v>
      </c>
      <c r="CC228" s="1">
        <f t="shared" si="160"/>
        <v>2.1225694222789665E-2</v>
      </c>
    </row>
    <row r="229" spans="1:81" x14ac:dyDescent="0.3">
      <c r="A229" s="1" t="s">
        <v>409</v>
      </c>
      <c r="B229" s="18">
        <v>2881.19</v>
      </c>
      <c r="C229" s="21">
        <v>23875.89</v>
      </c>
      <c r="D229" s="18">
        <v>8979.6601559999999</v>
      </c>
      <c r="E229" s="18">
        <v>1282.9300539999999</v>
      </c>
      <c r="F229" s="1">
        <v>116.769997</v>
      </c>
      <c r="G229" s="18">
        <v>127.269997</v>
      </c>
      <c r="H229" s="19">
        <v>287.67999300000002</v>
      </c>
      <c r="I229" s="1">
        <v>264.35998499999999</v>
      </c>
      <c r="J229" s="1">
        <v>55.889999000000003</v>
      </c>
      <c r="K229" s="1">
        <v>127.44000200000001</v>
      </c>
      <c r="L229" s="1">
        <v>2880.6000979999999</v>
      </c>
      <c r="M229" s="1">
        <v>10759.269531</v>
      </c>
      <c r="N229" s="1">
        <v>4501.4399409999996</v>
      </c>
      <c r="O229" s="4">
        <f>0.78*O232</f>
        <v>12780.899471807999</v>
      </c>
      <c r="P229" s="1">
        <v>121.93</v>
      </c>
      <c r="Q229" s="1">
        <v>3235.5</v>
      </c>
      <c r="R229" s="1">
        <v>55.060001</v>
      </c>
      <c r="S229" s="1">
        <v>45.419998</v>
      </c>
      <c r="T229" s="1">
        <v>23.129999000000002</v>
      </c>
      <c r="U229" s="1">
        <v>23.98</v>
      </c>
      <c r="V229" s="4">
        <f>0.78*V232</f>
        <v>3653.2760868863998</v>
      </c>
      <c r="W229" s="4">
        <f>0.78*W232</f>
        <v>10618.885682496</v>
      </c>
      <c r="X229" s="1">
        <v>134.58999600000001</v>
      </c>
      <c r="Y229" s="1">
        <v>26.68375</v>
      </c>
      <c r="Z229" s="1">
        <v>133.025033815314</v>
      </c>
      <c r="AA229" s="1">
        <v>24.91</v>
      </c>
      <c r="AB229" s="1">
        <v>584.79998799999998</v>
      </c>
      <c r="AC229" s="1">
        <v>59.23</v>
      </c>
      <c r="AD229" s="1">
        <v>17550</v>
      </c>
      <c r="AE229" s="1">
        <v>503.375</v>
      </c>
      <c r="AF229" s="1">
        <v>19674.769531000002</v>
      </c>
      <c r="AG229" s="1">
        <v>11003.8125</v>
      </c>
      <c r="AH229" s="1">
        <v>51.459999000000003</v>
      </c>
      <c r="AI229" s="1">
        <v>51.459999000000003</v>
      </c>
      <c r="AJ229" s="1">
        <v>13.46</v>
      </c>
      <c r="AK229" s="1">
        <v>55.389999000000003</v>
      </c>
      <c r="AL229" s="4">
        <f>0.78*AL232</f>
        <v>1059.8411400755892</v>
      </c>
      <c r="AM229" s="1">
        <v>43.560001</v>
      </c>
      <c r="AN229" s="1">
        <v>62.990001999999997</v>
      </c>
      <c r="AO229" s="1">
        <v>63.400002000000001</v>
      </c>
      <c r="AP229" s="1">
        <f t="shared" si="121"/>
        <v>-1.0726438060313821E-2</v>
      </c>
      <c r="AQ229" s="1">
        <f t="shared" si="122"/>
        <v>-1.9298258585081968E-2</v>
      </c>
      <c r="AR229" s="1">
        <f t="shared" si="123"/>
        <v>1.0136660795726241E-2</v>
      </c>
      <c r="AS229" s="1">
        <f t="shared" si="124"/>
        <v>-2.1157263730222257E-2</v>
      </c>
      <c r="AT229" s="1">
        <f t="shared" si="125"/>
        <v>-2.8181127722990717E-3</v>
      </c>
      <c r="AU229" s="1">
        <f t="shared" si="126"/>
        <v>-1.4709305794058996E-2</v>
      </c>
      <c r="AV229" s="1">
        <f t="shared" si="127"/>
        <v>-9.6392794476999871E-3</v>
      </c>
      <c r="AW229" s="1">
        <f t="shared" si="128"/>
        <v>-1.02584086052024E-2</v>
      </c>
      <c r="AX229" s="1">
        <f t="shared" si="129"/>
        <v>-1.2020523245536454E-2</v>
      </c>
      <c r="AY229" s="1">
        <f t="shared" si="130"/>
        <v>-2.2024372987865446E-2</v>
      </c>
      <c r="AZ229" s="1">
        <f t="shared" si="131"/>
        <v>-1.6164947624846413E-2</v>
      </c>
      <c r="BA229" s="1">
        <f t="shared" si="132"/>
        <v>-9.4249229690519364E-3</v>
      </c>
      <c r="BB229" s="1">
        <f t="shared" si="133"/>
        <v>-1.5471882619876923E-2</v>
      </c>
      <c r="BC229" s="1">
        <f t="shared" si="134"/>
        <v>-0.21412641345478306</v>
      </c>
      <c r="BD229" s="1">
        <f t="shared" si="135"/>
        <v>2.1369442284366606E-3</v>
      </c>
      <c r="BE229" s="1">
        <f t="shared" si="136"/>
        <v>-1.4168190127970749E-2</v>
      </c>
      <c r="BF229" s="1">
        <f t="shared" si="137"/>
        <v>-1.3968463467048775E-2</v>
      </c>
      <c r="BG229" s="1">
        <f t="shared" si="138"/>
        <v>-1.4109008031256797E-2</v>
      </c>
      <c r="BH229" s="1">
        <f t="shared" si="139"/>
        <v>-1.9084011874469755E-2</v>
      </c>
      <c r="BI229" s="1">
        <f t="shared" si="140"/>
        <v>-2.042483660130719E-2</v>
      </c>
      <c r="BJ229" s="1">
        <f t="shared" si="141"/>
        <v>-0.22792436324197857</v>
      </c>
      <c r="BK229" s="1">
        <f t="shared" si="142"/>
        <v>-0.19515554225463996</v>
      </c>
      <c r="BL229" s="1">
        <f t="shared" si="143"/>
        <v>1.4853978568946335E-4</v>
      </c>
      <c r="BM229" s="1">
        <f t="shared" si="144"/>
        <v>1.501327759843413E-3</v>
      </c>
      <c r="BN229" s="1">
        <f t="shared" si="145"/>
        <v>5.3116809544048401E-4</v>
      </c>
      <c r="BO229" s="1">
        <f t="shared" si="146"/>
        <v>-1.346534653465346E-2</v>
      </c>
      <c r="BP229" s="1">
        <f t="shared" si="147"/>
        <v>5.1564112442023637E-3</v>
      </c>
      <c r="BQ229" s="1">
        <f t="shared" si="148"/>
        <v>6.4713265059980804E-2</v>
      </c>
      <c r="BR229" s="1">
        <f t="shared" si="149"/>
        <v>-9.258213842158745E-3</v>
      </c>
      <c r="BS229" s="1">
        <f t="shared" si="150"/>
        <v>1.6405855628470471E-2</v>
      </c>
      <c r="BT229" s="1">
        <f t="shared" si="151"/>
        <v>-2.56971329190618E-2</v>
      </c>
      <c r="BU229" s="1">
        <f t="shared" si="152"/>
        <v>2.2236229147190272E-4</v>
      </c>
      <c r="BV229" s="1">
        <f t="shared" si="153"/>
        <v>-5.7959623568764372E-3</v>
      </c>
      <c r="BW229" s="1">
        <f t="shared" si="154"/>
        <v>-5.7959623568764372E-3</v>
      </c>
      <c r="BX229" s="1">
        <f t="shared" si="155"/>
        <v>1.6744186046512262E-3</v>
      </c>
      <c r="BY229" s="1">
        <f t="shared" si="156"/>
        <v>-4.4931704617751696E-3</v>
      </c>
      <c r="BZ229" s="1">
        <f t="shared" si="157"/>
        <v>-0.2634173092238658</v>
      </c>
      <c r="CA229" s="1">
        <f t="shared" si="158"/>
        <v>-2.2222177827658313E-2</v>
      </c>
      <c r="CB229" s="1">
        <f t="shared" si="159"/>
        <v>7.3565169895492945E-3</v>
      </c>
      <c r="CC229" s="1">
        <f t="shared" si="160"/>
        <v>-9.2201903666137772E-3</v>
      </c>
    </row>
    <row r="230" spans="1:81" x14ac:dyDescent="0.3">
      <c r="A230" s="1" t="s">
        <v>408</v>
      </c>
      <c r="B230" s="18">
        <v>2852.5</v>
      </c>
      <c r="C230" s="21">
        <v>23625.34</v>
      </c>
      <c r="D230" s="18">
        <v>8943.7197269999997</v>
      </c>
      <c r="E230" s="18">
        <v>1237.5500489999999</v>
      </c>
      <c r="F230" s="1">
        <v>116.959999</v>
      </c>
      <c r="G230" s="18">
        <v>128.10000600000001</v>
      </c>
      <c r="H230" s="19">
        <v>284.97000100000002</v>
      </c>
      <c r="I230" s="1">
        <v>261.85998499999999</v>
      </c>
      <c r="J230" s="1">
        <v>55.110000999999997</v>
      </c>
      <c r="K230" s="1">
        <v>123.120003</v>
      </c>
      <c r="L230" s="1">
        <v>2760.2299800000001</v>
      </c>
      <c r="M230" s="1">
        <v>10337.019531</v>
      </c>
      <c r="N230" s="1">
        <v>4273.1298829999996</v>
      </c>
      <c r="O230" s="4">
        <f>0.78*O233</f>
        <v>13313.436949800001</v>
      </c>
      <c r="P230" s="1">
        <v>122.029999</v>
      </c>
      <c r="Q230" s="1">
        <v>3164.5</v>
      </c>
      <c r="R230" s="1">
        <v>53.709999000000003</v>
      </c>
      <c r="S230" s="1">
        <v>44.389999000000003</v>
      </c>
      <c r="T230" s="1">
        <v>22.530000999999999</v>
      </c>
      <c r="U230" s="1">
        <v>23.040001</v>
      </c>
      <c r="V230" s="4">
        <f>0.78*V233</f>
        <v>3805.4959238399997</v>
      </c>
      <c r="W230" s="4">
        <f>0.78*W233</f>
        <v>11061.339252600001</v>
      </c>
      <c r="X230" s="1">
        <v>134.66999799999999</v>
      </c>
      <c r="Y230" s="1">
        <v>26.625</v>
      </c>
      <c r="Z230" s="1">
        <v>133.09565495747501</v>
      </c>
      <c r="AA230" s="1">
        <v>24.200001</v>
      </c>
      <c r="AB230" s="1">
        <v>566.90002400000003</v>
      </c>
      <c r="AC230" s="1">
        <v>59.57</v>
      </c>
      <c r="AD230" s="1">
        <v>16601</v>
      </c>
      <c r="AE230" s="1">
        <v>499.10000600000001</v>
      </c>
      <c r="AF230" s="1">
        <v>19914.779297000001</v>
      </c>
      <c r="AG230" s="1">
        <v>10978.599609000001</v>
      </c>
      <c r="AH230" s="1">
        <v>51.619999</v>
      </c>
      <c r="AI230" s="1">
        <v>51.619999</v>
      </c>
      <c r="AJ230" s="1">
        <v>13.0975</v>
      </c>
      <c r="AK230" s="1">
        <v>55.759998000000003</v>
      </c>
      <c r="AL230" s="4">
        <f>0.78*AL233</f>
        <v>1104.0011875787388</v>
      </c>
      <c r="AM230" s="1">
        <v>44.099997999999999</v>
      </c>
      <c r="AN230" s="1">
        <v>63.380001</v>
      </c>
      <c r="AO230" s="1">
        <v>64.029999000000004</v>
      </c>
      <c r="AP230" s="1">
        <f t="shared" si="121"/>
        <v>-9.9576910929164882E-3</v>
      </c>
      <c r="AQ230" s="1">
        <f t="shared" si="122"/>
        <v>-1.0493849653353206E-2</v>
      </c>
      <c r="AR230" s="1">
        <f t="shared" si="123"/>
        <v>-4.0024264143209993E-3</v>
      </c>
      <c r="AS230" s="1">
        <f t="shared" si="124"/>
        <v>-3.5372158332803376E-2</v>
      </c>
      <c r="AT230" s="1">
        <f t="shared" si="125"/>
        <v>1.6271474255496699E-3</v>
      </c>
      <c r="AU230" s="1">
        <f t="shared" si="126"/>
        <v>6.5216391888498586E-3</v>
      </c>
      <c r="AV230" s="1">
        <f t="shared" si="127"/>
        <v>-9.4201615195395241E-3</v>
      </c>
      <c r="AW230" s="1">
        <f t="shared" si="128"/>
        <v>-9.4568018681042074E-3</v>
      </c>
      <c r="AX230" s="1">
        <f t="shared" si="129"/>
        <v>-1.395594943560486E-2</v>
      </c>
      <c r="AY230" s="1">
        <f t="shared" si="130"/>
        <v>-3.3898296705927623E-2</v>
      </c>
      <c r="AZ230" s="1">
        <f t="shared" si="131"/>
        <v>-4.1786472924017729E-2</v>
      </c>
      <c r="BA230" s="1">
        <f t="shared" si="132"/>
        <v>-3.9245229314443505E-2</v>
      </c>
      <c r="BB230" s="1">
        <f t="shared" si="133"/>
        <v>-5.0719338920976631E-2</v>
      </c>
      <c r="BC230" s="1">
        <f t="shared" si="134"/>
        <v>4.1666666666666831E-2</v>
      </c>
      <c r="BD230" s="1">
        <f t="shared" si="135"/>
        <v>8.2013450340356626E-4</v>
      </c>
      <c r="BE230" s="1">
        <f t="shared" si="136"/>
        <v>-2.1944058105393294E-2</v>
      </c>
      <c r="BF230" s="1">
        <f t="shared" si="137"/>
        <v>-2.4518742743938497E-2</v>
      </c>
      <c r="BG230" s="1">
        <f t="shared" si="138"/>
        <v>-2.2677213680194274E-2</v>
      </c>
      <c r="BH230" s="1">
        <f t="shared" si="139"/>
        <v>-2.594025187809143E-2</v>
      </c>
      <c r="BI230" s="1">
        <f t="shared" si="140"/>
        <v>-3.9199291075896592E-2</v>
      </c>
      <c r="BJ230" s="1">
        <f t="shared" si="141"/>
        <v>4.1666666666666657E-2</v>
      </c>
      <c r="BK230" s="1">
        <f t="shared" si="142"/>
        <v>4.1666666666666699E-2</v>
      </c>
      <c r="BL230" s="1">
        <f t="shared" si="143"/>
        <v>5.944126783388791E-4</v>
      </c>
      <c r="BM230" s="1">
        <f t="shared" si="144"/>
        <v>-2.2017145266313713E-3</v>
      </c>
      <c r="BN230" s="1">
        <f t="shared" si="145"/>
        <v>5.3088610568631284E-4</v>
      </c>
      <c r="BO230" s="1">
        <f t="shared" si="146"/>
        <v>-2.8502569249297463E-2</v>
      </c>
      <c r="BP230" s="1">
        <f t="shared" si="147"/>
        <v>-3.0608694198536738E-2</v>
      </c>
      <c r="BQ230" s="1">
        <f t="shared" si="148"/>
        <v>5.7403342900557725E-3</v>
      </c>
      <c r="BR230" s="1">
        <f t="shared" si="149"/>
        <v>-5.4074074074074073E-2</v>
      </c>
      <c r="BS230" s="1">
        <f t="shared" si="150"/>
        <v>-8.4926625279364149E-3</v>
      </c>
      <c r="BT230" s="1">
        <f t="shared" si="151"/>
        <v>1.2198860353705009E-2</v>
      </c>
      <c r="BU230" s="1">
        <f t="shared" si="152"/>
        <v>-2.2912868608038549E-3</v>
      </c>
      <c r="BV230" s="1">
        <f t="shared" si="153"/>
        <v>3.1092110981190764E-3</v>
      </c>
      <c r="BW230" s="1">
        <f t="shared" si="154"/>
        <v>3.1092110981190764E-3</v>
      </c>
      <c r="BX230" s="1">
        <f t="shared" si="155"/>
        <v>-2.6931649331352205E-2</v>
      </c>
      <c r="BY230" s="1">
        <f t="shared" si="156"/>
        <v>6.6798881870353518E-3</v>
      </c>
      <c r="BZ230" s="1">
        <f t="shared" si="157"/>
        <v>4.1666666666666713E-2</v>
      </c>
      <c r="CA230" s="1">
        <f t="shared" si="158"/>
        <v>1.2396625059765257E-2</v>
      </c>
      <c r="CB230" s="1">
        <f t="shared" si="159"/>
        <v>6.1914428896192621E-3</v>
      </c>
      <c r="CC230" s="1">
        <f t="shared" si="160"/>
        <v>9.9368608852725745E-3</v>
      </c>
    </row>
    <row r="231" spans="1:81" x14ac:dyDescent="0.3">
      <c r="A231" s="1" t="s">
        <v>407</v>
      </c>
      <c r="B231" s="18">
        <v>2948.51</v>
      </c>
      <c r="C231" s="21">
        <v>24474.12</v>
      </c>
      <c r="D231" s="18">
        <v>9284.8798829999996</v>
      </c>
      <c r="E231" s="18">
        <v>1347.5600589999999</v>
      </c>
      <c r="F231" s="1">
        <v>117.379997</v>
      </c>
      <c r="G231" s="18">
        <v>130.699997</v>
      </c>
      <c r="H231" s="19">
        <v>294.88000499999998</v>
      </c>
      <c r="I231" s="1">
        <v>270.94000199999999</v>
      </c>
      <c r="J231" s="1">
        <v>57.110000999999997</v>
      </c>
      <c r="K231" s="1">
        <v>134.240005</v>
      </c>
      <c r="L231" s="1">
        <v>2904.9799800000001</v>
      </c>
      <c r="M231" s="1">
        <v>11065.929688</v>
      </c>
      <c r="N231" s="1">
        <v>4445.4501950000003</v>
      </c>
      <c r="O231" s="1">
        <f>0.83*O233</f>
        <v>14166.862395300001</v>
      </c>
      <c r="P231" s="1">
        <v>121.650002</v>
      </c>
      <c r="Q231" s="1">
        <v>3300</v>
      </c>
      <c r="R231" s="1">
        <v>55.669998</v>
      </c>
      <c r="S231" s="1">
        <v>46.439999</v>
      </c>
      <c r="T231" s="1">
        <v>24.15</v>
      </c>
      <c r="U231" s="1">
        <v>24.1</v>
      </c>
      <c r="V231" s="1">
        <f>0.83*V233</f>
        <v>4049.4379702399997</v>
      </c>
      <c r="W231" s="1">
        <f>0.83*W233</f>
        <v>11770.3994611</v>
      </c>
      <c r="X231" s="1">
        <v>134.83000200000001</v>
      </c>
      <c r="Y231" s="1">
        <v>26.677499999999998</v>
      </c>
      <c r="Z231" s="1">
        <v>133.16627609963501</v>
      </c>
      <c r="AA231" s="1">
        <v>25.17</v>
      </c>
      <c r="AB231" s="1">
        <v>593.70001200000002</v>
      </c>
      <c r="AC231" s="1">
        <v>63.669998</v>
      </c>
      <c r="AD231" s="1">
        <v>17615</v>
      </c>
      <c r="AE231" s="1">
        <v>532.75</v>
      </c>
      <c r="AF231" s="1">
        <v>20552.310547000001</v>
      </c>
      <c r="AG231" s="1">
        <v>10965.958008</v>
      </c>
      <c r="AH231" s="1">
        <v>52.599997999999999</v>
      </c>
      <c r="AI231" s="1">
        <v>52.599997999999999</v>
      </c>
      <c r="AJ231" s="1">
        <v>14.7575</v>
      </c>
      <c r="AK231" s="1">
        <v>56.93</v>
      </c>
      <c r="AL231" s="1">
        <f>0.83*AL233</f>
        <v>1174.7704944748118</v>
      </c>
      <c r="AM231" s="1">
        <v>45.240001999999997</v>
      </c>
      <c r="AN231" s="1">
        <v>65.150002000000001</v>
      </c>
      <c r="AO231" s="1">
        <v>64.349997999999999</v>
      </c>
      <c r="AP231" s="1">
        <f t="shared" si="121"/>
        <v>3.3658194566170106E-2</v>
      </c>
      <c r="AQ231" s="1">
        <f t="shared" si="122"/>
        <v>3.5926678727163243E-2</v>
      </c>
      <c r="AR231" s="1">
        <f t="shared" si="123"/>
        <v>3.8145219932382159E-2</v>
      </c>
      <c r="AS231" s="1">
        <f t="shared" si="124"/>
        <v>8.8893382606136495E-2</v>
      </c>
      <c r="AT231" s="1">
        <f t="shared" si="125"/>
        <v>3.5909542030690919E-3</v>
      </c>
      <c r="AU231" s="1">
        <f t="shared" si="126"/>
        <v>2.0296572039192478E-2</v>
      </c>
      <c r="AV231" s="1">
        <f t="shared" si="127"/>
        <v>3.4775604327558524E-2</v>
      </c>
      <c r="AW231" s="1">
        <f t="shared" si="128"/>
        <v>3.4675084091217674E-2</v>
      </c>
      <c r="AX231" s="1">
        <f t="shared" si="129"/>
        <v>3.6291053596605817E-2</v>
      </c>
      <c r="AY231" s="1">
        <f t="shared" si="130"/>
        <v>9.0318402607576287E-2</v>
      </c>
      <c r="AZ231" s="1">
        <f t="shared" si="131"/>
        <v>5.2441282447051749E-2</v>
      </c>
      <c r="BA231" s="1">
        <f t="shared" si="132"/>
        <v>7.0514538045908653E-2</v>
      </c>
      <c r="BB231" s="1">
        <f t="shared" si="133"/>
        <v>4.0326485905694327E-2</v>
      </c>
      <c r="BC231" s="1">
        <f t="shared" si="134"/>
        <v>6.4102564102564027E-2</v>
      </c>
      <c r="BD231" s="1">
        <f t="shared" si="135"/>
        <v>-3.1139638049165518E-3</v>
      </c>
      <c r="BE231" s="1">
        <f t="shared" si="136"/>
        <v>4.2818770737873282E-2</v>
      </c>
      <c r="BF231" s="1">
        <f t="shared" si="137"/>
        <v>3.6492255380604202E-2</v>
      </c>
      <c r="BG231" s="1">
        <f t="shared" si="138"/>
        <v>4.6181573466581902E-2</v>
      </c>
      <c r="BH231" s="1">
        <f t="shared" si="139"/>
        <v>7.1904080252814903E-2</v>
      </c>
      <c r="BI231" s="1">
        <f t="shared" si="140"/>
        <v>4.6006899044839504E-2</v>
      </c>
      <c r="BJ231" s="1">
        <f t="shared" si="141"/>
        <v>6.4102564102564097E-2</v>
      </c>
      <c r="BK231" s="1">
        <f t="shared" si="142"/>
        <v>6.4102564102564014E-2</v>
      </c>
      <c r="BL231" s="1">
        <f t="shared" si="143"/>
        <v>1.1881191236077313E-3</v>
      </c>
      <c r="BM231" s="1">
        <f t="shared" si="144"/>
        <v>1.9718309859154343E-3</v>
      </c>
      <c r="BN231" s="1">
        <f t="shared" si="145"/>
        <v>5.3060441516720677E-4</v>
      </c>
      <c r="BO231" s="1">
        <f t="shared" si="146"/>
        <v>4.0082601649479327E-2</v>
      </c>
      <c r="BP231" s="1">
        <f t="shared" si="147"/>
        <v>4.7274628444891338E-2</v>
      </c>
      <c r="BQ231" s="1">
        <f t="shared" si="148"/>
        <v>6.8826556991774368E-2</v>
      </c>
      <c r="BR231" s="1">
        <f t="shared" si="149"/>
        <v>6.1080657791699293E-2</v>
      </c>
      <c r="BS231" s="1">
        <f t="shared" si="150"/>
        <v>6.7421345613047315E-2</v>
      </c>
      <c r="BT231" s="1">
        <f t="shared" si="151"/>
        <v>3.2012970894236263E-2</v>
      </c>
      <c r="BU231" s="1">
        <f t="shared" si="152"/>
        <v>-1.151476640940424E-3</v>
      </c>
      <c r="BV231" s="1">
        <f t="shared" si="153"/>
        <v>1.8984870573128049E-2</v>
      </c>
      <c r="BW231" s="1">
        <f t="shared" si="154"/>
        <v>1.8984870573128049E-2</v>
      </c>
      <c r="BX231" s="1">
        <f t="shared" si="155"/>
        <v>0.12674174460774959</v>
      </c>
      <c r="BY231" s="1">
        <f t="shared" si="156"/>
        <v>2.0982819977862922E-2</v>
      </c>
      <c r="BZ231" s="1">
        <f t="shared" si="157"/>
        <v>6.4102564102564083E-2</v>
      </c>
      <c r="CA231" s="1">
        <f t="shared" si="158"/>
        <v>2.5850432011357408E-2</v>
      </c>
      <c r="CB231" s="1">
        <f t="shared" si="159"/>
        <v>2.7926806122959839E-2</v>
      </c>
      <c r="CC231" s="1">
        <f t="shared" si="160"/>
        <v>4.997641808490356E-3</v>
      </c>
    </row>
    <row r="232" spans="1:81" x14ac:dyDescent="0.3">
      <c r="A232" s="1" t="s">
        <v>406</v>
      </c>
      <c r="B232" s="18">
        <v>3029.73</v>
      </c>
      <c r="C232" s="21">
        <v>25400.639999999999</v>
      </c>
      <c r="D232" s="18">
        <v>9368.9902340000008</v>
      </c>
      <c r="E232" s="18">
        <v>1400.670044</v>
      </c>
      <c r="F232" s="1">
        <v>117.339996</v>
      </c>
      <c r="G232" s="18">
        <v>131.16999799999999</v>
      </c>
      <c r="H232" s="19">
        <v>302.97000100000002</v>
      </c>
      <c r="I232" s="1">
        <v>278.5</v>
      </c>
      <c r="J232" s="1">
        <v>59.849997999999999</v>
      </c>
      <c r="K232" s="1">
        <v>139.699997</v>
      </c>
      <c r="L232" s="1">
        <v>3094.469971</v>
      </c>
      <c r="M232" s="1">
        <v>11781.129883</v>
      </c>
      <c r="N232" s="1">
        <v>4771.3901370000003</v>
      </c>
      <c r="O232" s="1">
        <f>0.96*O233</f>
        <v>16385.768553599999</v>
      </c>
      <c r="P232" s="1">
        <v>121.550003</v>
      </c>
      <c r="Q232" s="1">
        <v>3421.5</v>
      </c>
      <c r="R232" s="1">
        <v>58.669998</v>
      </c>
      <c r="S232" s="1">
        <v>48.709999000000003</v>
      </c>
      <c r="T232" s="1">
        <v>25.74</v>
      </c>
      <c r="U232" s="1">
        <v>25.9</v>
      </c>
      <c r="V232" s="1">
        <f>0.96*V233</f>
        <v>4683.6872908799996</v>
      </c>
      <c r="W232" s="1">
        <f>0.96*W233</f>
        <v>13613.956003200001</v>
      </c>
      <c r="X232" s="1">
        <v>134.75</v>
      </c>
      <c r="Y232" s="1">
        <v>26.487499</v>
      </c>
      <c r="Z232" s="1">
        <v>133.23689724179599</v>
      </c>
      <c r="AA232" s="1">
        <v>26.030000999999999</v>
      </c>
      <c r="AB232" s="1">
        <v>613.79998799999998</v>
      </c>
      <c r="AC232" s="1">
        <v>70.120002999999997</v>
      </c>
      <c r="AD232" s="1">
        <v>18763</v>
      </c>
      <c r="AE232" s="1">
        <v>555.5</v>
      </c>
      <c r="AF232" s="1">
        <v>21916.310547000001</v>
      </c>
      <c r="AG232" s="1">
        <v>10977.584961</v>
      </c>
      <c r="AH232" s="1">
        <v>55.880001</v>
      </c>
      <c r="AI232" s="1">
        <v>55.880001</v>
      </c>
      <c r="AJ232" s="1">
        <v>16.602501</v>
      </c>
      <c r="AK232" s="1">
        <v>60.529998999999997</v>
      </c>
      <c r="AL232" s="1">
        <f>0.96*AL233</f>
        <v>1358.7706924046015</v>
      </c>
      <c r="AM232" s="1">
        <v>48.41</v>
      </c>
      <c r="AN232" s="1">
        <v>68.180000000000007</v>
      </c>
      <c r="AO232" s="1">
        <v>63.450001</v>
      </c>
      <c r="AP232" s="1">
        <f t="shared" si="121"/>
        <v>2.7546116513086201E-2</v>
      </c>
      <c r="AQ232" s="1">
        <f t="shared" si="122"/>
        <v>3.7857132350417523E-2</v>
      </c>
      <c r="AR232" s="1">
        <f t="shared" si="123"/>
        <v>9.0588518171356922E-3</v>
      </c>
      <c r="AS232" s="1">
        <f t="shared" si="124"/>
        <v>3.9411961378116249E-2</v>
      </c>
      <c r="AT232" s="1">
        <f t="shared" si="125"/>
        <v>-3.4078208402070183E-4</v>
      </c>
      <c r="AU232" s="1">
        <f t="shared" si="126"/>
        <v>3.596029156756571E-3</v>
      </c>
      <c r="AV232" s="1">
        <f t="shared" si="127"/>
        <v>2.7434874738285639E-2</v>
      </c>
      <c r="AW232" s="1">
        <f t="shared" si="128"/>
        <v>2.7902849133366461E-2</v>
      </c>
      <c r="AX232" s="1">
        <f t="shared" si="129"/>
        <v>4.7977533742295027E-2</v>
      </c>
      <c r="AY232" s="1">
        <f t="shared" si="130"/>
        <v>4.0673359629269976E-2</v>
      </c>
      <c r="AZ232" s="1">
        <f t="shared" si="131"/>
        <v>6.5229362097015173E-2</v>
      </c>
      <c r="BA232" s="1">
        <f t="shared" si="132"/>
        <v>6.4630827699508106E-2</v>
      </c>
      <c r="BB232" s="1">
        <f t="shared" si="133"/>
        <v>7.3319895106821673E-2</v>
      </c>
      <c r="BC232" s="1">
        <f t="shared" si="134"/>
        <v>0.15662650602409628</v>
      </c>
      <c r="BD232" s="1">
        <f t="shared" si="135"/>
        <v>-8.2202218130663772E-4</v>
      </c>
      <c r="BE232" s="1">
        <f t="shared" si="136"/>
        <v>3.6818181818181819E-2</v>
      </c>
      <c r="BF232" s="1">
        <f t="shared" si="137"/>
        <v>5.3888990619327851E-2</v>
      </c>
      <c r="BG232" s="1">
        <f t="shared" si="138"/>
        <v>4.8880276677008609E-2</v>
      </c>
      <c r="BH232" s="1">
        <f t="shared" si="139"/>
        <v>6.5838509316770183E-2</v>
      </c>
      <c r="BI232" s="1">
        <f t="shared" si="140"/>
        <v>7.4688796680497799E-2</v>
      </c>
      <c r="BJ232" s="1">
        <f t="shared" si="141"/>
        <v>0.15662650602409639</v>
      </c>
      <c r="BK232" s="1">
        <f t="shared" si="142"/>
        <v>0.15662650602409647</v>
      </c>
      <c r="BL232" s="1">
        <f t="shared" si="143"/>
        <v>-5.9335458587330922E-4</v>
      </c>
      <c r="BM232" s="1">
        <f t="shared" si="144"/>
        <v>-7.1221441289475692E-3</v>
      </c>
      <c r="BN232" s="1">
        <f t="shared" si="145"/>
        <v>5.3032302343676682E-4</v>
      </c>
      <c r="BO232" s="1">
        <f t="shared" si="146"/>
        <v>3.416769964243134E-2</v>
      </c>
      <c r="BP232" s="1">
        <f t="shared" si="147"/>
        <v>3.385544145820224E-2</v>
      </c>
      <c r="BQ232" s="1">
        <f t="shared" si="148"/>
        <v>0.10130367838239915</v>
      </c>
      <c r="BR232" s="1">
        <f t="shared" si="149"/>
        <v>6.517172864036333E-2</v>
      </c>
      <c r="BS232" s="1">
        <f t="shared" si="150"/>
        <v>4.2702956358517126E-2</v>
      </c>
      <c r="BT232" s="1">
        <f t="shared" si="151"/>
        <v>6.6367233838781292E-2</v>
      </c>
      <c r="BU232" s="1">
        <f t="shared" si="152"/>
        <v>1.0602769946336337E-3</v>
      </c>
      <c r="BV232" s="1">
        <f t="shared" si="153"/>
        <v>6.235747385389636E-2</v>
      </c>
      <c r="BW232" s="1">
        <f t="shared" si="154"/>
        <v>6.235747385389636E-2</v>
      </c>
      <c r="BX232" s="1">
        <f t="shared" si="155"/>
        <v>0.12502124343554125</v>
      </c>
      <c r="BY232" s="1">
        <f t="shared" si="156"/>
        <v>6.3235534867380941E-2</v>
      </c>
      <c r="BZ232" s="1">
        <f t="shared" si="157"/>
        <v>0.15662650602409628</v>
      </c>
      <c r="CA232" s="1">
        <f t="shared" si="158"/>
        <v>7.0070686557440906E-2</v>
      </c>
      <c r="CB232" s="1">
        <f t="shared" si="159"/>
        <v>4.6508026200828147E-2</v>
      </c>
      <c r="CC232" s="1">
        <f t="shared" si="160"/>
        <v>-1.3985967800651665E-2</v>
      </c>
    </row>
    <row r="233" spans="1:81" x14ac:dyDescent="0.3">
      <c r="A233" s="1" t="s">
        <v>405</v>
      </c>
      <c r="B233" s="18">
        <v>3112.35</v>
      </c>
      <c r="C233" s="21">
        <v>26281.82</v>
      </c>
      <c r="D233" s="18">
        <v>9615.8095699999994</v>
      </c>
      <c r="E233" s="18">
        <v>1452.0600589999999</v>
      </c>
      <c r="F233" s="1">
        <v>116.83000199999999</v>
      </c>
      <c r="G233" s="18">
        <v>131.58000200000001</v>
      </c>
      <c r="H233" s="19">
        <v>311.35998499999999</v>
      </c>
      <c r="I233" s="1">
        <v>286.290009</v>
      </c>
      <c r="J233" s="1">
        <v>62.740001999999997</v>
      </c>
      <c r="K233" s="1">
        <v>144.58999600000001</v>
      </c>
      <c r="L233" s="1">
        <v>3261.669922</v>
      </c>
      <c r="M233" s="1">
        <v>12430.559569999999</v>
      </c>
      <c r="N233" s="1">
        <v>5011.9799800000001</v>
      </c>
      <c r="O233" s="1">
        <f>'final data'!O54</f>
        <v>17068.50891</v>
      </c>
      <c r="P233" s="1">
        <v>120.370003</v>
      </c>
      <c r="Q233" s="1">
        <v>3523.5</v>
      </c>
      <c r="R233" s="1">
        <v>61.509998000000003</v>
      </c>
      <c r="S233" s="1">
        <v>51.799999</v>
      </c>
      <c r="T233" s="1">
        <v>27.91</v>
      </c>
      <c r="U233" s="1">
        <v>28.120000999999998</v>
      </c>
      <c r="V233" s="1">
        <f>'final data'!V54</f>
        <v>4878.8409279999996</v>
      </c>
      <c r="W233" s="1">
        <f>'final data'!W54</f>
        <v>14181.204170000001</v>
      </c>
      <c r="X233" s="1">
        <v>134.66000399999999</v>
      </c>
      <c r="Y233" s="1">
        <v>26.047501</v>
      </c>
      <c r="Z233" s="1">
        <v>133.30751838395599</v>
      </c>
      <c r="AA233" s="1">
        <v>27.27</v>
      </c>
      <c r="AB233" s="1">
        <v>625.5</v>
      </c>
      <c r="AC233" s="1">
        <v>80.940002000000007</v>
      </c>
      <c r="AD233" s="1">
        <v>19385</v>
      </c>
      <c r="AE233" s="1">
        <v>562.875</v>
      </c>
      <c r="AF233" s="1">
        <v>22695.740234000001</v>
      </c>
      <c r="AG233" s="1">
        <v>10954.409180000001</v>
      </c>
      <c r="AH233" s="1">
        <v>56.25</v>
      </c>
      <c r="AI233" s="1">
        <v>56.25</v>
      </c>
      <c r="AJ233" s="1">
        <v>17.267499999999998</v>
      </c>
      <c r="AK233" s="1">
        <v>60.799999</v>
      </c>
      <c r="AL233" s="1">
        <f>'final data'!AL54</f>
        <v>1415.38613792146</v>
      </c>
      <c r="AM233" s="1">
        <v>49.150002000000001</v>
      </c>
      <c r="AN233" s="1">
        <v>68.360000999999997</v>
      </c>
      <c r="AO233" s="1">
        <v>68.129997000000003</v>
      </c>
      <c r="AP233" s="1">
        <f t="shared" si="121"/>
        <v>2.7269756710994013E-2</v>
      </c>
      <c r="AQ233" s="1">
        <f t="shared" si="122"/>
        <v>3.4691251873968543E-2</v>
      </c>
      <c r="AR233" s="1">
        <f t="shared" si="123"/>
        <v>2.6344283624535437E-2</v>
      </c>
      <c r="AS233" s="1">
        <f t="shared" si="124"/>
        <v>3.6689593826995527E-2</v>
      </c>
      <c r="AT233" s="1">
        <f t="shared" si="125"/>
        <v>-4.3462929724320601E-3</v>
      </c>
      <c r="AU233" s="1">
        <f t="shared" si="126"/>
        <v>3.1257452637913049E-3</v>
      </c>
      <c r="AV233" s="1">
        <f t="shared" si="127"/>
        <v>2.7692457907738426E-2</v>
      </c>
      <c r="AW233" s="1">
        <f t="shared" si="128"/>
        <v>2.7971307001795325E-2</v>
      </c>
      <c r="AX233" s="1">
        <f t="shared" si="129"/>
        <v>4.8287453576857223E-2</v>
      </c>
      <c r="AY233" s="1">
        <f t="shared" si="130"/>
        <v>3.5003572691558592E-2</v>
      </c>
      <c r="AZ233" s="1">
        <f t="shared" si="131"/>
        <v>5.403185442641998E-2</v>
      </c>
      <c r="BA233" s="1">
        <f t="shared" si="132"/>
        <v>5.5124567291047144E-2</v>
      </c>
      <c r="BB233" s="1">
        <f t="shared" si="133"/>
        <v>5.0423427154768358E-2</v>
      </c>
      <c r="BC233" s="1">
        <f t="shared" si="134"/>
        <v>4.1666666666666761E-2</v>
      </c>
      <c r="BD233" s="1">
        <f t="shared" si="135"/>
        <v>-9.7079388801002888E-3</v>
      </c>
      <c r="BE233" s="1">
        <f t="shared" si="136"/>
        <v>2.9811486190267425E-2</v>
      </c>
      <c r="BF233" s="1">
        <f t="shared" si="137"/>
        <v>4.8406342198954969E-2</v>
      </c>
      <c r="BG233" s="1">
        <f t="shared" si="138"/>
        <v>6.3436667284677964E-2</v>
      </c>
      <c r="BH233" s="1">
        <f t="shared" si="139"/>
        <v>8.4304584304584373E-2</v>
      </c>
      <c r="BI233" s="1">
        <f t="shared" si="140"/>
        <v>8.5714324324324326E-2</v>
      </c>
      <c r="BJ233" s="1">
        <f t="shared" si="141"/>
        <v>4.1666666666666664E-2</v>
      </c>
      <c r="BK233" s="1">
        <f t="shared" si="142"/>
        <v>4.1666666666666664E-2</v>
      </c>
      <c r="BL233" s="1">
        <f t="shared" si="143"/>
        <v>-6.6787384044536926E-4</v>
      </c>
      <c r="BM233" s="1">
        <f t="shared" si="144"/>
        <v>-1.6611534369477435E-2</v>
      </c>
      <c r="BN233" s="1">
        <f t="shared" si="145"/>
        <v>5.3004192999064935E-4</v>
      </c>
      <c r="BO233" s="1">
        <f t="shared" si="146"/>
        <v>4.763730128170187E-2</v>
      </c>
      <c r="BP233" s="1">
        <f t="shared" si="147"/>
        <v>1.9061603500715636E-2</v>
      </c>
      <c r="BQ233" s="1">
        <f t="shared" si="148"/>
        <v>0.15430688158983694</v>
      </c>
      <c r="BR233" s="1">
        <f t="shared" si="149"/>
        <v>3.3150349091296702E-2</v>
      </c>
      <c r="BS233" s="1">
        <f t="shared" si="150"/>
        <v>1.3276327632763277E-2</v>
      </c>
      <c r="BT233" s="1">
        <f t="shared" si="151"/>
        <v>3.5563909597306355E-2</v>
      </c>
      <c r="BU233" s="1">
        <f t="shared" si="152"/>
        <v>-2.1111912212327549E-3</v>
      </c>
      <c r="BV233" s="1">
        <f t="shared" si="153"/>
        <v>6.6213134104990438E-3</v>
      </c>
      <c r="BW233" s="1">
        <f t="shared" si="154"/>
        <v>6.6213134104990438E-3</v>
      </c>
      <c r="BX233" s="1">
        <f t="shared" si="155"/>
        <v>4.0054146059078574E-2</v>
      </c>
      <c r="BY233" s="1">
        <f t="shared" si="156"/>
        <v>4.4605981242458494E-3</v>
      </c>
      <c r="BZ233" s="1">
        <f t="shared" si="157"/>
        <v>4.166666666666672E-2</v>
      </c>
      <c r="CA233" s="1">
        <f t="shared" si="158"/>
        <v>1.5286139227432433E-2</v>
      </c>
      <c r="CB233" s="1">
        <f t="shared" si="159"/>
        <v>2.640085068935026E-3</v>
      </c>
      <c r="CC233" s="1">
        <f t="shared" si="160"/>
        <v>7.3758801043990574E-2</v>
      </c>
    </row>
    <row r="234" spans="1:81" x14ac:dyDescent="0.3">
      <c r="A234" s="1" t="s">
        <v>404</v>
      </c>
      <c r="B234" s="18">
        <v>3002.1</v>
      </c>
      <c r="C234" s="21">
        <v>25128.17</v>
      </c>
      <c r="D234" s="18">
        <v>9492.7304690000001</v>
      </c>
      <c r="E234" s="18">
        <v>1356.219971</v>
      </c>
      <c r="F234" s="1">
        <v>117.459999</v>
      </c>
      <c r="G234" s="18">
        <v>131.699997</v>
      </c>
      <c r="H234" s="19">
        <v>300.60998499999999</v>
      </c>
      <c r="I234" s="1">
        <v>276.32000699999998</v>
      </c>
      <c r="J234" s="1">
        <v>60.259998000000003</v>
      </c>
      <c r="K234" s="1">
        <v>135.029999</v>
      </c>
      <c r="L234" s="1">
        <v>3144.570068</v>
      </c>
      <c r="M234" s="1">
        <v>11970.290039</v>
      </c>
      <c r="N234" s="1">
        <v>4815.6000979999999</v>
      </c>
      <c r="O234" s="4">
        <f>0.78*O237</f>
        <v>13437.3688176</v>
      </c>
      <c r="P234" s="1">
        <v>121.660004</v>
      </c>
      <c r="Q234" s="1">
        <v>3431.5</v>
      </c>
      <c r="R234" s="1">
        <v>58.48</v>
      </c>
      <c r="S234" s="1">
        <v>49.130001</v>
      </c>
      <c r="T234" s="1">
        <v>26.43</v>
      </c>
      <c r="U234" s="1">
        <v>26.469999000000001</v>
      </c>
      <c r="V234" s="4">
        <f>0.78*V237</f>
        <v>3909.1330550999996</v>
      </c>
      <c r="W234" s="4">
        <f>0.78*W237</f>
        <v>10846.755176400002</v>
      </c>
      <c r="X234" s="1">
        <v>134.854996</v>
      </c>
      <c r="Y234" s="1">
        <v>26.584999</v>
      </c>
      <c r="Z234" s="1">
        <v>133.378139526117</v>
      </c>
      <c r="AA234" s="1">
        <v>25.690000999999999</v>
      </c>
      <c r="AB234" s="1">
        <v>595.59997599999997</v>
      </c>
      <c r="AC234" s="1">
        <v>72.760002</v>
      </c>
      <c r="AD234" s="1">
        <v>18360</v>
      </c>
      <c r="AE234" s="1">
        <v>547</v>
      </c>
      <c r="AF234" s="1">
        <v>22472.910156000002</v>
      </c>
      <c r="AG234" s="1">
        <v>10887.838867</v>
      </c>
      <c r="AH234" s="1">
        <v>55.150002000000001</v>
      </c>
      <c r="AI234" s="1">
        <v>55.150002000000001</v>
      </c>
      <c r="AJ234" s="1">
        <v>16.23</v>
      </c>
      <c r="AK234" s="1">
        <v>59.470001000000003</v>
      </c>
      <c r="AL234" s="4">
        <f>0.78*AL237</f>
        <v>1085.6897012228046</v>
      </c>
      <c r="AM234" s="1">
        <v>46.919998</v>
      </c>
      <c r="AN234" s="1">
        <v>66.839995999999999</v>
      </c>
      <c r="AO234" s="1">
        <v>66.970000999999996</v>
      </c>
      <c r="AP234" s="1">
        <f t="shared" si="121"/>
        <v>-3.5423393898501132E-2</v>
      </c>
      <c r="AQ234" s="1">
        <f t="shared" si="122"/>
        <v>-4.3895361888940776E-2</v>
      </c>
      <c r="AR234" s="1">
        <f t="shared" si="123"/>
        <v>-1.2799660819406115E-2</v>
      </c>
      <c r="AS234" s="1">
        <f t="shared" si="124"/>
        <v>-6.6002840175910335E-2</v>
      </c>
      <c r="AT234" s="1">
        <f t="shared" si="125"/>
        <v>5.3924247985547673E-3</v>
      </c>
      <c r="AU234" s="1">
        <f t="shared" si="126"/>
        <v>9.1195469050067918E-4</v>
      </c>
      <c r="AV234" s="1">
        <f t="shared" si="127"/>
        <v>-3.452595233135048E-2</v>
      </c>
      <c r="AW234" s="1">
        <f t="shared" si="128"/>
        <v>-3.4824833862784302E-2</v>
      </c>
      <c r="AX234" s="1">
        <f t="shared" si="129"/>
        <v>-3.9528274162311854E-2</v>
      </c>
      <c r="AY234" s="1">
        <f t="shared" si="130"/>
        <v>-6.6117969876698865E-2</v>
      </c>
      <c r="AZ234" s="1">
        <f t="shared" si="131"/>
        <v>-3.5901810054463273E-2</v>
      </c>
      <c r="BA234" s="1">
        <f t="shared" si="132"/>
        <v>-3.7027257575018395E-2</v>
      </c>
      <c r="BB234" s="1">
        <f t="shared" si="133"/>
        <v>-3.9182096254103585E-2</v>
      </c>
      <c r="BC234" s="1">
        <f t="shared" si="134"/>
        <v>-0.21273915088579351</v>
      </c>
      <c r="BD234" s="1">
        <f t="shared" si="135"/>
        <v>1.0716964092789827E-2</v>
      </c>
      <c r="BE234" s="1">
        <f t="shared" si="136"/>
        <v>-2.6110401589328792E-2</v>
      </c>
      <c r="BF234" s="1">
        <f t="shared" si="137"/>
        <v>-4.926025196749325E-2</v>
      </c>
      <c r="BG234" s="1">
        <f t="shared" si="138"/>
        <v>-5.1544363929427871E-2</v>
      </c>
      <c r="BH234" s="1">
        <f t="shared" si="139"/>
        <v>-5.3027588677893242E-2</v>
      </c>
      <c r="BI234" s="1">
        <f t="shared" si="140"/>
        <v>-5.8677167187867356E-2</v>
      </c>
      <c r="BJ234" s="1">
        <f t="shared" si="141"/>
        <v>-0.19875783761154839</v>
      </c>
      <c r="BK234" s="1">
        <f t="shared" si="142"/>
        <v>-0.23513158358258082</v>
      </c>
      <c r="BL234" s="1">
        <f t="shared" si="143"/>
        <v>1.4480320377831966E-3</v>
      </c>
      <c r="BM234" s="1">
        <f t="shared" si="144"/>
        <v>2.0635300100381965E-2</v>
      </c>
      <c r="BN234" s="1">
        <f t="shared" si="145"/>
        <v>5.297611343840125E-4</v>
      </c>
      <c r="BO234" s="1">
        <f t="shared" si="146"/>
        <v>-5.7939090575724272E-2</v>
      </c>
      <c r="BP234" s="1">
        <f t="shared" si="147"/>
        <v>-4.7801796962430101E-2</v>
      </c>
      <c r="BQ234" s="1">
        <f t="shared" si="148"/>
        <v>-0.10106251294631802</v>
      </c>
      <c r="BR234" s="1">
        <f t="shared" si="149"/>
        <v>-5.2875935001289655E-2</v>
      </c>
      <c r="BS234" s="1">
        <f t="shared" si="150"/>
        <v>-2.8203419942260714E-2</v>
      </c>
      <c r="BT234" s="1">
        <f t="shared" si="151"/>
        <v>-9.8181454185919045E-3</v>
      </c>
      <c r="BU234" s="1">
        <f t="shared" si="152"/>
        <v>-6.0770336314934113E-3</v>
      </c>
      <c r="BV234" s="1">
        <f t="shared" si="153"/>
        <v>-1.9555519999999989E-2</v>
      </c>
      <c r="BW234" s="1">
        <f t="shared" si="154"/>
        <v>-1.9555519999999989E-2</v>
      </c>
      <c r="BX234" s="1">
        <f t="shared" si="155"/>
        <v>-6.0083972781236311E-2</v>
      </c>
      <c r="BY234" s="1">
        <f t="shared" si="156"/>
        <v>-2.1874967465048745E-2</v>
      </c>
      <c r="BZ234" s="1">
        <f t="shared" si="157"/>
        <v>-0.23293744926937407</v>
      </c>
      <c r="CA234" s="1">
        <f t="shared" si="158"/>
        <v>-4.537139184653545E-2</v>
      </c>
      <c r="CB234" s="1">
        <f t="shared" si="159"/>
        <v>-2.2235298094861022E-2</v>
      </c>
      <c r="CC234" s="1">
        <f t="shared" si="160"/>
        <v>-1.7026215339478241E-2</v>
      </c>
    </row>
    <row r="235" spans="1:81" x14ac:dyDescent="0.3">
      <c r="A235" s="1" t="s">
        <v>403</v>
      </c>
      <c r="B235" s="18">
        <v>3115.34</v>
      </c>
      <c r="C235" s="21">
        <v>26080.1</v>
      </c>
      <c r="D235" s="18">
        <v>9943.0498050000006</v>
      </c>
      <c r="E235" s="18">
        <v>1427.329956</v>
      </c>
      <c r="F235" s="1">
        <v>117.760002</v>
      </c>
      <c r="G235" s="18">
        <v>133.88999899999999</v>
      </c>
      <c r="H235" s="19">
        <v>311.77999899999998</v>
      </c>
      <c r="I235" s="1">
        <v>286.66000400000001</v>
      </c>
      <c r="J235" s="1">
        <v>61.34</v>
      </c>
      <c r="K235" s="1">
        <v>141.720001</v>
      </c>
      <c r="L235" s="1">
        <v>3249.8999020000001</v>
      </c>
      <c r="M235" s="1">
        <v>12281.530273</v>
      </c>
      <c r="N235" s="1">
        <v>4958.75</v>
      </c>
      <c r="O235" s="1">
        <f>0.83*O237</f>
        <v>14298.738613599999</v>
      </c>
      <c r="P235" s="1">
        <v>121.5</v>
      </c>
      <c r="Q235" s="1">
        <v>3517</v>
      </c>
      <c r="R235" s="1">
        <v>61.419998</v>
      </c>
      <c r="S235" s="1">
        <v>50.880001</v>
      </c>
      <c r="T235" s="1">
        <v>26.98</v>
      </c>
      <c r="U235" s="1">
        <v>27.219999000000001</v>
      </c>
      <c r="V235" s="1">
        <f>0.83*V237</f>
        <v>4159.7185073499995</v>
      </c>
      <c r="W235" s="1">
        <f>0.83*W237</f>
        <v>11542.059995400001</v>
      </c>
      <c r="X235" s="1">
        <v>134.79499799999999</v>
      </c>
      <c r="Y235" s="1">
        <v>26.26</v>
      </c>
      <c r="Z235" s="1">
        <v>133.448760668277</v>
      </c>
      <c r="AA235" s="1">
        <v>25.969999000000001</v>
      </c>
      <c r="AB235" s="1">
        <v>609.59997599999997</v>
      </c>
      <c r="AC235" s="1">
        <v>79.629997000000003</v>
      </c>
      <c r="AD235" s="1">
        <v>18962</v>
      </c>
      <c r="AE235" s="1">
        <v>569.25</v>
      </c>
      <c r="AF235" s="1">
        <v>22355.460938</v>
      </c>
      <c r="AG235" s="1">
        <v>10925.161133</v>
      </c>
      <c r="AH235" s="1">
        <v>56.299999</v>
      </c>
      <c r="AI235" s="1">
        <v>56.299999</v>
      </c>
      <c r="AJ235" s="1">
        <v>18.325001</v>
      </c>
      <c r="AK235" s="1">
        <v>60.830002</v>
      </c>
      <c r="AL235" s="1">
        <f>0.83*AL237</f>
        <v>1155.2851948909329</v>
      </c>
      <c r="AM235" s="1">
        <v>48.529998999999997</v>
      </c>
      <c r="AN235" s="1">
        <v>68.139999000000003</v>
      </c>
      <c r="AO235" s="1">
        <v>68.910004000000001</v>
      </c>
      <c r="AP235" s="1">
        <f t="shared" si="121"/>
        <v>3.7720262482928694E-2</v>
      </c>
      <c r="AQ235" s="1">
        <f t="shared" si="122"/>
        <v>3.7882981530290523E-2</v>
      </c>
      <c r="AR235" s="1">
        <f t="shared" si="123"/>
        <v>4.7438335837153373E-2</v>
      </c>
      <c r="AS235" s="1">
        <f t="shared" si="124"/>
        <v>5.2432486263690369E-2</v>
      </c>
      <c r="AT235" s="1">
        <f t="shared" si="125"/>
        <v>2.5540865192754158E-3</v>
      </c>
      <c r="AU235" s="1">
        <f t="shared" si="126"/>
        <v>1.6628717159348095E-2</v>
      </c>
      <c r="AV235" s="1">
        <f t="shared" si="127"/>
        <v>3.715782760842086E-2</v>
      </c>
      <c r="AW235" s="1">
        <f t="shared" si="128"/>
        <v>3.7420370360659552E-2</v>
      </c>
      <c r="AX235" s="1">
        <f t="shared" si="129"/>
        <v>1.7922370325999686E-2</v>
      </c>
      <c r="AY235" s="1">
        <f t="shared" si="130"/>
        <v>4.9544560834959291E-2</v>
      </c>
      <c r="AZ235" s="1">
        <f t="shared" si="131"/>
        <v>3.3495782164902337E-2</v>
      </c>
      <c r="BA235" s="1">
        <f t="shared" si="132"/>
        <v>2.6001060374139594E-2</v>
      </c>
      <c r="BB235" s="1">
        <f t="shared" si="133"/>
        <v>2.9726285216135927E-2</v>
      </c>
      <c r="BC235" s="1">
        <f t="shared" si="134"/>
        <v>6.4102564102564027E-2</v>
      </c>
      <c r="BD235" s="1">
        <f t="shared" si="135"/>
        <v>-1.3151733909198351E-3</v>
      </c>
      <c r="BE235" s="1">
        <f t="shared" si="136"/>
        <v>2.4916217397639516E-2</v>
      </c>
      <c r="BF235" s="1">
        <f t="shared" si="137"/>
        <v>5.0273563611491157E-2</v>
      </c>
      <c r="BG235" s="1">
        <f t="shared" si="138"/>
        <v>3.5619783520867421E-2</v>
      </c>
      <c r="BH235" s="1">
        <f t="shared" si="139"/>
        <v>2.0809685962920949E-2</v>
      </c>
      <c r="BI235" s="1">
        <f t="shared" si="140"/>
        <v>2.8333964047373025E-2</v>
      </c>
      <c r="BJ235" s="1">
        <f t="shared" si="141"/>
        <v>6.4102564102564083E-2</v>
      </c>
      <c r="BK235" s="1">
        <f t="shared" si="142"/>
        <v>6.4102564102564E-2</v>
      </c>
      <c r="BL235" s="1">
        <f t="shared" si="143"/>
        <v>-4.4490750643014606E-4</v>
      </c>
      <c r="BM235" s="1">
        <f t="shared" si="144"/>
        <v>-1.22249017199511E-2</v>
      </c>
      <c r="BN235" s="1">
        <f t="shared" si="145"/>
        <v>5.294806361141282E-4</v>
      </c>
      <c r="BO235" s="1">
        <f t="shared" si="146"/>
        <v>1.0899104285749256E-2</v>
      </c>
      <c r="BP235" s="1">
        <f t="shared" si="147"/>
        <v>2.3505709476388564E-2</v>
      </c>
      <c r="BQ235" s="1">
        <f t="shared" si="148"/>
        <v>9.4419939680595436E-2</v>
      </c>
      <c r="BR235" s="1">
        <f t="shared" si="149"/>
        <v>3.2788671023965141E-2</v>
      </c>
      <c r="BS235" s="1">
        <f t="shared" si="150"/>
        <v>4.0676416819012795E-2</v>
      </c>
      <c r="BT235" s="1">
        <f t="shared" si="151"/>
        <v>-5.2262576223864807E-3</v>
      </c>
      <c r="BU235" s="1">
        <f t="shared" si="152"/>
        <v>3.4278855938178368E-3</v>
      </c>
      <c r="BV235" s="1">
        <f t="shared" si="153"/>
        <v>2.0852166061571475E-2</v>
      </c>
      <c r="BW235" s="1">
        <f t="shared" si="154"/>
        <v>2.0852166061571475E-2</v>
      </c>
      <c r="BX235" s="1">
        <f t="shared" si="155"/>
        <v>0.12908200862600122</v>
      </c>
      <c r="BY235" s="1">
        <f t="shared" si="156"/>
        <v>2.2868689711304978E-2</v>
      </c>
      <c r="BZ235" s="1">
        <f t="shared" si="157"/>
        <v>6.4102564102563875E-2</v>
      </c>
      <c r="CA235" s="1">
        <f t="shared" si="158"/>
        <v>3.4313748265718105E-2</v>
      </c>
      <c r="CB235" s="1">
        <f t="shared" si="159"/>
        <v>1.9449477525402662E-2</v>
      </c>
      <c r="CC235" s="1">
        <f t="shared" si="160"/>
        <v>2.8968239077673069E-2</v>
      </c>
    </row>
    <row r="236" spans="1:81" x14ac:dyDescent="0.3">
      <c r="A236" s="1" t="s">
        <v>402</v>
      </c>
      <c r="B236" s="18">
        <v>3083.76</v>
      </c>
      <c r="C236" s="21">
        <v>25745.599999999999</v>
      </c>
      <c r="D236" s="18">
        <v>10017</v>
      </c>
      <c r="E236" s="18">
        <v>1413.3100589999999</v>
      </c>
      <c r="F236" s="1">
        <v>117.870003</v>
      </c>
      <c r="G236" s="18">
        <v>133.38000500000001</v>
      </c>
      <c r="H236" s="19">
        <v>307.35000600000001</v>
      </c>
      <c r="I236" s="1">
        <v>283.76001000000002</v>
      </c>
      <c r="J236" s="1">
        <v>61.380001</v>
      </c>
      <c r="K236" s="1">
        <v>140.449997</v>
      </c>
      <c r="L236" s="1">
        <v>3218.9099120000001</v>
      </c>
      <c r="M236" s="1">
        <v>12177.870117</v>
      </c>
      <c r="N236" s="1">
        <v>4918.580078</v>
      </c>
      <c r="O236" s="1">
        <f>0.96*O237</f>
        <v>16538.3000832</v>
      </c>
      <c r="P236" s="1">
        <v>121.639999</v>
      </c>
      <c r="Q236" s="1">
        <v>3423</v>
      </c>
      <c r="R236" s="1">
        <v>61</v>
      </c>
      <c r="S236" s="1">
        <v>50.630001</v>
      </c>
      <c r="T236" s="1">
        <v>27.110001</v>
      </c>
      <c r="U236" s="1">
        <v>27.43</v>
      </c>
      <c r="V236" s="1">
        <f>0.96*V237</f>
        <v>4811.2406831999997</v>
      </c>
      <c r="W236" s="1">
        <f>0.96*W237</f>
        <v>13349.852524800001</v>
      </c>
      <c r="X236" s="1">
        <v>134.949997</v>
      </c>
      <c r="Y236" s="1">
        <v>26.588750999999998</v>
      </c>
      <c r="Z236" s="1">
        <v>133.51938181043801</v>
      </c>
      <c r="AA236" s="1">
        <v>25.959999</v>
      </c>
      <c r="AB236" s="1">
        <v>602.79998799999998</v>
      </c>
      <c r="AC236" s="1">
        <v>75.129997000000003</v>
      </c>
      <c r="AD236" s="1">
        <v>18505</v>
      </c>
      <c r="AE236" s="1">
        <v>566</v>
      </c>
      <c r="AF236" s="1">
        <v>22259.789063</v>
      </c>
      <c r="AG236" s="1">
        <v>10906.407227</v>
      </c>
      <c r="AH236" s="1">
        <v>56.009998000000003</v>
      </c>
      <c r="AI236" s="1">
        <v>56.009998000000003</v>
      </c>
      <c r="AJ236" s="1">
        <v>17.559999000000001</v>
      </c>
      <c r="AK236" s="1">
        <v>60.48</v>
      </c>
      <c r="AL236" s="1">
        <f>0.96*AL237</f>
        <v>1336.233478428067</v>
      </c>
      <c r="AM236" s="1">
        <v>47.490001999999997</v>
      </c>
      <c r="AN236" s="1">
        <v>67.739998</v>
      </c>
      <c r="AO236" s="1">
        <v>69.790001000000004</v>
      </c>
      <c r="AP236" s="1">
        <f t="shared" si="121"/>
        <v>-1.013693529438197E-2</v>
      </c>
      <c r="AQ236" s="1">
        <f t="shared" si="122"/>
        <v>-1.2825871066445298E-2</v>
      </c>
      <c r="AR236" s="1">
        <f t="shared" si="123"/>
        <v>7.4373754984926816E-3</v>
      </c>
      <c r="AS236" s="1">
        <f t="shared" si="124"/>
        <v>-9.8224639236816572E-3</v>
      </c>
      <c r="AT236" s="1">
        <f t="shared" si="125"/>
        <v>9.3411173685269556E-4</v>
      </c>
      <c r="AU236" s="1">
        <f t="shared" si="126"/>
        <v>-3.8090522354845761E-3</v>
      </c>
      <c r="AV236" s="1">
        <f t="shared" si="127"/>
        <v>-1.4208714523730459E-2</v>
      </c>
      <c r="AW236" s="1">
        <f t="shared" si="128"/>
        <v>-1.0116493265659733E-2</v>
      </c>
      <c r="AX236" s="1">
        <f t="shared" si="129"/>
        <v>6.5211933485485201E-4</v>
      </c>
      <c r="AY236" s="1">
        <f t="shared" si="130"/>
        <v>-8.9613603657821041E-3</v>
      </c>
      <c r="AZ236" s="1">
        <f t="shared" si="131"/>
        <v>-9.5356752313905668E-3</v>
      </c>
      <c r="BA236" s="1">
        <f t="shared" si="132"/>
        <v>-8.4403289896120507E-3</v>
      </c>
      <c r="BB236" s="1">
        <f t="shared" si="133"/>
        <v>-8.1008161330980676E-3</v>
      </c>
      <c r="BC236" s="1">
        <f t="shared" si="134"/>
        <v>0.15662650602409647</v>
      </c>
      <c r="BD236" s="1">
        <f t="shared" si="135"/>
        <v>1.1522551440329473E-3</v>
      </c>
      <c r="BE236" s="1">
        <f t="shared" si="136"/>
        <v>-2.6727324424225193E-2</v>
      </c>
      <c r="BF236" s="1">
        <f t="shared" si="137"/>
        <v>-6.8381311246542157E-3</v>
      </c>
      <c r="BG236" s="1">
        <f t="shared" si="138"/>
        <v>-4.913521916007824E-3</v>
      </c>
      <c r="BH236" s="1">
        <f t="shared" si="139"/>
        <v>4.8184210526315803E-3</v>
      </c>
      <c r="BI236" s="1">
        <f t="shared" si="140"/>
        <v>7.7149525244287597E-3</v>
      </c>
      <c r="BJ236" s="1">
        <f t="shared" si="141"/>
        <v>0.15662650602409645</v>
      </c>
      <c r="BK236" s="1">
        <f t="shared" si="142"/>
        <v>0.15662650602409633</v>
      </c>
      <c r="BL236" s="1">
        <f t="shared" si="143"/>
        <v>1.1498868823011049E-3</v>
      </c>
      <c r="BM236" s="1">
        <f t="shared" si="144"/>
        <v>1.2519078446306051E-2</v>
      </c>
      <c r="BN236" s="1">
        <f t="shared" si="145"/>
        <v>5.2920043473876903E-4</v>
      </c>
      <c r="BO236" s="1">
        <f t="shared" si="146"/>
        <v>-3.8505969907821571E-4</v>
      </c>
      <c r="BP236" s="1">
        <f t="shared" si="147"/>
        <v>-1.1154836397172012E-2</v>
      </c>
      <c r="BQ236" s="1">
        <f t="shared" si="148"/>
        <v>-5.6511367192441306E-2</v>
      </c>
      <c r="BR236" s="1">
        <f t="shared" si="149"/>
        <v>-2.4100833245438245E-2</v>
      </c>
      <c r="BS236" s="1">
        <f t="shared" si="150"/>
        <v>-5.709266578831796E-3</v>
      </c>
      <c r="BT236" s="1">
        <f t="shared" si="151"/>
        <v>-4.2795751456583099E-3</v>
      </c>
      <c r="BU236" s="1">
        <f t="shared" si="152"/>
        <v>-1.7165793503358773E-3</v>
      </c>
      <c r="BV236" s="1">
        <f t="shared" si="153"/>
        <v>-5.1509947628950517E-3</v>
      </c>
      <c r="BW236" s="1">
        <f t="shared" si="154"/>
        <v>-5.1509947628950517E-3</v>
      </c>
      <c r="BX236" s="1">
        <f t="shared" si="155"/>
        <v>-4.1746355157088341E-2</v>
      </c>
      <c r="BY236" s="1">
        <f t="shared" si="156"/>
        <v>-5.7537726202935759E-3</v>
      </c>
      <c r="BZ236" s="1">
        <f t="shared" si="157"/>
        <v>0.15662650602409642</v>
      </c>
      <c r="CA236" s="1">
        <f t="shared" si="158"/>
        <v>-2.1429981896352392E-2</v>
      </c>
      <c r="CB236" s="1">
        <f t="shared" si="159"/>
        <v>-5.8702818589710156E-3</v>
      </c>
      <c r="CC236" s="1">
        <f t="shared" si="160"/>
        <v>1.2770235799144679E-2</v>
      </c>
    </row>
    <row r="237" spans="1:81" x14ac:dyDescent="0.3">
      <c r="A237" s="1" t="s">
        <v>401</v>
      </c>
      <c r="B237" s="18">
        <v>3130.01</v>
      </c>
      <c r="C237" s="21">
        <v>25827.360000000001</v>
      </c>
      <c r="D237" s="18">
        <v>10207.629883</v>
      </c>
      <c r="E237" s="18">
        <v>1431.8599850000001</v>
      </c>
      <c r="F237" s="1">
        <v>118.19000200000001</v>
      </c>
      <c r="G237" s="18">
        <v>135.050003</v>
      </c>
      <c r="H237" s="19">
        <v>312.23001099999999</v>
      </c>
      <c r="I237" s="1">
        <v>286.80999800000001</v>
      </c>
      <c r="J237" s="1">
        <v>61.77</v>
      </c>
      <c r="K237" s="1">
        <v>142.39999399999999</v>
      </c>
      <c r="L237" s="1">
        <v>3320.0900879999999</v>
      </c>
      <c r="M237" s="1">
        <v>12608.459961</v>
      </c>
      <c r="N237" s="1">
        <v>5049.3798829999996</v>
      </c>
      <c r="O237" s="1">
        <f>'final data'!O55</f>
        <v>17227.395919999999</v>
      </c>
      <c r="P237" s="1">
        <v>121.720001</v>
      </c>
      <c r="Q237" s="1">
        <v>3461.5</v>
      </c>
      <c r="R237" s="1">
        <v>61.509998000000003</v>
      </c>
      <c r="S237" s="1">
        <v>51.189999</v>
      </c>
      <c r="T237" s="1">
        <v>27.57</v>
      </c>
      <c r="U237" s="1">
        <v>27.84</v>
      </c>
      <c r="V237" s="1">
        <f>'final data'!V55</f>
        <v>5011.7090449999996</v>
      </c>
      <c r="W237" s="1">
        <f>'final data'!W55</f>
        <v>13906.096380000001</v>
      </c>
      <c r="X237" s="1">
        <v>134.970001</v>
      </c>
      <c r="Y237" s="1">
        <v>26.3475</v>
      </c>
      <c r="Z237" s="1">
        <v>133.59000295259801</v>
      </c>
      <c r="AA237" s="1">
        <v>26.139999</v>
      </c>
      <c r="AB237" s="1">
        <v>612.09997599999997</v>
      </c>
      <c r="AC237" s="1">
        <v>74.980002999999996</v>
      </c>
      <c r="AD237" s="1">
        <v>18652</v>
      </c>
      <c r="AE237" s="1">
        <v>596.75</v>
      </c>
      <c r="AF237" s="1">
        <v>22145.960938</v>
      </c>
      <c r="AG237" s="1">
        <v>10900.970703000001</v>
      </c>
      <c r="AH237" s="1">
        <v>55.169998</v>
      </c>
      <c r="AI237" s="1">
        <v>55.169998</v>
      </c>
      <c r="AJ237" s="1">
        <v>17.7575</v>
      </c>
      <c r="AK237" s="1">
        <v>59.490001999999997</v>
      </c>
      <c r="AL237" s="1">
        <f>'final data'!AL55</f>
        <v>1391.9098733625699</v>
      </c>
      <c r="AM237" s="1">
        <v>47.099997999999999</v>
      </c>
      <c r="AN237" s="1">
        <v>65.970000999999996</v>
      </c>
      <c r="AO237" s="1">
        <v>71.709998999999996</v>
      </c>
      <c r="AP237" s="1">
        <f t="shared" si="121"/>
        <v>1.4997924611513216E-2</v>
      </c>
      <c r="AQ237" s="1">
        <f t="shared" si="122"/>
        <v>3.1756882729476899E-3</v>
      </c>
      <c r="AR237" s="1">
        <f t="shared" si="123"/>
        <v>1.9030636218428633E-2</v>
      </c>
      <c r="AS237" s="1">
        <f t="shared" si="124"/>
        <v>1.3125163782620571E-2</v>
      </c>
      <c r="AT237" s="1">
        <f t="shared" si="125"/>
        <v>2.7148467960928951E-3</v>
      </c>
      <c r="AU237" s="1">
        <f t="shared" si="126"/>
        <v>1.2520602319665473E-2</v>
      </c>
      <c r="AV237" s="1">
        <f t="shared" si="127"/>
        <v>1.5877679859228579E-2</v>
      </c>
      <c r="AW237" s="1">
        <f t="shared" si="128"/>
        <v>1.0748477207905316E-2</v>
      </c>
      <c r="AX237" s="1">
        <f t="shared" si="129"/>
        <v>6.3538447971026113E-3</v>
      </c>
      <c r="AY237" s="1">
        <f t="shared" si="130"/>
        <v>1.3883923400866974E-2</v>
      </c>
      <c r="AZ237" s="1">
        <f t="shared" si="131"/>
        <v>3.1433056148233031E-2</v>
      </c>
      <c r="BA237" s="1">
        <f t="shared" si="132"/>
        <v>3.5358386964474804E-2</v>
      </c>
      <c r="BB237" s="1">
        <f t="shared" si="133"/>
        <v>2.6593001013655481E-2</v>
      </c>
      <c r="BC237" s="1">
        <f t="shared" si="134"/>
        <v>4.1666666666666623E-2</v>
      </c>
      <c r="BD237" s="1">
        <f t="shared" si="135"/>
        <v>6.5769484263143772E-4</v>
      </c>
      <c r="BE237" s="1">
        <f t="shared" si="136"/>
        <v>1.1247443762781187E-2</v>
      </c>
      <c r="BF237" s="1">
        <f t="shared" si="137"/>
        <v>8.3606229508197231E-3</v>
      </c>
      <c r="BG237" s="1">
        <f t="shared" si="138"/>
        <v>1.1060596265838513E-2</v>
      </c>
      <c r="BH237" s="1">
        <f t="shared" si="139"/>
        <v>1.6967871008193611E-2</v>
      </c>
      <c r="BI237" s="1">
        <f t="shared" si="140"/>
        <v>1.494713816988699E-2</v>
      </c>
      <c r="BJ237" s="1">
        <f t="shared" si="141"/>
        <v>4.166666666666665E-2</v>
      </c>
      <c r="BK237" s="1">
        <f t="shared" si="142"/>
        <v>4.1666666666666692E-2</v>
      </c>
      <c r="BL237" s="1">
        <f t="shared" si="143"/>
        <v>1.4823268206519584E-4</v>
      </c>
      <c r="BM237" s="1">
        <f t="shared" si="144"/>
        <v>-9.0734235692379213E-3</v>
      </c>
      <c r="BN237" s="1">
        <f t="shared" si="145"/>
        <v>5.2892052975702503E-4</v>
      </c>
      <c r="BO237" s="1">
        <f t="shared" si="146"/>
        <v>6.9337444889731974E-3</v>
      </c>
      <c r="BP237" s="1">
        <f t="shared" si="147"/>
        <v>1.5427983054306206E-2</v>
      </c>
      <c r="BQ237" s="1">
        <f t="shared" si="148"/>
        <v>-1.9964595499718523E-3</v>
      </c>
      <c r="BR237" s="1">
        <f t="shared" si="149"/>
        <v>7.9437989732504734E-3</v>
      </c>
      <c r="BS237" s="1">
        <f t="shared" si="150"/>
        <v>5.4328621908127206E-2</v>
      </c>
      <c r="BT237" s="1">
        <f t="shared" si="151"/>
        <v>-5.1136210086197079E-3</v>
      </c>
      <c r="BU237" s="1">
        <f t="shared" si="152"/>
        <v>-4.9847065920481301E-4</v>
      </c>
      <c r="BV237" s="1">
        <f t="shared" si="153"/>
        <v>-1.4997322442325446E-2</v>
      </c>
      <c r="BW237" s="1">
        <f t="shared" si="154"/>
        <v>-1.4997322442325446E-2</v>
      </c>
      <c r="BX237" s="1">
        <f t="shared" si="155"/>
        <v>1.1247210207699842E-2</v>
      </c>
      <c r="BY237" s="1">
        <f t="shared" si="156"/>
        <v>-1.636901455026455E-2</v>
      </c>
      <c r="BZ237" s="1">
        <f t="shared" si="157"/>
        <v>4.1666666666666768E-2</v>
      </c>
      <c r="CA237" s="1">
        <f t="shared" si="158"/>
        <v>-8.21233909402652E-3</v>
      </c>
      <c r="CB237" s="1">
        <f t="shared" si="159"/>
        <v>-2.6129274464991917E-2</v>
      </c>
      <c r="CC237" s="1">
        <f t="shared" si="160"/>
        <v>2.7511075691200985E-2</v>
      </c>
    </row>
    <row r="238" spans="1:81" x14ac:dyDescent="0.3">
      <c r="A238" s="1" t="s">
        <v>400</v>
      </c>
      <c r="B238" s="18">
        <v>3152.05</v>
      </c>
      <c r="C238" s="21">
        <v>25706.09</v>
      </c>
      <c r="D238" s="18">
        <v>10547.75</v>
      </c>
      <c r="E238" s="18">
        <v>1398.920044</v>
      </c>
      <c r="F238" s="1">
        <v>118.629997</v>
      </c>
      <c r="G238" s="18">
        <v>136.11999499999999</v>
      </c>
      <c r="H238" s="19">
        <v>314.38000499999998</v>
      </c>
      <c r="I238" s="1">
        <v>288.89999399999999</v>
      </c>
      <c r="J238" s="1">
        <v>61.669998</v>
      </c>
      <c r="K238" s="1">
        <v>139.070007</v>
      </c>
      <c r="L238" s="1">
        <v>3261.169922</v>
      </c>
      <c r="M238" s="1">
        <v>12489.459961</v>
      </c>
      <c r="N238" s="1">
        <v>4921.0097660000001</v>
      </c>
      <c r="O238" s="4">
        <f>0.78*O241</f>
        <v>12041.596240127999</v>
      </c>
      <c r="P238" s="1">
        <v>122.129997</v>
      </c>
      <c r="Q238" s="1">
        <v>3386</v>
      </c>
      <c r="R238" s="1">
        <v>61.32</v>
      </c>
      <c r="S238" s="1">
        <v>51.209999000000003</v>
      </c>
      <c r="T238" s="1">
        <v>27.77</v>
      </c>
      <c r="U238" s="1">
        <v>27.57</v>
      </c>
      <c r="V238" s="4">
        <f>0.78*V241</f>
        <v>3366.6127679808001</v>
      </c>
      <c r="W238" s="4">
        <f>0.78*W241</f>
        <v>9665.6114580479989</v>
      </c>
      <c r="X238" s="1">
        <v>134.94000199999999</v>
      </c>
      <c r="Y238" s="1">
        <v>26.450001</v>
      </c>
      <c r="Z238" s="1">
        <v>133.66062409475899</v>
      </c>
      <c r="AA238" s="1">
        <v>25.75</v>
      </c>
      <c r="AB238" s="1">
        <v>594.40002400000003</v>
      </c>
      <c r="AC238" s="1">
        <v>70.940002000000007</v>
      </c>
      <c r="AD238" s="1">
        <v>18164</v>
      </c>
      <c r="AE238" s="1">
        <v>611.5</v>
      </c>
      <c r="AF238" s="1">
        <v>22529.289063</v>
      </c>
      <c r="AG238" s="1">
        <v>10878.071289</v>
      </c>
      <c r="AH238" s="1">
        <v>55.07</v>
      </c>
      <c r="AI238" s="1">
        <v>55.07</v>
      </c>
      <c r="AJ238" s="1">
        <v>17.737499</v>
      </c>
      <c r="AK238" s="1">
        <v>59.349997999999999</v>
      </c>
      <c r="AL238" s="4">
        <f>0.78*AL241</f>
        <v>1024.6830862721956</v>
      </c>
      <c r="AM238" s="1">
        <v>46.48</v>
      </c>
      <c r="AN238" s="1">
        <v>65.690002000000007</v>
      </c>
      <c r="AO238" s="1">
        <v>75.650002000000001</v>
      </c>
      <c r="AP238" s="1">
        <f t="shared" si="121"/>
        <v>7.0415110494854525E-3</v>
      </c>
      <c r="AQ238" s="1">
        <f t="shared" si="122"/>
        <v>-4.6954082802113896E-3</v>
      </c>
      <c r="AR238" s="1">
        <f t="shared" si="123"/>
        <v>3.3320185086887166E-2</v>
      </c>
      <c r="AS238" s="1">
        <f t="shared" si="124"/>
        <v>-2.3005001428264713E-2</v>
      </c>
      <c r="AT238" s="1">
        <f t="shared" si="125"/>
        <v>3.7227768216807045E-3</v>
      </c>
      <c r="AU238" s="1">
        <f t="shared" si="126"/>
        <v>7.9229320713157247E-3</v>
      </c>
      <c r="AV238" s="1">
        <f t="shared" si="127"/>
        <v>6.8859300011362215E-3</v>
      </c>
      <c r="AW238" s="1">
        <f t="shared" si="128"/>
        <v>7.2870402516441741E-3</v>
      </c>
      <c r="AX238" s="1">
        <f t="shared" si="129"/>
        <v>-1.6189412336086041E-3</v>
      </c>
      <c r="AY238" s="1">
        <f t="shared" si="130"/>
        <v>-2.3384741153851373E-2</v>
      </c>
      <c r="AZ238" s="1">
        <f t="shared" si="131"/>
        <v>-1.7746556400068347E-2</v>
      </c>
      <c r="BA238" s="1">
        <f t="shared" si="132"/>
        <v>-9.4381074586496836E-3</v>
      </c>
      <c r="BB238" s="1">
        <f t="shared" si="133"/>
        <v>-2.5422946970615062E-2</v>
      </c>
      <c r="BC238" s="1">
        <f t="shared" si="134"/>
        <v>-0.301020520103772</v>
      </c>
      <c r="BD238" s="1">
        <f t="shared" si="135"/>
        <v>3.3683535707496972E-3</v>
      </c>
      <c r="BE238" s="1">
        <f t="shared" si="136"/>
        <v>-2.1811353459482884E-2</v>
      </c>
      <c r="BF238" s="1">
        <f t="shared" si="137"/>
        <v>-3.0888962148885577E-3</v>
      </c>
      <c r="BG238" s="1">
        <f t="shared" si="138"/>
        <v>3.9070131648182152E-4</v>
      </c>
      <c r="BH238" s="1">
        <f t="shared" si="139"/>
        <v>7.2542618788538011E-3</v>
      </c>
      <c r="BI238" s="1">
        <f t="shared" si="140"/>
        <v>-9.6982758620689502E-3</v>
      </c>
      <c r="BJ238" s="1">
        <f t="shared" si="141"/>
        <v>-0.32825055529918529</v>
      </c>
      <c r="BK238" s="1">
        <f t="shared" si="142"/>
        <v>-0.30493711578547261</v>
      </c>
      <c r="BL238" s="1">
        <f t="shared" si="143"/>
        <v>-2.2226420521404355E-4</v>
      </c>
      <c r="BM238" s="1">
        <f t="shared" si="144"/>
        <v>3.8903501280956516E-3</v>
      </c>
      <c r="BN238" s="1">
        <f t="shared" si="145"/>
        <v>5.2864092072841954E-4</v>
      </c>
      <c r="BO238" s="1">
        <f t="shared" si="146"/>
        <v>-1.4919625666397292E-2</v>
      </c>
      <c r="BP238" s="1">
        <f t="shared" si="147"/>
        <v>-2.8916766368244296E-2</v>
      </c>
      <c r="BQ238" s="1">
        <f t="shared" si="148"/>
        <v>-5.3881046123724345E-2</v>
      </c>
      <c r="BR238" s="1">
        <f t="shared" si="149"/>
        <v>-2.6163414111087281E-2</v>
      </c>
      <c r="BS238" s="1">
        <f t="shared" si="150"/>
        <v>2.4717218265605363E-2</v>
      </c>
      <c r="BT238" s="1">
        <f t="shared" si="151"/>
        <v>1.7309166491947147E-2</v>
      </c>
      <c r="BU238" s="1">
        <f t="shared" si="152"/>
        <v>-2.1006765932963484E-3</v>
      </c>
      <c r="BV238" s="1">
        <f t="shared" si="153"/>
        <v>-1.8125431144659344E-3</v>
      </c>
      <c r="BW238" s="1">
        <f t="shared" si="154"/>
        <v>-1.8125431144659344E-3</v>
      </c>
      <c r="BX238" s="1">
        <f t="shared" si="155"/>
        <v>-1.1263409826834071E-3</v>
      </c>
      <c r="BY238" s="1">
        <f t="shared" si="156"/>
        <v>-2.3534038543148407E-3</v>
      </c>
      <c r="BZ238" s="1">
        <f t="shared" si="157"/>
        <v>-0.26382942898682754</v>
      </c>
      <c r="CA238" s="1">
        <f t="shared" si="158"/>
        <v>-1.3163440049403027E-2</v>
      </c>
      <c r="CB238" s="1">
        <f t="shared" si="159"/>
        <v>-4.2443382712695349E-3</v>
      </c>
      <c r="CC238" s="1">
        <f t="shared" si="160"/>
        <v>5.4943565122626825E-2</v>
      </c>
    </row>
    <row r="239" spans="1:81" x14ac:dyDescent="0.3">
      <c r="A239" s="1" t="s">
        <v>399</v>
      </c>
      <c r="B239" s="18">
        <v>3215.57</v>
      </c>
      <c r="C239" s="21">
        <v>26734.71</v>
      </c>
      <c r="D239" s="18">
        <v>10473.830078000001</v>
      </c>
      <c r="E239" s="18">
        <v>1467.5600589999999</v>
      </c>
      <c r="F239" s="1">
        <v>118.760002</v>
      </c>
      <c r="G239" s="18">
        <v>136.949997</v>
      </c>
      <c r="H239" s="19">
        <v>320.790009</v>
      </c>
      <c r="I239" s="1">
        <v>294.76998900000001</v>
      </c>
      <c r="J239" s="1">
        <v>63.139999000000003</v>
      </c>
      <c r="K239" s="1">
        <v>146.16000399999999</v>
      </c>
      <c r="L239" s="1">
        <v>3365.3500979999999</v>
      </c>
      <c r="M239" s="1">
        <v>12874.969727</v>
      </c>
      <c r="N239" s="1">
        <v>5085.2797849999997</v>
      </c>
      <c r="O239" s="1">
        <f>0.83*O241</f>
        <v>12813.493435007998</v>
      </c>
      <c r="P239" s="1">
        <v>122.05999799999999</v>
      </c>
      <c r="Q239" s="1">
        <v>3505.5</v>
      </c>
      <c r="R239" s="1">
        <v>62.98</v>
      </c>
      <c r="S239" s="1">
        <v>52.709999000000003</v>
      </c>
      <c r="T239" s="1">
        <v>28.6</v>
      </c>
      <c r="U239" s="1">
        <v>28.68</v>
      </c>
      <c r="V239" s="1">
        <f>0.83*V241</f>
        <v>3582.4212787488</v>
      </c>
      <c r="W239" s="1">
        <f>0.83*W241</f>
        <v>10285.201936127998</v>
      </c>
      <c r="X239" s="1">
        <v>134.720001</v>
      </c>
      <c r="Y239" s="1">
        <v>26.322500000000002</v>
      </c>
      <c r="Z239" s="1">
        <v>133.73124523691999</v>
      </c>
      <c r="AA239" s="1">
        <v>26.440000999999999</v>
      </c>
      <c r="AB239" s="1">
        <v>613.90002400000003</v>
      </c>
      <c r="AC239" s="1">
        <v>82.589995999999999</v>
      </c>
      <c r="AD239" s="1">
        <v>18521</v>
      </c>
      <c r="AE239" s="1">
        <v>642.25</v>
      </c>
      <c r="AF239" s="1">
        <v>22770.359375</v>
      </c>
      <c r="AG239" s="1">
        <v>10909.15625</v>
      </c>
      <c r="AH239" s="1">
        <v>56.07</v>
      </c>
      <c r="AI239" s="1">
        <v>56.07</v>
      </c>
      <c r="AJ239" s="1">
        <v>18.950001</v>
      </c>
      <c r="AK239" s="1">
        <v>60.52</v>
      </c>
      <c r="AL239" s="1">
        <f>0.83*AL241</f>
        <v>1090.3678994947722</v>
      </c>
      <c r="AM239" s="1">
        <v>47.759998000000003</v>
      </c>
      <c r="AN239" s="1">
        <v>66.989998</v>
      </c>
      <c r="AO239" s="1">
        <v>73.449996999999996</v>
      </c>
      <c r="AP239" s="1">
        <f t="shared" si="121"/>
        <v>2.0151964594470259E-2</v>
      </c>
      <c r="AQ239" s="1">
        <f t="shared" si="122"/>
        <v>4.0014642444650236E-2</v>
      </c>
      <c r="AR239" s="1">
        <f t="shared" si="123"/>
        <v>-7.0081223009645782E-3</v>
      </c>
      <c r="AS239" s="1">
        <f t="shared" si="124"/>
        <v>4.9066431848195001E-2</v>
      </c>
      <c r="AT239" s="1">
        <f t="shared" si="125"/>
        <v>1.0958863970973298E-3</v>
      </c>
      <c r="AU239" s="1">
        <f t="shared" si="126"/>
        <v>6.097575892505782E-3</v>
      </c>
      <c r="AV239" s="1">
        <f t="shared" si="127"/>
        <v>2.0389350143308303E-2</v>
      </c>
      <c r="AW239" s="1">
        <f t="shared" si="128"/>
        <v>2.0318432405367296E-2</v>
      </c>
      <c r="AX239" s="1">
        <f t="shared" si="129"/>
        <v>2.3836566364085231E-2</v>
      </c>
      <c r="AY239" s="1">
        <f t="shared" si="130"/>
        <v>5.0981495959800893E-2</v>
      </c>
      <c r="AZ239" s="1">
        <f t="shared" si="131"/>
        <v>3.1945644812064425E-2</v>
      </c>
      <c r="BA239" s="1">
        <f t="shared" si="132"/>
        <v>3.086680826903683E-2</v>
      </c>
      <c r="BB239" s="1">
        <f t="shared" si="133"/>
        <v>3.3381364153139054E-2</v>
      </c>
      <c r="BC239" s="1">
        <f t="shared" si="134"/>
        <v>6.4102564102564027E-2</v>
      </c>
      <c r="BD239" s="1">
        <f t="shared" si="135"/>
        <v>-5.7315157389228389E-4</v>
      </c>
      <c r="BE239" s="1">
        <f t="shared" si="136"/>
        <v>3.5292380389840519E-2</v>
      </c>
      <c r="BF239" s="1">
        <f t="shared" si="137"/>
        <v>2.707110241356811E-2</v>
      </c>
      <c r="BG239" s="1">
        <f t="shared" si="138"/>
        <v>2.9291154643451563E-2</v>
      </c>
      <c r="BH239" s="1">
        <f t="shared" si="139"/>
        <v>2.9888368743248177E-2</v>
      </c>
      <c r="BI239" s="1">
        <f t="shared" si="140"/>
        <v>4.0261153427638717E-2</v>
      </c>
      <c r="BJ239" s="1">
        <f t="shared" si="141"/>
        <v>6.4102564102564069E-2</v>
      </c>
      <c r="BK239" s="1">
        <f t="shared" si="142"/>
        <v>6.4102564102564027E-2</v>
      </c>
      <c r="BL239" s="1">
        <f t="shared" si="143"/>
        <v>-1.6303616180470811E-3</v>
      </c>
      <c r="BM239" s="1">
        <f t="shared" si="144"/>
        <v>-4.8204535039525617E-3</v>
      </c>
      <c r="BN239" s="1">
        <f t="shared" si="145"/>
        <v>5.2836160716214454E-4</v>
      </c>
      <c r="BO239" s="1">
        <f t="shared" si="146"/>
        <v>2.6796155339805776E-2</v>
      </c>
      <c r="BP239" s="1">
        <f t="shared" si="147"/>
        <v>3.2806189792482239E-2</v>
      </c>
      <c r="BQ239" s="1">
        <f t="shared" si="148"/>
        <v>0.16422319807659425</v>
      </c>
      <c r="BR239" s="1">
        <f t="shared" si="149"/>
        <v>1.9654261175952432E-2</v>
      </c>
      <c r="BS239" s="1">
        <f t="shared" si="150"/>
        <v>5.0286181520850369E-2</v>
      </c>
      <c r="BT239" s="1">
        <f t="shared" si="151"/>
        <v>1.0700307112482798E-2</v>
      </c>
      <c r="BU239" s="1">
        <f t="shared" si="152"/>
        <v>2.8575801880829609E-3</v>
      </c>
      <c r="BV239" s="1">
        <f t="shared" si="153"/>
        <v>1.8158707100054475E-2</v>
      </c>
      <c r="BW239" s="1">
        <f t="shared" si="154"/>
        <v>1.8158707100054475E-2</v>
      </c>
      <c r="BX239" s="1">
        <f t="shared" si="155"/>
        <v>6.8358115199893779E-2</v>
      </c>
      <c r="BY239" s="1">
        <f t="shared" si="156"/>
        <v>1.9713597968444813E-2</v>
      </c>
      <c r="BZ239" s="1">
        <f t="shared" si="157"/>
        <v>6.4102564102564083E-2</v>
      </c>
      <c r="CA239" s="1">
        <f t="shared" si="158"/>
        <v>2.7538683304647295E-2</v>
      </c>
      <c r="CB239" s="1">
        <f t="shared" si="159"/>
        <v>1.9789860868020568E-2</v>
      </c>
      <c r="CC239" s="1">
        <f t="shared" si="160"/>
        <v>-2.9081360764537777E-2</v>
      </c>
    </row>
    <row r="240" spans="1:81" x14ac:dyDescent="0.3">
      <c r="A240" s="1" t="s">
        <v>398</v>
      </c>
      <c r="B240" s="18">
        <v>3235.66</v>
      </c>
      <c r="C240" s="21">
        <v>26652.33</v>
      </c>
      <c r="D240" s="18">
        <v>10461.419921999999</v>
      </c>
      <c r="E240" s="18">
        <v>1490.1999510000001</v>
      </c>
      <c r="F240" s="1">
        <v>119.32</v>
      </c>
      <c r="G240" s="18">
        <v>138.429993</v>
      </c>
      <c r="H240" s="19">
        <v>322.959991</v>
      </c>
      <c r="I240" s="1">
        <v>296.73998999999998</v>
      </c>
      <c r="J240" s="1">
        <v>63.610000999999997</v>
      </c>
      <c r="K240" s="1">
        <v>148.259995</v>
      </c>
      <c r="L240" s="1">
        <v>3371.73999</v>
      </c>
      <c r="M240" s="1">
        <v>13103.389648</v>
      </c>
      <c r="N240" s="1">
        <v>5033.7597660000001</v>
      </c>
      <c r="O240" s="1">
        <f>0.96*O241</f>
        <v>14820.426141695998</v>
      </c>
      <c r="P240" s="1">
        <v>122.400002</v>
      </c>
      <c r="Q240" s="1">
        <v>3458.5</v>
      </c>
      <c r="R240" s="1">
        <v>63.07</v>
      </c>
      <c r="S240" s="1">
        <v>53.41</v>
      </c>
      <c r="T240" s="1">
        <v>29.35</v>
      </c>
      <c r="U240" s="1">
        <v>28.700001</v>
      </c>
      <c r="V240" s="1">
        <f>0.96*V241</f>
        <v>4143.5234067455995</v>
      </c>
      <c r="W240" s="1">
        <f>0.96*W241</f>
        <v>11896.137179135998</v>
      </c>
      <c r="X240" s="1">
        <v>134.800003</v>
      </c>
      <c r="Y240" s="1">
        <v>26.418751</v>
      </c>
      <c r="Z240" s="1">
        <v>133.80186637908</v>
      </c>
      <c r="AA240" s="1">
        <v>26.370000999999998</v>
      </c>
      <c r="AB240" s="1">
        <v>610.40002400000003</v>
      </c>
      <c r="AC240" s="1">
        <v>86.410004000000001</v>
      </c>
      <c r="AD240" s="1">
        <v>18720</v>
      </c>
      <c r="AE240" s="1">
        <v>672.75</v>
      </c>
      <c r="AF240" s="1">
        <v>22751.609375</v>
      </c>
      <c r="AG240" s="1">
        <v>10897.904296999999</v>
      </c>
      <c r="AH240" s="1">
        <v>55.889999000000003</v>
      </c>
      <c r="AI240" s="1">
        <v>55.889999000000003</v>
      </c>
      <c r="AJ240" s="1">
        <v>18.690000999999999</v>
      </c>
      <c r="AK240" s="1">
        <v>60.23</v>
      </c>
      <c r="AL240" s="1">
        <f>0.96*AL241</f>
        <v>1261.1484138734716</v>
      </c>
      <c r="AM240" s="1">
        <v>47.27</v>
      </c>
      <c r="AN240" s="1">
        <v>66.959998999999996</v>
      </c>
      <c r="AO240" s="1">
        <v>74.419998000000007</v>
      </c>
      <c r="AP240" s="1">
        <f t="shared" si="121"/>
        <v>6.2477259086257458E-3</v>
      </c>
      <c r="AQ240" s="1">
        <f t="shared" si="122"/>
        <v>-3.0813874547357119E-3</v>
      </c>
      <c r="AR240" s="1">
        <f t="shared" si="123"/>
        <v>-1.1848727645552446E-3</v>
      </c>
      <c r="AS240" s="1">
        <f t="shared" si="124"/>
        <v>1.5426892999136976E-2</v>
      </c>
      <c r="AT240" s="1">
        <f t="shared" si="125"/>
        <v>4.71537546791211E-3</v>
      </c>
      <c r="AU240" s="1">
        <f t="shared" si="126"/>
        <v>1.0806834847904376E-2</v>
      </c>
      <c r="AV240" s="1">
        <f t="shared" si="127"/>
        <v>6.7644937158875314E-3</v>
      </c>
      <c r="AW240" s="1">
        <f t="shared" si="128"/>
        <v>6.6831803559214021E-3</v>
      </c>
      <c r="AX240" s="1">
        <f t="shared" si="129"/>
        <v>7.4438075299936854E-3</v>
      </c>
      <c r="AY240" s="1">
        <f t="shared" si="130"/>
        <v>1.4367754122393273E-2</v>
      </c>
      <c r="AZ240" s="1">
        <f t="shared" si="131"/>
        <v>1.898730240220061E-3</v>
      </c>
      <c r="BA240" s="1">
        <f t="shared" si="132"/>
        <v>1.7741394802737512E-2</v>
      </c>
      <c r="BB240" s="1">
        <f t="shared" si="133"/>
        <v>-1.013120637963081E-2</v>
      </c>
      <c r="BC240" s="1">
        <f t="shared" si="134"/>
        <v>0.15662650602409636</v>
      </c>
      <c r="BD240" s="1">
        <f t="shared" si="135"/>
        <v>2.7855481367450746E-3</v>
      </c>
      <c r="BE240" s="1">
        <f t="shared" si="136"/>
        <v>-1.3407502496077592E-2</v>
      </c>
      <c r="BF240" s="1">
        <f t="shared" si="137"/>
        <v>1.4290250873293651E-3</v>
      </c>
      <c r="BG240" s="1">
        <f t="shared" si="138"/>
        <v>1.3280231707080722E-2</v>
      </c>
      <c r="BH240" s="1">
        <f t="shared" si="139"/>
        <v>2.6223776223776224E-2</v>
      </c>
      <c r="BI240" s="1">
        <f t="shared" si="140"/>
        <v>6.9738493723851467E-4</v>
      </c>
      <c r="BJ240" s="1">
        <f t="shared" si="141"/>
        <v>0.15662650602409625</v>
      </c>
      <c r="BK240" s="1">
        <f t="shared" si="142"/>
        <v>0.15662650602409639</v>
      </c>
      <c r="BL240" s="1">
        <f t="shared" si="143"/>
        <v>5.9383906922630934E-4</v>
      </c>
      <c r="BM240" s="1">
        <f t="shared" si="144"/>
        <v>3.6566055655807292E-3</v>
      </c>
      <c r="BN240" s="1">
        <f t="shared" si="145"/>
        <v>5.2808258858948068E-4</v>
      </c>
      <c r="BO240" s="1">
        <f t="shared" si="146"/>
        <v>-2.6475036820157566E-3</v>
      </c>
      <c r="BP240" s="1">
        <f t="shared" si="147"/>
        <v>-5.7012540530540848E-3</v>
      </c>
      <c r="BQ240" s="1">
        <f t="shared" si="148"/>
        <v>4.6252672054857606E-2</v>
      </c>
      <c r="BR240" s="1">
        <f t="shared" si="149"/>
        <v>1.0744560228929324E-2</v>
      </c>
      <c r="BS240" s="1">
        <f t="shared" si="150"/>
        <v>4.7489295445698715E-2</v>
      </c>
      <c r="BT240" s="1">
        <f t="shared" si="151"/>
        <v>-8.2343891421344769E-4</v>
      </c>
      <c r="BU240" s="1">
        <f t="shared" si="152"/>
        <v>-1.0314228472069842E-3</v>
      </c>
      <c r="BV240" s="1">
        <f t="shared" si="153"/>
        <v>-3.2102907080434669E-3</v>
      </c>
      <c r="BW240" s="1">
        <f t="shared" si="154"/>
        <v>-3.2102907080434669E-3</v>
      </c>
      <c r="BX240" s="1">
        <f t="shared" si="155"/>
        <v>-1.372031589866415E-2</v>
      </c>
      <c r="BY240" s="1">
        <f t="shared" si="156"/>
        <v>-4.7918043621944188E-3</v>
      </c>
      <c r="BZ240" s="1">
        <f t="shared" si="157"/>
        <v>0.15662650602409642</v>
      </c>
      <c r="CA240" s="1">
        <f t="shared" si="158"/>
        <v>-1.025959004437144E-2</v>
      </c>
      <c r="CB240" s="1">
        <f t="shared" si="159"/>
        <v>-4.4781311980340204E-4</v>
      </c>
      <c r="CC240" s="1">
        <f t="shared" si="160"/>
        <v>1.3206276917887561E-2</v>
      </c>
    </row>
    <row r="241" spans="1:81" x14ac:dyDescent="0.3">
      <c r="A241" s="1" t="s">
        <v>397</v>
      </c>
      <c r="B241" s="18">
        <v>3246.22</v>
      </c>
      <c r="C241" s="21">
        <v>26313.65</v>
      </c>
      <c r="D241" s="18">
        <v>10587.809569999999</v>
      </c>
      <c r="E241" s="18">
        <v>1495.099976</v>
      </c>
      <c r="F241" s="1">
        <v>119.510002</v>
      </c>
      <c r="G241" s="18">
        <v>138.16000399999999</v>
      </c>
      <c r="H241" s="19">
        <v>323.959991</v>
      </c>
      <c r="I241" s="1">
        <v>297.60998499999999</v>
      </c>
      <c r="J241" s="1">
        <v>63.400002000000001</v>
      </c>
      <c r="K241" s="1">
        <v>148.759995</v>
      </c>
      <c r="L241" s="1">
        <v>3208.1999510000001</v>
      </c>
      <c r="M241" s="1">
        <v>12379.650390999999</v>
      </c>
      <c r="N241" s="1">
        <v>4852.9399409999996</v>
      </c>
      <c r="O241" s="1">
        <f>0.96*O242</f>
        <v>15437.943897599998</v>
      </c>
      <c r="P241" s="1">
        <v>122.769997</v>
      </c>
      <c r="Q241" s="1">
        <v>3313.5</v>
      </c>
      <c r="R241" s="1">
        <v>61.310001</v>
      </c>
      <c r="S241" s="1">
        <v>53.299999</v>
      </c>
      <c r="T241" s="1">
        <v>28.82</v>
      </c>
      <c r="U241" s="1">
        <v>28.629999000000002</v>
      </c>
      <c r="V241" s="1">
        <f>0.96*V242</f>
        <v>4316.1702153599999</v>
      </c>
      <c r="W241" s="1">
        <f>0.96*W242</f>
        <v>12391.809561599999</v>
      </c>
      <c r="X241" s="1">
        <v>134.86000100000001</v>
      </c>
      <c r="Y241" s="1">
        <v>26.513750000000002</v>
      </c>
      <c r="Z241" s="1">
        <v>133.872487521241</v>
      </c>
      <c r="AA241" s="1">
        <v>26.469999000000001</v>
      </c>
      <c r="AB241" s="1">
        <v>589.59997599999997</v>
      </c>
      <c r="AC241" s="1">
        <v>85.360000999999997</v>
      </c>
      <c r="AD241" s="1">
        <v>18227</v>
      </c>
      <c r="AE241" s="1">
        <v>636.75</v>
      </c>
      <c r="AF241" s="1">
        <v>22339.230468999998</v>
      </c>
      <c r="AG241" s="1">
        <v>10902.742188</v>
      </c>
      <c r="AH241" s="1">
        <v>55.77</v>
      </c>
      <c r="AI241" s="1">
        <v>55.77</v>
      </c>
      <c r="AJ241" s="1">
        <v>20.254999000000002</v>
      </c>
      <c r="AK241" s="1">
        <v>60.119999</v>
      </c>
      <c r="AL241" s="1">
        <f>0.96*AL242</f>
        <v>1313.6962644515329</v>
      </c>
      <c r="AM241" s="1">
        <v>45.759998000000003</v>
      </c>
      <c r="AN241" s="1">
        <v>66.709998999999996</v>
      </c>
      <c r="AO241" s="1">
        <v>75.169998000000007</v>
      </c>
      <c r="AP241" s="1">
        <f t="shared" si="121"/>
        <v>3.2636309130130935E-3</v>
      </c>
      <c r="AQ241" s="1">
        <f t="shared" si="122"/>
        <v>-1.2707331779247828E-2</v>
      </c>
      <c r="AR241" s="1">
        <f t="shared" si="123"/>
        <v>1.2081500307067046E-2</v>
      </c>
      <c r="AS241" s="1">
        <f t="shared" si="124"/>
        <v>3.288166126103915E-3</v>
      </c>
      <c r="AT241" s="1">
        <f t="shared" si="125"/>
        <v>1.5923734495474932E-3</v>
      </c>
      <c r="AU241" s="1">
        <f t="shared" si="126"/>
        <v>-1.9503649039410815E-3</v>
      </c>
      <c r="AV241" s="1">
        <f t="shared" si="127"/>
        <v>3.0963587684766812E-3</v>
      </c>
      <c r="AW241" s="1">
        <f t="shared" si="128"/>
        <v>2.9318427893726667E-3</v>
      </c>
      <c r="AX241" s="1">
        <f t="shared" si="129"/>
        <v>-3.3013519367810777E-3</v>
      </c>
      <c r="AY241" s="1">
        <f t="shared" si="130"/>
        <v>3.3724539111174259E-3</v>
      </c>
      <c r="AZ241" s="1">
        <f t="shared" si="131"/>
        <v>-4.8503158453804728E-2</v>
      </c>
      <c r="BA241" s="1">
        <f t="shared" si="132"/>
        <v>-5.5232979896195564E-2</v>
      </c>
      <c r="BB241" s="1">
        <f t="shared" si="133"/>
        <v>-3.5921425218050522E-2</v>
      </c>
      <c r="BC241" s="1">
        <f t="shared" si="134"/>
        <v>4.1666666666666692E-2</v>
      </c>
      <c r="BD241" s="1">
        <f t="shared" si="135"/>
        <v>3.022834917927558E-3</v>
      </c>
      <c r="BE241" s="1">
        <f t="shared" si="136"/>
        <v>-4.1925690328176952E-2</v>
      </c>
      <c r="BF241" s="1">
        <f t="shared" si="137"/>
        <v>-2.7905485967972102E-2</v>
      </c>
      <c r="BG241" s="1">
        <f t="shared" si="138"/>
        <v>-2.0595581351806201E-3</v>
      </c>
      <c r="BH241" s="1">
        <f t="shared" si="139"/>
        <v>-1.8057921635434449E-2</v>
      </c>
      <c r="BI241" s="1">
        <f t="shared" si="140"/>
        <v>-2.4390939916691568E-3</v>
      </c>
      <c r="BJ241" s="1">
        <f t="shared" si="141"/>
        <v>4.1666666666666782E-2</v>
      </c>
      <c r="BK241" s="1">
        <f t="shared" si="142"/>
        <v>4.1666666666666775E-2</v>
      </c>
      <c r="BL241" s="1">
        <f t="shared" si="143"/>
        <v>4.4508901086602587E-4</v>
      </c>
      <c r="BM241" s="1">
        <f t="shared" si="144"/>
        <v>3.5958929322586594E-3</v>
      </c>
      <c r="BN241" s="1">
        <f t="shared" si="145"/>
        <v>5.2780386456585172E-4</v>
      </c>
      <c r="BO241" s="1">
        <f t="shared" si="146"/>
        <v>3.7921121049636262E-3</v>
      </c>
      <c r="BP241" s="1">
        <f t="shared" si="147"/>
        <v>-3.4076093024531171E-2</v>
      </c>
      <c r="BQ241" s="1">
        <f t="shared" si="148"/>
        <v>-1.2151405524758496E-2</v>
      </c>
      <c r="BR241" s="1">
        <f t="shared" si="149"/>
        <v>-2.6335470085470086E-2</v>
      </c>
      <c r="BS241" s="1">
        <f t="shared" si="150"/>
        <v>-5.3511705685618728E-2</v>
      </c>
      <c r="BT241" s="1">
        <f t="shared" si="151"/>
        <v>-1.8125263105700704E-2</v>
      </c>
      <c r="BU241" s="1">
        <f t="shared" si="152"/>
        <v>4.4392856352508278E-4</v>
      </c>
      <c r="BV241" s="1">
        <f t="shared" si="153"/>
        <v>-2.1470567569700613E-3</v>
      </c>
      <c r="BW241" s="1">
        <f t="shared" si="154"/>
        <v>-2.1470567569700613E-3</v>
      </c>
      <c r="BX241" s="1">
        <f t="shared" si="155"/>
        <v>8.3734505953210109E-2</v>
      </c>
      <c r="BY241" s="1">
        <f t="shared" si="156"/>
        <v>-1.8263489955171329E-3</v>
      </c>
      <c r="BZ241" s="1">
        <f t="shared" si="157"/>
        <v>4.1666666666666692E-2</v>
      </c>
      <c r="CA241" s="1">
        <f t="shared" si="158"/>
        <v>-3.1944192934207742E-2</v>
      </c>
      <c r="CB241" s="1">
        <f t="shared" si="159"/>
        <v>-3.7335723377176278E-3</v>
      </c>
      <c r="CC241" s="1">
        <f t="shared" si="160"/>
        <v>1.0077936309538734E-2</v>
      </c>
    </row>
    <row r="242" spans="1:81" x14ac:dyDescent="0.3">
      <c r="A242" s="1" t="s">
        <v>396</v>
      </c>
      <c r="B242" s="18">
        <v>3349.16</v>
      </c>
      <c r="C242" s="21">
        <v>27386.98</v>
      </c>
      <c r="D242" s="18">
        <v>11108.070313</v>
      </c>
      <c r="E242" s="18">
        <v>1544.619995</v>
      </c>
      <c r="F242" s="1">
        <v>119.57</v>
      </c>
      <c r="G242" s="18">
        <v>139.14999399999999</v>
      </c>
      <c r="H242" s="19">
        <v>334.32998700000002</v>
      </c>
      <c r="I242" s="1">
        <v>307.20001200000002</v>
      </c>
      <c r="J242" s="1">
        <v>63.889999000000003</v>
      </c>
      <c r="K242" s="1">
        <v>153.729996</v>
      </c>
      <c r="L242" s="1">
        <v>3240.389893</v>
      </c>
      <c r="M242" s="1">
        <v>12591.679688</v>
      </c>
      <c r="N242" s="1">
        <v>4885.1298829999996</v>
      </c>
      <c r="O242" s="1">
        <f>'final data'!O56</f>
        <v>16081.191559999999</v>
      </c>
      <c r="P242" s="1">
        <v>122.790001</v>
      </c>
      <c r="Q242" s="1">
        <v>3350.5</v>
      </c>
      <c r="R242" s="1">
        <v>61.23</v>
      </c>
      <c r="S242" s="1">
        <v>53.779998999999997</v>
      </c>
      <c r="T242" s="1">
        <v>29.290001</v>
      </c>
      <c r="U242" s="1">
        <v>28.91</v>
      </c>
      <c r="V242" s="1">
        <f>'final data'!V56</f>
        <v>4496.0106409999999</v>
      </c>
      <c r="W242" s="1">
        <f>'final data'!W56</f>
        <v>12908.134959999999</v>
      </c>
      <c r="X242" s="1">
        <v>134.679993</v>
      </c>
      <c r="Y242" s="1">
        <v>26.4725</v>
      </c>
      <c r="Z242" s="1">
        <v>133.94310866340101</v>
      </c>
      <c r="AA242" s="1">
        <v>26.690000999999999</v>
      </c>
      <c r="AB242" s="1">
        <v>594.20001200000002</v>
      </c>
      <c r="AC242" s="1">
        <v>99.830001999999993</v>
      </c>
      <c r="AD242" s="1">
        <v>18806</v>
      </c>
      <c r="AE242" s="1">
        <v>683.25</v>
      </c>
      <c r="AF242" s="1">
        <v>22418.150390999999</v>
      </c>
      <c r="AG242" s="1">
        <v>10943.90625</v>
      </c>
      <c r="AH242" s="1">
        <v>55.98</v>
      </c>
      <c r="AI242" s="1">
        <v>55.98</v>
      </c>
      <c r="AJ242" s="1">
        <v>21.57</v>
      </c>
      <c r="AK242" s="1">
        <v>60.310001</v>
      </c>
      <c r="AL242" s="1">
        <f>'final data'!AL56</f>
        <v>1368.43360880368</v>
      </c>
      <c r="AM242" s="1">
        <v>46.52</v>
      </c>
      <c r="AN242" s="1">
        <v>67.410004000000001</v>
      </c>
      <c r="AO242" s="1">
        <v>77.589995999999999</v>
      </c>
      <c r="AP242" s="1">
        <f t="shared" si="121"/>
        <v>3.1710728169994658E-2</v>
      </c>
      <c r="AQ242" s="1">
        <f t="shared" si="122"/>
        <v>4.0789856215310227E-2</v>
      </c>
      <c r="AR242" s="1">
        <f t="shared" si="123"/>
        <v>4.9137712532546118E-2</v>
      </c>
      <c r="AS242" s="1">
        <f t="shared" si="124"/>
        <v>3.3121543572280844E-2</v>
      </c>
      <c r="AT242" s="1">
        <f t="shared" si="125"/>
        <v>5.020332942509123E-4</v>
      </c>
      <c r="AU242" s="1">
        <f t="shared" si="126"/>
        <v>7.1655325082359295E-3</v>
      </c>
      <c r="AV242" s="1">
        <f t="shared" si="127"/>
        <v>3.2010113248830206E-2</v>
      </c>
      <c r="AW242" s="1">
        <f t="shared" si="128"/>
        <v>3.2223471937609958E-2</v>
      </c>
      <c r="AX242" s="1">
        <f t="shared" si="129"/>
        <v>7.7286590621874502E-3</v>
      </c>
      <c r="AY242" s="1">
        <f t="shared" si="130"/>
        <v>3.3409526532990244E-2</v>
      </c>
      <c r="AZ242" s="1">
        <f t="shared" si="131"/>
        <v>1.0033645811248867E-2</v>
      </c>
      <c r="BA242" s="1">
        <f t="shared" si="132"/>
        <v>1.7127244332695062E-2</v>
      </c>
      <c r="BB242" s="1">
        <f t="shared" si="133"/>
        <v>6.6330806462374841E-3</v>
      </c>
      <c r="BC242" s="1">
        <f t="shared" si="134"/>
        <v>4.1666666666666734E-2</v>
      </c>
      <c r="BD242" s="1">
        <f t="shared" si="135"/>
        <v>1.6293883268564494E-4</v>
      </c>
      <c r="BE242" s="1">
        <f t="shared" si="136"/>
        <v>1.1166440319903425E-2</v>
      </c>
      <c r="BF242" s="1">
        <f t="shared" si="137"/>
        <v>-1.3048605234895181E-3</v>
      </c>
      <c r="BG242" s="1">
        <f t="shared" si="138"/>
        <v>9.0056286867847193E-3</v>
      </c>
      <c r="BH242" s="1">
        <f t="shared" si="139"/>
        <v>1.6308154059680773E-2</v>
      </c>
      <c r="BI242" s="1">
        <f t="shared" si="140"/>
        <v>9.7799863702404816E-3</v>
      </c>
      <c r="BJ242" s="1">
        <f t="shared" si="141"/>
        <v>4.166666666666665E-2</v>
      </c>
      <c r="BK242" s="1">
        <f t="shared" si="142"/>
        <v>4.1666666666666692E-2</v>
      </c>
      <c r="BL242" s="1">
        <f t="shared" si="143"/>
        <v>-1.3347767956787648E-3</v>
      </c>
      <c r="BM242" s="1">
        <f t="shared" si="144"/>
        <v>-1.5557965206732945E-3</v>
      </c>
      <c r="BN242" s="1">
        <f t="shared" si="145"/>
        <v>5.2752543459538088E-4</v>
      </c>
      <c r="BO242" s="1">
        <f t="shared" si="146"/>
        <v>8.3113716778001143E-3</v>
      </c>
      <c r="BP242" s="1">
        <f t="shared" si="147"/>
        <v>7.801960968872302E-3</v>
      </c>
      <c r="BQ242" s="1">
        <f t="shared" si="148"/>
        <v>0.16951734806094951</v>
      </c>
      <c r="BR242" s="1">
        <f t="shared" si="149"/>
        <v>3.1766061337576125E-2</v>
      </c>
      <c r="BS242" s="1">
        <f t="shared" si="150"/>
        <v>7.3027090694935223E-2</v>
      </c>
      <c r="BT242" s="1">
        <f t="shared" si="151"/>
        <v>3.5327950132175595E-3</v>
      </c>
      <c r="BU242" s="1">
        <f t="shared" si="152"/>
        <v>3.7755696035174221E-3</v>
      </c>
      <c r="BV242" s="1">
        <f t="shared" si="153"/>
        <v>3.7654653039267301E-3</v>
      </c>
      <c r="BW242" s="1">
        <f t="shared" si="154"/>
        <v>3.7654653039267301E-3</v>
      </c>
      <c r="BX242" s="1">
        <f t="shared" si="155"/>
        <v>6.4922293997644667E-2</v>
      </c>
      <c r="BY242" s="1">
        <f t="shared" si="156"/>
        <v>3.1603792940848151E-3</v>
      </c>
      <c r="BZ242" s="1">
        <f t="shared" si="157"/>
        <v>4.1666666666666623E-2</v>
      </c>
      <c r="CA242" s="1">
        <f t="shared" si="158"/>
        <v>1.66084360405785E-2</v>
      </c>
      <c r="CB242" s="1">
        <f t="shared" si="159"/>
        <v>1.049325454194662E-2</v>
      </c>
      <c r="CC242" s="1">
        <f t="shared" si="160"/>
        <v>3.219366854313329E-2</v>
      </c>
    </row>
    <row r="243" spans="1:81" x14ac:dyDescent="0.3">
      <c r="A243" s="1" t="s">
        <v>395</v>
      </c>
      <c r="B243" s="18">
        <v>3373.43</v>
      </c>
      <c r="C243" s="21">
        <v>27896.720000000001</v>
      </c>
      <c r="D243" s="18">
        <v>11042.5</v>
      </c>
      <c r="E243" s="18">
        <v>1579.790039</v>
      </c>
      <c r="F243" s="1">
        <v>118.30999799999999</v>
      </c>
      <c r="G243" s="18">
        <v>136.009995</v>
      </c>
      <c r="H243" s="19">
        <v>336.82998700000002</v>
      </c>
      <c r="I243" s="1">
        <v>309.51001000000002</v>
      </c>
      <c r="J243" s="1">
        <v>65.199996999999996</v>
      </c>
      <c r="K243" s="1">
        <v>157.19000199999999</v>
      </c>
      <c r="L243" s="1">
        <v>3342.8500979999999</v>
      </c>
      <c r="M243" s="1">
        <v>12993.709961</v>
      </c>
      <c r="N243" s="1">
        <v>5042.3798829999996</v>
      </c>
      <c r="O243" s="4">
        <f>0.78*O246</f>
        <v>12849.647927999999</v>
      </c>
      <c r="P243" s="1">
        <v>121.370003</v>
      </c>
      <c r="Q243" s="1">
        <v>3457.5</v>
      </c>
      <c r="R243" s="1">
        <v>62.619999</v>
      </c>
      <c r="S243" s="1">
        <v>54.720001000000003</v>
      </c>
      <c r="T243" s="1">
        <v>29.82</v>
      </c>
      <c r="U243" s="1">
        <v>29.549999</v>
      </c>
      <c r="V243" s="4">
        <f>0.78*V246</f>
        <v>3482.6590718399998</v>
      </c>
      <c r="W243" s="4">
        <f>0.78*W246</f>
        <v>10388.118935999999</v>
      </c>
      <c r="X243" s="1">
        <v>134.490005</v>
      </c>
      <c r="Y243" s="1">
        <v>25.888750000000002</v>
      </c>
      <c r="Z243" s="1">
        <v>134.01372980556201</v>
      </c>
      <c r="AA243" s="1">
        <v>27.129999000000002</v>
      </c>
      <c r="AB243" s="1">
        <v>611.20001200000002</v>
      </c>
      <c r="AC243" s="1">
        <v>103.5</v>
      </c>
      <c r="AD243" s="1">
        <v>19490</v>
      </c>
      <c r="AE243" s="1">
        <v>717</v>
      </c>
      <c r="AF243" s="1">
        <v>23249.609375</v>
      </c>
      <c r="AG243" s="1">
        <v>10919.601563</v>
      </c>
      <c r="AH243" s="1">
        <v>57.860000999999997</v>
      </c>
      <c r="AI243" s="1">
        <v>57.860000999999997</v>
      </c>
      <c r="AJ243" s="1">
        <v>21.83</v>
      </c>
      <c r="AK243" s="1">
        <v>62.32</v>
      </c>
      <c r="AL243" s="4">
        <f>0.78*AL246</f>
        <v>1049.0667285109362</v>
      </c>
      <c r="AM243" s="1">
        <v>48.75</v>
      </c>
      <c r="AN243" s="1">
        <v>68.870002999999997</v>
      </c>
      <c r="AO243" s="1">
        <v>76.839995999999999</v>
      </c>
      <c r="AP243" s="1">
        <f t="shared" si="121"/>
        <v>7.2465931756022358E-3</v>
      </c>
      <c r="AQ243" s="1">
        <f t="shared" si="122"/>
        <v>1.8612493966110963E-2</v>
      </c>
      <c r="AR243" s="1">
        <f t="shared" si="123"/>
        <v>-5.9029436393881933E-3</v>
      </c>
      <c r="AS243" s="1">
        <f t="shared" si="124"/>
        <v>2.2769382834513911E-2</v>
      </c>
      <c r="AT243" s="1">
        <f t="shared" si="125"/>
        <v>-1.0537777034373171E-2</v>
      </c>
      <c r="AU243" s="1">
        <f t="shared" si="126"/>
        <v>-2.2565570502288267E-2</v>
      </c>
      <c r="AV243" s="1">
        <f t="shared" si="127"/>
        <v>7.4776421416245858E-3</v>
      </c>
      <c r="AW243" s="1">
        <f t="shared" si="128"/>
        <v>7.5195244458519332E-3</v>
      </c>
      <c r="AX243" s="1">
        <f t="shared" si="129"/>
        <v>2.0503960252057495E-2</v>
      </c>
      <c r="AY243" s="1">
        <f t="shared" si="130"/>
        <v>2.250703239464075E-2</v>
      </c>
      <c r="AZ243" s="1">
        <f t="shared" si="131"/>
        <v>3.1619715029150619E-2</v>
      </c>
      <c r="BA243" s="1">
        <f t="shared" si="132"/>
        <v>3.1928248094107672E-2</v>
      </c>
      <c r="BB243" s="1">
        <f t="shared" si="133"/>
        <v>3.218952285121874E-2</v>
      </c>
      <c r="BC243" s="1">
        <f t="shared" si="134"/>
        <v>-0.20095175285630396</v>
      </c>
      <c r="BD243" s="1">
        <f t="shared" si="135"/>
        <v>-1.1564443264399083E-2</v>
      </c>
      <c r="BE243" s="1">
        <f t="shared" si="136"/>
        <v>3.1935532010147739E-2</v>
      </c>
      <c r="BF243" s="1">
        <f t="shared" si="137"/>
        <v>2.270127388535037E-2</v>
      </c>
      <c r="BG243" s="1">
        <f t="shared" si="138"/>
        <v>1.7478654099640407E-2</v>
      </c>
      <c r="BH243" s="1">
        <f t="shared" si="139"/>
        <v>1.8094878180441171E-2</v>
      </c>
      <c r="BI243" s="1">
        <f t="shared" si="140"/>
        <v>2.2137634036665497E-2</v>
      </c>
      <c r="BJ243" s="1">
        <f t="shared" si="141"/>
        <v>-0.22538905044375318</v>
      </c>
      <c r="BK243" s="1">
        <f t="shared" si="142"/>
        <v>-0.19522696592568015</v>
      </c>
      <c r="BL243" s="1">
        <f t="shared" si="143"/>
        <v>-1.4106623839815584E-3</v>
      </c>
      <c r="BM243" s="1">
        <f t="shared" si="144"/>
        <v>-2.2051185192180505E-2</v>
      </c>
      <c r="BN243" s="1">
        <f t="shared" si="145"/>
        <v>5.2724729824266689E-4</v>
      </c>
      <c r="BO243" s="1">
        <f t="shared" si="146"/>
        <v>1.6485499569670409E-2</v>
      </c>
      <c r="BP243" s="1">
        <f t="shared" si="147"/>
        <v>2.860989508024446E-2</v>
      </c>
      <c r="BQ243" s="1">
        <f t="shared" si="148"/>
        <v>3.6762475473054751E-2</v>
      </c>
      <c r="BR243" s="1">
        <f t="shared" si="149"/>
        <v>3.6371370839093906E-2</v>
      </c>
      <c r="BS243" s="1">
        <f t="shared" si="150"/>
        <v>4.9396267837541162E-2</v>
      </c>
      <c r="BT243" s="1">
        <f t="shared" si="151"/>
        <v>3.7088652252676414E-2</v>
      </c>
      <c r="BU243" s="1">
        <f t="shared" si="152"/>
        <v>-2.220842032523792E-3</v>
      </c>
      <c r="BV243" s="1">
        <f t="shared" si="153"/>
        <v>3.3583440514469459E-2</v>
      </c>
      <c r="BW243" s="1">
        <f t="shared" si="154"/>
        <v>3.3583440514469459E-2</v>
      </c>
      <c r="BX243" s="1">
        <f t="shared" si="155"/>
        <v>1.2053778395920168E-2</v>
      </c>
      <c r="BY243" s="1">
        <f t="shared" si="156"/>
        <v>3.3327789200335127E-2</v>
      </c>
      <c r="BZ243" s="1">
        <f t="shared" si="157"/>
        <v>-0.23338134801581104</v>
      </c>
      <c r="CA243" s="1">
        <f t="shared" si="158"/>
        <v>4.7936371453138366E-2</v>
      </c>
      <c r="CB243" s="1">
        <f t="shared" si="159"/>
        <v>2.1658491520041984E-2</v>
      </c>
      <c r="CC243" s="1">
        <f t="shared" si="160"/>
        <v>-9.6661945954991408E-3</v>
      </c>
    </row>
    <row r="244" spans="1:81" x14ac:dyDescent="0.3">
      <c r="A244" s="1" t="s">
        <v>394</v>
      </c>
      <c r="B244" s="18">
        <v>3385.51</v>
      </c>
      <c r="C244" s="21">
        <v>27739.73</v>
      </c>
      <c r="D244" s="18">
        <v>11264.950194999999</v>
      </c>
      <c r="E244" s="18">
        <v>1564.3000489999999</v>
      </c>
      <c r="F244" s="1">
        <v>118.55999799999999</v>
      </c>
      <c r="G244" s="18">
        <v>136.199997</v>
      </c>
      <c r="H244" s="19">
        <v>338.27999899999998</v>
      </c>
      <c r="I244" s="1">
        <v>310.82000699999998</v>
      </c>
      <c r="J244" s="1">
        <v>64.75</v>
      </c>
      <c r="K244" s="1">
        <v>155.759995</v>
      </c>
      <c r="L244" s="1">
        <v>3273.9799800000001</v>
      </c>
      <c r="M244" s="1">
        <v>12830</v>
      </c>
      <c r="N244" s="1">
        <v>4911.2402339999999</v>
      </c>
      <c r="O244" s="1">
        <f>0.83*O246</f>
        <v>13673.343307999998</v>
      </c>
      <c r="P244" s="1">
        <v>122.029999</v>
      </c>
      <c r="Q244" s="1">
        <v>3377.5</v>
      </c>
      <c r="R244" s="1">
        <v>61.889999000000003</v>
      </c>
      <c r="S244" s="1">
        <v>54.220001000000003</v>
      </c>
      <c r="T244" s="1">
        <v>29.77</v>
      </c>
      <c r="U244" s="1">
        <v>29</v>
      </c>
      <c r="V244" s="1">
        <f>0.83*V246</f>
        <v>3705.9064482399995</v>
      </c>
      <c r="W244" s="1">
        <f>0.83*W246</f>
        <v>11054.023995999998</v>
      </c>
      <c r="X244" s="1">
        <v>134.56500199999999</v>
      </c>
      <c r="Y244" s="1">
        <v>25.821251</v>
      </c>
      <c r="Z244" s="1">
        <v>134.08435094772199</v>
      </c>
      <c r="AA244" s="1">
        <v>26.780000999999999</v>
      </c>
      <c r="AB244" s="1">
        <v>595.20001200000002</v>
      </c>
      <c r="AC244" s="1">
        <v>92.470000999999996</v>
      </c>
      <c r="AD244" s="1">
        <v>19028</v>
      </c>
      <c r="AE244" s="1">
        <v>716.5</v>
      </c>
      <c r="AF244" s="1">
        <v>22880.619140999999</v>
      </c>
      <c r="AG244" s="1">
        <v>10861.413086</v>
      </c>
      <c r="AH244" s="1">
        <v>57.77</v>
      </c>
      <c r="AI244" s="1">
        <v>57.77</v>
      </c>
      <c r="AJ244" s="1">
        <v>21.75</v>
      </c>
      <c r="AK244" s="1">
        <v>62.34</v>
      </c>
      <c r="AL244" s="1">
        <f>0.83*AL246</f>
        <v>1116.3145957231757</v>
      </c>
      <c r="AM244" s="1">
        <v>47.950001</v>
      </c>
      <c r="AN244" s="1">
        <v>69.029999000000004</v>
      </c>
      <c r="AO244" s="1">
        <v>76.360000999999997</v>
      </c>
      <c r="AP244" s="1">
        <f t="shared" si="121"/>
        <v>3.5809250525430741E-3</v>
      </c>
      <c r="AQ244" s="1">
        <f t="shared" si="122"/>
        <v>-5.6275433097511679E-3</v>
      </c>
      <c r="AR244" s="1">
        <f t="shared" si="123"/>
        <v>2.0144912383970971E-2</v>
      </c>
      <c r="AS244" s="1">
        <f t="shared" si="124"/>
        <v>-9.805094105926334E-3</v>
      </c>
      <c r="AT244" s="1">
        <f t="shared" si="125"/>
        <v>2.1130927582299511E-3</v>
      </c>
      <c r="AU244" s="1">
        <f t="shared" si="126"/>
        <v>1.3969708623251746E-3</v>
      </c>
      <c r="AV244" s="1">
        <f t="shared" si="127"/>
        <v>4.3048779976943034E-3</v>
      </c>
      <c r="AW244" s="1">
        <f t="shared" si="128"/>
        <v>4.2324866972798482E-3</v>
      </c>
      <c r="AX244" s="1">
        <f t="shared" si="129"/>
        <v>-6.9017947960947944E-3</v>
      </c>
      <c r="AY244" s="1">
        <f t="shared" si="130"/>
        <v>-9.0973152350999342E-3</v>
      </c>
      <c r="AZ244" s="1">
        <f t="shared" si="131"/>
        <v>-2.0602215469130443E-2</v>
      </c>
      <c r="BA244" s="1">
        <f t="shared" si="132"/>
        <v>-1.2599170020830702E-2</v>
      </c>
      <c r="BB244" s="1">
        <f t="shared" si="133"/>
        <v>-2.6007490915574825E-2</v>
      </c>
      <c r="BC244" s="1">
        <f t="shared" si="134"/>
        <v>6.4102564102564041E-2</v>
      </c>
      <c r="BD244" s="1">
        <f t="shared" si="135"/>
        <v>5.4378840214744555E-3</v>
      </c>
      <c r="BE244" s="1">
        <f t="shared" si="136"/>
        <v>-2.3138105567606652E-2</v>
      </c>
      <c r="BF244" s="1">
        <f t="shared" si="137"/>
        <v>-1.1657617560805085E-2</v>
      </c>
      <c r="BG244" s="1">
        <f t="shared" si="138"/>
        <v>-9.1374267335996573E-3</v>
      </c>
      <c r="BH244" s="1">
        <f t="shared" si="139"/>
        <v>-1.6767270288397286E-3</v>
      </c>
      <c r="BI244" s="1">
        <f t="shared" si="140"/>
        <v>-1.8612487939508888E-2</v>
      </c>
      <c r="BJ244" s="1">
        <f t="shared" si="141"/>
        <v>6.4102564102564014E-2</v>
      </c>
      <c r="BK244" s="1">
        <f t="shared" si="142"/>
        <v>6.4102564102564027E-2</v>
      </c>
      <c r="BL244" s="1">
        <f t="shared" si="143"/>
        <v>5.5763995250053121E-4</v>
      </c>
      <c r="BM244" s="1">
        <f t="shared" si="144"/>
        <v>-2.6072714982377106E-3</v>
      </c>
      <c r="BN244" s="1">
        <f t="shared" si="145"/>
        <v>5.2696945501361561E-4</v>
      </c>
      <c r="BO244" s="1">
        <f t="shared" si="146"/>
        <v>-1.2900774526383245E-2</v>
      </c>
      <c r="BP244" s="1">
        <f t="shared" si="147"/>
        <v>-2.6178009957238024E-2</v>
      </c>
      <c r="BQ244" s="1">
        <f t="shared" si="148"/>
        <v>-0.10657003864734303</v>
      </c>
      <c r="BR244" s="1">
        <f t="shared" si="149"/>
        <v>-2.3704463827603901E-2</v>
      </c>
      <c r="BS244" s="1">
        <f t="shared" si="150"/>
        <v>-6.9735006973500695E-4</v>
      </c>
      <c r="BT244" s="1">
        <f t="shared" si="151"/>
        <v>-1.5870814345671162E-2</v>
      </c>
      <c r="BU244" s="1">
        <f t="shared" si="152"/>
        <v>-5.3288095416563225E-3</v>
      </c>
      <c r="BV244" s="1">
        <f t="shared" si="153"/>
        <v>-1.5554959980037641E-3</v>
      </c>
      <c r="BW244" s="1">
        <f t="shared" si="154"/>
        <v>-1.5554959980037641E-3</v>
      </c>
      <c r="BX244" s="1">
        <f t="shared" si="155"/>
        <v>-3.664681630783248E-3</v>
      </c>
      <c r="BY244" s="1">
        <f t="shared" si="156"/>
        <v>3.2092426187424786E-4</v>
      </c>
      <c r="BZ244" s="1">
        <f t="shared" si="157"/>
        <v>6.4102564102564097E-2</v>
      </c>
      <c r="CA244" s="1">
        <f t="shared" si="158"/>
        <v>-1.6410235897435892E-2</v>
      </c>
      <c r="CB244" s="1">
        <f t="shared" si="159"/>
        <v>2.3231594748152791E-3</v>
      </c>
      <c r="CC244" s="1">
        <f t="shared" si="160"/>
        <v>-6.2466817411078778E-3</v>
      </c>
    </row>
    <row r="245" spans="1:81" x14ac:dyDescent="0.3">
      <c r="A245" s="1" t="s">
        <v>393</v>
      </c>
      <c r="B245" s="18">
        <v>3484.55</v>
      </c>
      <c r="C245" s="21">
        <v>28492.27</v>
      </c>
      <c r="D245" s="18">
        <v>11625.339844</v>
      </c>
      <c r="E245" s="18">
        <v>1564.5600589999999</v>
      </c>
      <c r="F245" s="1">
        <v>117.949997</v>
      </c>
      <c r="G245" s="18">
        <v>134.58999600000001</v>
      </c>
      <c r="H245" s="19">
        <v>348.32998700000002</v>
      </c>
      <c r="I245" s="1">
        <v>320.07000699999998</v>
      </c>
      <c r="J245" s="1">
        <v>65.019997000000004</v>
      </c>
      <c r="K245" s="1">
        <v>155.800003</v>
      </c>
      <c r="L245" s="1">
        <v>3331.040039</v>
      </c>
      <c r="M245" s="1">
        <v>13096.360352</v>
      </c>
      <c r="N245" s="1">
        <v>5015.9702150000003</v>
      </c>
      <c r="O245" s="1">
        <f>0.96*O246</f>
        <v>15814.951295999997</v>
      </c>
      <c r="P245" s="1">
        <v>121.18</v>
      </c>
      <c r="Q245" s="1">
        <v>3403.5</v>
      </c>
      <c r="R245" s="1">
        <v>62.77</v>
      </c>
      <c r="S245" s="1">
        <v>54.490001999999997</v>
      </c>
      <c r="T245" s="1">
        <v>30.09</v>
      </c>
      <c r="U245" s="1">
        <v>29.299999</v>
      </c>
      <c r="V245" s="1">
        <f>0.96*V246</f>
        <v>4286.34962688</v>
      </c>
      <c r="W245" s="1">
        <f>0.96*W246</f>
        <v>12785.377151999999</v>
      </c>
      <c r="X245" s="1">
        <v>134.45500200000001</v>
      </c>
      <c r="Y245" s="1">
        <v>25.375</v>
      </c>
      <c r="Z245" s="1">
        <v>134.15497208988299</v>
      </c>
      <c r="AA245" s="1">
        <v>26.709999</v>
      </c>
      <c r="AB245" s="1">
        <v>594</v>
      </c>
      <c r="AC245" s="1">
        <v>96.599997999999999</v>
      </c>
      <c r="AD245" s="1">
        <v>19227</v>
      </c>
      <c r="AE245" s="1">
        <v>735.25</v>
      </c>
      <c r="AF245" s="1">
        <v>23208.859375</v>
      </c>
      <c r="AG245" s="1">
        <v>10868.418944999999</v>
      </c>
      <c r="AH245" s="1">
        <v>57.790000999999997</v>
      </c>
      <c r="AI245" s="1">
        <v>57.790000999999997</v>
      </c>
      <c r="AJ245" s="1">
        <v>21.620000999999998</v>
      </c>
      <c r="AK245" s="1">
        <v>62.360000999999997</v>
      </c>
      <c r="AL245" s="1">
        <f>0.96*AL246</f>
        <v>1291.1590504749984</v>
      </c>
      <c r="AM245" s="1">
        <v>48.439999</v>
      </c>
      <c r="AN245" s="1">
        <v>69.209998999999996</v>
      </c>
      <c r="AO245" s="1">
        <v>78.400002000000001</v>
      </c>
      <c r="AP245" s="1">
        <f t="shared" si="121"/>
        <v>2.925408579505007E-2</v>
      </c>
      <c r="AQ245" s="1">
        <f t="shared" si="122"/>
        <v>2.7128598584052581E-2</v>
      </c>
      <c r="AR245" s="1">
        <f t="shared" si="123"/>
        <v>3.1992120938090014E-2</v>
      </c>
      <c r="AS245" s="1">
        <f t="shared" si="124"/>
        <v>1.6621491520516193E-4</v>
      </c>
      <c r="AT245" s="1">
        <f t="shared" si="125"/>
        <v>-5.1450827453623687E-3</v>
      </c>
      <c r="AU245" s="1">
        <f t="shared" si="126"/>
        <v>-1.1820859291208227E-2</v>
      </c>
      <c r="AV245" s="1">
        <f t="shared" si="127"/>
        <v>2.9709081322304376E-2</v>
      </c>
      <c r="AW245" s="1">
        <f t="shared" si="128"/>
        <v>2.9759989034425317E-2</v>
      </c>
      <c r="AX245" s="1">
        <f t="shared" si="129"/>
        <v>4.1698378378378937E-3</v>
      </c>
      <c r="AY245" s="1">
        <f t="shared" si="130"/>
        <v>2.568567108646881E-4</v>
      </c>
      <c r="AZ245" s="1">
        <f t="shared" si="131"/>
        <v>1.7428346950368313E-2</v>
      </c>
      <c r="BA245" s="1">
        <f t="shared" si="132"/>
        <v>2.0760744505066226E-2</v>
      </c>
      <c r="BB245" s="1">
        <f t="shared" si="133"/>
        <v>2.1324548588555241E-2</v>
      </c>
      <c r="BC245" s="1">
        <f t="shared" si="134"/>
        <v>0.15662650602409639</v>
      </c>
      <c r="BD245" s="1">
        <f t="shared" si="135"/>
        <v>-6.9654921491886339E-3</v>
      </c>
      <c r="BE245" s="1">
        <f t="shared" si="136"/>
        <v>7.6980014803848997E-3</v>
      </c>
      <c r="BF245" s="1">
        <f t="shared" si="137"/>
        <v>1.4218791633847013E-2</v>
      </c>
      <c r="BG245" s="1">
        <f t="shared" si="138"/>
        <v>4.9797306348259469E-3</v>
      </c>
      <c r="BH245" s="1">
        <f t="shared" si="139"/>
        <v>1.0749076251259667E-2</v>
      </c>
      <c r="BI245" s="1">
        <f t="shared" si="140"/>
        <v>1.0344793103448265E-2</v>
      </c>
      <c r="BJ245" s="1">
        <f t="shared" si="141"/>
        <v>0.15662650602409653</v>
      </c>
      <c r="BK245" s="1">
        <f t="shared" si="142"/>
        <v>0.1566265060240965</v>
      </c>
      <c r="BL245" s="1">
        <f t="shared" si="143"/>
        <v>-8.1744880440744335E-4</v>
      </c>
      <c r="BM245" s="1">
        <f t="shared" si="144"/>
        <v>-1.7282315252657596E-2</v>
      </c>
      <c r="BN245" s="1">
        <f t="shared" si="145"/>
        <v>5.2669190447538904E-4</v>
      </c>
      <c r="BO245" s="1">
        <f t="shared" si="146"/>
        <v>-2.6139655483955653E-3</v>
      </c>
      <c r="BP245" s="1">
        <f t="shared" si="147"/>
        <v>-2.0161491529002442E-3</v>
      </c>
      <c r="BQ245" s="1">
        <f t="shared" si="148"/>
        <v>4.4663101063446543E-2</v>
      </c>
      <c r="BR245" s="1">
        <f t="shared" si="149"/>
        <v>1.0458272020180787E-2</v>
      </c>
      <c r="BS245" s="1">
        <f t="shared" si="150"/>
        <v>2.6168876482902999E-2</v>
      </c>
      <c r="BT245" s="1">
        <f t="shared" si="151"/>
        <v>1.4345775871590118E-2</v>
      </c>
      <c r="BU245" s="1">
        <f t="shared" si="152"/>
        <v>6.4502279257100371E-4</v>
      </c>
      <c r="BV245" s="1">
        <f t="shared" si="153"/>
        <v>3.4621776008297552E-4</v>
      </c>
      <c r="BW245" s="1">
        <f t="shared" si="154"/>
        <v>3.4621776008297552E-4</v>
      </c>
      <c r="BX245" s="1">
        <f t="shared" si="155"/>
        <v>-5.9769655172414501E-3</v>
      </c>
      <c r="BY245" s="1">
        <f t="shared" si="156"/>
        <v>3.2083734359951069E-4</v>
      </c>
      <c r="BZ245" s="1">
        <f t="shared" si="157"/>
        <v>0.15662650602409639</v>
      </c>
      <c r="CA245" s="1">
        <f t="shared" si="158"/>
        <v>1.0218936178958577E-2</v>
      </c>
      <c r="CB245" s="1">
        <f t="shared" si="159"/>
        <v>2.6075619673700504E-3</v>
      </c>
      <c r="CC245" s="1">
        <f t="shared" si="160"/>
        <v>2.6715570629707086E-2</v>
      </c>
    </row>
    <row r="246" spans="1:81" x14ac:dyDescent="0.3">
      <c r="A246" s="1" t="s">
        <v>392</v>
      </c>
      <c r="B246" s="18">
        <v>3455.06</v>
      </c>
      <c r="C246" s="21">
        <v>28292.73</v>
      </c>
      <c r="D246" s="18">
        <v>11458.099609000001</v>
      </c>
      <c r="E246" s="18">
        <v>1544.6800539999999</v>
      </c>
      <c r="F246" s="1">
        <v>118.69000200000001</v>
      </c>
      <c r="G246" s="18">
        <v>136.39999399999999</v>
      </c>
      <c r="H246" s="19">
        <v>345.39001500000001</v>
      </c>
      <c r="I246" s="1">
        <v>317.35998499999999</v>
      </c>
      <c r="J246" s="1">
        <v>64.430000000000007</v>
      </c>
      <c r="K246" s="1">
        <v>153.779999</v>
      </c>
      <c r="L246" s="1">
        <v>3304.219971</v>
      </c>
      <c r="M246" s="1">
        <v>13057.769531</v>
      </c>
      <c r="N246" s="1">
        <v>5009.5200199999999</v>
      </c>
      <c r="O246" s="1">
        <f>'final data'!O57</f>
        <v>16473.907599999999</v>
      </c>
      <c r="P246" s="1">
        <v>122.150002</v>
      </c>
      <c r="Q246" s="1">
        <v>3357</v>
      </c>
      <c r="R246" s="1">
        <v>62.18</v>
      </c>
      <c r="S246" s="1">
        <v>53.759998000000003</v>
      </c>
      <c r="T246" s="1">
        <v>29.91</v>
      </c>
      <c r="U246" s="1">
        <v>29.25</v>
      </c>
      <c r="V246" s="1">
        <f>'final data'!V57</f>
        <v>4464.9475279999997</v>
      </c>
      <c r="W246" s="1">
        <f>'final data'!W57</f>
        <v>13318.101199999999</v>
      </c>
      <c r="X246" s="1">
        <v>134.66999799999999</v>
      </c>
      <c r="Y246" s="1">
        <v>25.833749999999998</v>
      </c>
      <c r="Z246" s="1">
        <v>134.225593232043</v>
      </c>
      <c r="AA246" s="1">
        <v>26.07</v>
      </c>
      <c r="AB246" s="1">
        <v>579.29998799999998</v>
      </c>
      <c r="AC246" s="1">
        <v>95.370002999999997</v>
      </c>
      <c r="AD246" s="1">
        <v>18914</v>
      </c>
      <c r="AE246" s="1">
        <v>708.75</v>
      </c>
      <c r="AF246" s="1">
        <v>23465.529297000001</v>
      </c>
      <c r="AG246" s="1">
        <v>10862.475586</v>
      </c>
      <c r="AH246" s="1">
        <v>57.73</v>
      </c>
      <c r="AI246" s="1">
        <v>57.73</v>
      </c>
      <c r="AJ246" s="1">
        <v>20.68</v>
      </c>
      <c r="AK246" s="1">
        <v>62.43</v>
      </c>
      <c r="AL246" s="1">
        <f>'final data'!AL57</f>
        <v>1344.95734424479</v>
      </c>
      <c r="AM246" s="1">
        <v>48.43</v>
      </c>
      <c r="AN246" s="1">
        <v>69.349997999999999</v>
      </c>
      <c r="AO246" s="1">
        <v>77.370002999999997</v>
      </c>
      <c r="AP246" s="1">
        <f t="shared" si="121"/>
        <v>-8.4630727066623331E-3</v>
      </c>
      <c r="AQ246" s="1">
        <f t="shared" si="122"/>
        <v>-7.0033030011298104E-3</v>
      </c>
      <c r="AR246" s="1">
        <f t="shared" si="123"/>
        <v>-1.4385836220204291E-2</v>
      </c>
      <c r="AS246" s="1">
        <f t="shared" si="124"/>
        <v>-1.2706450535817995E-2</v>
      </c>
      <c r="AT246" s="1">
        <f t="shared" si="125"/>
        <v>6.2738873999294018E-3</v>
      </c>
      <c r="AU246" s="1">
        <f t="shared" si="126"/>
        <v>1.3448235781209019E-2</v>
      </c>
      <c r="AV246" s="1">
        <f t="shared" si="127"/>
        <v>-8.4401920871659299E-3</v>
      </c>
      <c r="AW246" s="1">
        <f t="shared" si="128"/>
        <v>-8.4669664158815768E-3</v>
      </c>
      <c r="AX246" s="1">
        <f t="shared" si="129"/>
        <v>-9.0740853156298477E-3</v>
      </c>
      <c r="AY246" s="1">
        <f t="shared" si="130"/>
        <v>-1.2965365604004514E-2</v>
      </c>
      <c r="AZ246" s="1">
        <f t="shared" si="131"/>
        <v>-8.0515597789246485E-3</v>
      </c>
      <c r="BA246" s="1">
        <f t="shared" si="132"/>
        <v>-2.9466828922515417E-3</v>
      </c>
      <c r="BB246" s="1">
        <f t="shared" si="133"/>
        <v>-1.285931678922529E-3</v>
      </c>
      <c r="BC246" s="1">
        <f t="shared" si="134"/>
        <v>4.1666666666666748E-2</v>
      </c>
      <c r="BD246" s="1">
        <f t="shared" si="135"/>
        <v>8.0046377289981329E-3</v>
      </c>
      <c r="BE246" s="1">
        <f t="shared" si="136"/>
        <v>-1.3662406346408109E-2</v>
      </c>
      <c r="BF246" s="1">
        <f t="shared" si="137"/>
        <v>-9.3993946152621209E-3</v>
      </c>
      <c r="BG246" s="1">
        <f t="shared" si="138"/>
        <v>-1.3397026485702715E-2</v>
      </c>
      <c r="BH246" s="1">
        <f t="shared" si="139"/>
        <v>-5.9820538384845372E-3</v>
      </c>
      <c r="BI246" s="1">
        <f t="shared" si="140"/>
        <v>-1.7064505701860156E-3</v>
      </c>
      <c r="BJ246" s="1">
        <f t="shared" si="141"/>
        <v>4.1666666666666602E-2</v>
      </c>
      <c r="BK246" s="1">
        <f t="shared" si="142"/>
        <v>4.1666666666666671E-2</v>
      </c>
      <c r="BL246" s="1">
        <f t="shared" si="143"/>
        <v>1.5990182351117369E-3</v>
      </c>
      <c r="BM246" s="1">
        <f t="shared" si="144"/>
        <v>1.8078817733990084E-2</v>
      </c>
      <c r="BN246" s="1">
        <f t="shared" si="145"/>
        <v>5.2641464613545331E-4</v>
      </c>
      <c r="BO246" s="1">
        <f t="shared" si="146"/>
        <v>-2.3961026730102069E-2</v>
      </c>
      <c r="BP246" s="1">
        <f t="shared" si="147"/>
        <v>-2.4747494949494974E-2</v>
      </c>
      <c r="BQ246" s="1">
        <f t="shared" si="148"/>
        <v>-1.2732867758444491E-2</v>
      </c>
      <c r="BR246" s="1">
        <f t="shared" si="149"/>
        <v>-1.6279190721381391E-2</v>
      </c>
      <c r="BS246" s="1">
        <f t="shared" si="150"/>
        <v>-3.6042162529751787E-2</v>
      </c>
      <c r="BT246" s="1">
        <f t="shared" si="151"/>
        <v>1.1059135559090825E-2</v>
      </c>
      <c r="BU246" s="1">
        <f t="shared" si="152"/>
        <v>-5.468466968448246E-4</v>
      </c>
      <c r="BV246" s="1">
        <f t="shared" si="153"/>
        <v>-1.03825919643088E-3</v>
      </c>
      <c r="BW246" s="1">
        <f t="shared" si="154"/>
        <v>-1.03825919643088E-3</v>
      </c>
      <c r="BX246" s="1">
        <f t="shared" si="155"/>
        <v>-4.3478305112011735E-2</v>
      </c>
      <c r="BY246" s="1">
        <f t="shared" si="156"/>
        <v>1.1224983784077042E-3</v>
      </c>
      <c r="BZ246" s="1">
        <f t="shared" si="157"/>
        <v>4.1666666666666664E-2</v>
      </c>
      <c r="CA246" s="1">
        <f t="shared" si="158"/>
        <v>-2.0642031805162786E-4</v>
      </c>
      <c r="CB246" s="1">
        <f t="shared" si="159"/>
        <v>2.0228146513916741E-3</v>
      </c>
      <c r="CC246" s="1">
        <f t="shared" si="160"/>
        <v>-1.3137742011792342E-2</v>
      </c>
    </row>
    <row r="247" spans="1:81" x14ac:dyDescent="0.3">
      <c r="A247" s="1" t="s">
        <v>391</v>
      </c>
      <c r="B247" s="18">
        <v>3339.19</v>
      </c>
      <c r="C247" s="21">
        <v>27534.58</v>
      </c>
      <c r="D247" s="18">
        <v>10919.589844</v>
      </c>
      <c r="E247" s="18">
        <v>1507.75</v>
      </c>
      <c r="F247" s="1">
        <v>118.230003</v>
      </c>
      <c r="G247" s="18">
        <v>135.270004</v>
      </c>
      <c r="H247" s="19">
        <v>333.89001500000001</v>
      </c>
      <c r="I247" s="1">
        <v>306.75</v>
      </c>
      <c r="J247" s="1">
        <v>64.160004000000001</v>
      </c>
      <c r="K247" s="1">
        <v>150.14999399999999</v>
      </c>
      <c r="L247" s="1">
        <v>3312.7700199999999</v>
      </c>
      <c r="M247" s="1">
        <v>13208.889648</v>
      </c>
      <c r="N247" s="1">
        <v>5023.9301759999998</v>
      </c>
      <c r="O247" s="4">
        <f>0.78*O250</f>
        <v>12631.268777400001</v>
      </c>
      <c r="P247" s="1">
        <v>121.82</v>
      </c>
      <c r="Q247" s="1">
        <v>3462</v>
      </c>
      <c r="R247" s="1">
        <v>62.91</v>
      </c>
      <c r="S247" s="1">
        <v>53.709999000000003</v>
      </c>
      <c r="T247" s="1">
        <v>30.110001</v>
      </c>
      <c r="U247" s="1">
        <v>29.120000999999998</v>
      </c>
      <c r="V247" s="4">
        <f>0.78*V250</f>
        <v>3556.1694792000003</v>
      </c>
      <c r="W247" s="4">
        <f>0.78*W250</f>
        <v>10496.947398599999</v>
      </c>
      <c r="X247" s="1">
        <v>134.71000699999999</v>
      </c>
      <c r="Y247" s="1">
        <v>25.852501</v>
      </c>
      <c r="Z247" s="1">
        <v>134.296214374204</v>
      </c>
      <c r="AA247" s="1">
        <v>25.73</v>
      </c>
      <c r="AB247" s="1">
        <v>594.5</v>
      </c>
      <c r="AC247" s="1">
        <v>93.57</v>
      </c>
      <c r="AD247" s="1">
        <v>19058</v>
      </c>
      <c r="AE247" s="1">
        <v>734.25</v>
      </c>
      <c r="AF247" s="1">
        <v>23235.470702999999</v>
      </c>
      <c r="AG247" s="1">
        <v>10875.383789</v>
      </c>
      <c r="AH247" s="1">
        <v>57.799999</v>
      </c>
      <c r="AI247" s="1">
        <v>57.799999</v>
      </c>
      <c r="AJ247" s="1">
        <v>21.285</v>
      </c>
      <c r="AK247" s="1">
        <v>62.73</v>
      </c>
      <c r="AL247" s="4">
        <f>0.78*AL250</f>
        <v>1030.7552421550022</v>
      </c>
      <c r="AM247" s="1">
        <v>48.810001</v>
      </c>
      <c r="AN247" s="1">
        <v>70.160004000000001</v>
      </c>
      <c r="AO247" s="1">
        <v>75.760002</v>
      </c>
      <c r="AP247" s="1">
        <f t="shared" si="121"/>
        <v>-3.3536320642767389E-2</v>
      </c>
      <c r="AQ247" s="1">
        <f t="shared" si="122"/>
        <v>-2.6796636450423759E-2</v>
      </c>
      <c r="AR247" s="1">
        <f t="shared" si="123"/>
        <v>-4.6998174512029645E-2</v>
      </c>
      <c r="AS247" s="1">
        <f t="shared" si="124"/>
        <v>-2.3907898534954428E-2</v>
      </c>
      <c r="AT247" s="1">
        <f t="shared" si="125"/>
        <v>-3.8756339392429233E-3</v>
      </c>
      <c r="AU247" s="1">
        <f t="shared" si="126"/>
        <v>-8.2843845286385588E-3</v>
      </c>
      <c r="AV247" s="1">
        <f t="shared" si="127"/>
        <v>-3.3295693275904342E-2</v>
      </c>
      <c r="AW247" s="1">
        <f t="shared" si="128"/>
        <v>-3.3432018847618719E-2</v>
      </c>
      <c r="AX247" s="1">
        <f t="shared" si="129"/>
        <v>-4.1905323607016312E-3</v>
      </c>
      <c r="AY247" s="1">
        <f t="shared" si="130"/>
        <v>-2.3605182882073052E-2</v>
      </c>
      <c r="AZ247" s="1">
        <f t="shared" si="131"/>
        <v>2.5876149514986223E-3</v>
      </c>
      <c r="BA247" s="1">
        <f t="shared" si="132"/>
        <v>1.1573195302707047E-2</v>
      </c>
      <c r="BB247" s="1">
        <f t="shared" si="133"/>
        <v>2.8765542292412908E-3</v>
      </c>
      <c r="BC247" s="1">
        <f t="shared" si="134"/>
        <v>-0.23325606261139878</v>
      </c>
      <c r="BD247" s="1">
        <f t="shared" si="135"/>
        <v>-2.7016127269486861E-3</v>
      </c>
      <c r="BE247" s="1">
        <f t="shared" si="136"/>
        <v>3.1277926720285967E-2</v>
      </c>
      <c r="BF247" s="1">
        <f t="shared" si="137"/>
        <v>1.1740109359922755E-2</v>
      </c>
      <c r="BG247" s="1">
        <f t="shared" si="138"/>
        <v>-9.3004095721877964E-4</v>
      </c>
      <c r="BH247" s="1">
        <f t="shared" si="139"/>
        <v>6.6867602808425384E-3</v>
      </c>
      <c r="BI247" s="1">
        <f t="shared" si="140"/>
        <v>-4.444410256410309E-3</v>
      </c>
      <c r="BJ247" s="1">
        <f t="shared" si="141"/>
        <v>-0.20353610946175479</v>
      </c>
      <c r="BK247" s="1">
        <f t="shared" si="142"/>
        <v>-0.2118285301361128</v>
      </c>
      <c r="BL247" s="1">
        <f t="shared" si="143"/>
        <v>2.9708918537295695E-4</v>
      </c>
      <c r="BM247" s="1">
        <f t="shared" si="144"/>
        <v>7.2583345429919153E-4</v>
      </c>
      <c r="BN247" s="1">
        <f t="shared" si="145"/>
        <v>5.2613767956246292E-4</v>
      </c>
      <c r="BO247" s="1">
        <f t="shared" si="146"/>
        <v>-1.3041810510164936E-2</v>
      </c>
      <c r="BP247" s="1">
        <f t="shared" si="147"/>
        <v>2.6238585042055992E-2</v>
      </c>
      <c r="BQ247" s="1">
        <f t="shared" si="148"/>
        <v>-1.887389056703714E-2</v>
      </c>
      <c r="BR247" s="1">
        <f t="shared" si="149"/>
        <v>7.6134080575235279E-3</v>
      </c>
      <c r="BS247" s="1">
        <f t="shared" si="150"/>
        <v>3.5978835978835978E-2</v>
      </c>
      <c r="BT247" s="1">
        <f t="shared" si="151"/>
        <v>-9.8041084472539133E-3</v>
      </c>
      <c r="BU247" s="1">
        <f t="shared" si="152"/>
        <v>1.188329759436759E-3</v>
      </c>
      <c r="BV247" s="1">
        <f t="shared" si="153"/>
        <v>1.2125238177724375E-3</v>
      </c>
      <c r="BW247" s="1">
        <f t="shared" si="154"/>
        <v>1.2125238177724375E-3</v>
      </c>
      <c r="BX247" s="1">
        <f t="shared" si="155"/>
        <v>2.9255319148936192E-2</v>
      </c>
      <c r="BY247" s="1">
        <f t="shared" si="156"/>
        <v>4.8053820278711702E-3</v>
      </c>
      <c r="BZ247" s="1">
        <f t="shared" si="157"/>
        <v>-0.23361491978484725</v>
      </c>
      <c r="CA247" s="1">
        <f t="shared" si="158"/>
        <v>7.8463968614495162E-3</v>
      </c>
      <c r="CB247" s="1">
        <f t="shared" si="159"/>
        <v>1.1679971497619962E-2</v>
      </c>
      <c r="CC247" s="1">
        <f t="shared" si="160"/>
        <v>-2.0809111252070096E-2</v>
      </c>
    </row>
    <row r="248" spans="1:81" x14ac:dyDescent="0.3">
      <c r="A248" s="1" t="s">
        <v>390</v>
      </c>
      <c r="B248" s="18">
        <v>3357.01</v>
      </c>
      <c r="C248" s="21">
        <v>27901.98</v>
      </c>
      <c r="D248" s="18">
        <v>10910.280273</v>
      </c>
      <c r="E248" s="18">
        <v>1542.599976</v>
      </c>
      <c r="F248" s="1">
        <v>118.360001</v>
      </c>
      <c r="G248" s="18">
        <v>135.979996</v>
      </c>
      <c r="H248" s="19">
        <v>335.83999599999999</v>
      </c>
      <c r="I248" s="1">
        <v>308.58999599999999</v>
      </c>
      <c r="J248" s="1">
        <v>65.660004000000001</v>
      </c>
      <c r="K248" s="1">
        <v>153.69000199999999</v>
      </c>
      <c r="L248" s="1">
        <v>3316.570068</v>
      </c>
      <c r="M248" s="1">
        <v>13208.120117</v>
      </c>
      <c r="N248" s="1">
        <v>5039.5</v>
      </c>
      <c r="O248" s="1">
        <f>0.83*O250</f>
        <v>13440.965493899999</v>
      </c>
      <c r="P248" s="1">
        <v>121.80999799999999</v>
      </c>
      <c r="Q248" s="1">
        <v>3448</v>
      </c>
      <c r="R248" s="1">
        <v>64.150002000000001</v>
      </c>
      <c r="S248" s="1">
        <v>54.82</v>
      </c>
      <c r="T248" s="1">
        <v>30.459999</v>
      </c>
      <c r="U248" s="1">
        <v>29.540001</v>
      </c>
      <c r="V248" s="1">
        <f>0.83*V250</f>
        <v>3784.1290611999998</v>
      </c>
      <c r="W248" s="1">
        <f>0.83*W250</f>
        <v>11169.828642099999</v>
      </c>
      <c r="X248" s="1">
        <v>134.83000200000001</v>
      </c>
      <c r="Y248" s="1">
        <v>26.052499999999998</v>
      </c>
      <c r="Z248" s="1">
        <v>134.36683551636401</v>
      </c>
      <c r="AA248" s="1">
        <v>26.43</v>
      </c>
      <c r="AB248" s="1">
        <v>593.5</v>
      </c>
      <c r="AC248" s="1">
        <v>94.050003000000004</v>
      </c>
      <c r="AD248" s="1">
        <v>19236</v>
      </c>
      <c r="AE248" s="1">
        <v>740.5</v>
      </c>
      <c r="AF248" s="1">
        <v>23319.369140999999</v>
      </c>
      <c r="AG248" s="1">
        <v>10902.280273</v>
      </c>
      <c r="AH248" s="1">
        <v>59.52</v>
      </c>
      <c r="AI248" s="1">
        <v>59.52</v>
      </c>
      <c r="AJ248" s="1">
        <v>22.74</v>
      </c>
      <c r="AK248" s="1">
        <v>64.379997000000003</v>
      </c>
      <c r="AL248" s="1">
        <f>0.83*AL250</f>
        <v>1096.829296139297</v>
      </c>
      <c r="AM248" s="1">
        <v>49.450001</v>
      </c>
      <c r="AN248" s="1">
        <v>73.419998000000007</v>
      </c>
      <c r="AO248" s="1">
        <v>77.949996999999996</v>
      </c>
      <c r="AP248" s="1">
        <f t="shared" si="121"/>
        <v>5.3366235524184499E-3</v>
      </c>
      <c r="AQ248" s="1">
        <f t="shared" si="122"/>
        <v>1.3343221505466863E-2</v>
      </c>
      <c r="AR248" s="1">
        <f t="shared" si="123"/>
        <v>-8.5255683894712572E-4</v>
      </c>
      <c r="AS248" s="1">
        <f t="shared" si="124"/>
        <v>2.3113895539711469E-2</v>
      </c>
      <c r="AT248" s="1">
        <f t="shared" si="125"/>
        <v>1.0995347771411332E-3</v>
      </c>
      <c r="AU248" s="1">
        <f t="shared" si="126"/>
        <v>5.2487024396036816E-3</v>
      </c>
      <c r="AV248" s="1">
        <f t="shared" si="127"/>
        <v>5.8401896205251295E-3</v>
      </c>
      <c r="AW248" s="1">
        <f t="shared" si="128"/>
        <v>5.9983569682151103E-3</v>
      </c>
      <c r="AX248" s="1">
        <f t="shared" si="129"/>
        <v>2.3379050911530492E-2</v>
      </c>
      <c r="AY248" s="1">
        <f t="shared" si="130"/>
        <v>2.3576477798593853E-2</v>
      </c>
      <c r="AZ248" s="1">
        <f t="shared" si="131"/>
        <v>1.1470907962394749E-3</v>
      </c>
      <c r="BA248" s="1">
        <f t="shared" si="132"/>
        <v>-5.8258568320799963E-5</v>
      </c>
      <c r="BB248" s="1">
        <f t="shared" si="133"/>
        <v>3.0991322439908355E-3</v>
      </c>
      <c r="BC248" s="1">
        <f t="shared" si="134"/>
        <v>6.4102564102564E-2</v>
      </c>
      <c r="BD248" s="1">
        <f t="shared" si="135"/>
        <v>-8.2104744705303458E-5</v>
      </c>
      <c r="BE248" s="1">
        <f t="shared" si="136"/>
        <v>-4.0439052570768342E-3</v>
      </c>
      <c r="BF248" s="1">
        <f t="shared" si="137"/>
        <v>1.971072961373397E-2</v>
      </c>
      <c r="BG248" s="1">
        <f t="shared" si="138"/>
        <v>2.0666561546575282E-2</v>
      </c>
      <c r="BH248" s="1">
        <f t="shared" si="139"/>
        <v>1.1623978358552674E-2</v>
      </c>
      <c r="BI248" s="1">
        <f t="shared" si="140"/>
        <v>1.4423076427779027E-2</v>
      </c>
      <c r="BJ248" s="1">
        <f t="shared" si="141"/>
        <v>6.4102564102563958E-2</v>
      </c>
      <c r="BK248" s="1">
        <f t="shared" si="142"/>
        <v>6.4102564102564111E-2</v>
      </c>
      <c r="BL248" s="1">
        <f t="shared" si="143"/>
        <v>8.9076530149699411E-4</v>
      </c>
      <c r="BM248" s="1">
        <f t="shared" si="144"/>
        <v>7.7361567455310519E-3</v>
      </c>
      <c r="BN248" s="1">
        <f t="shared" si="145"/>
        <v>5.2586100426649468E-4</v>
      </c>
      <c r="BO248" s="1">
        <f t="shared" si="146"/>
        <v>2.7205596579867829E-2</v>
      </c>
      <c r="BP248" s="1">
        <f t="shared" si="147"/>
        <v>-1.6820857863751051E-3</v>
      </c>
      <c r="BQ248" s="1">
        <f t="shared" si="148"/>
        <v>5.1298813722348048E-3</v>
      </c>
      <c r="BR248" s="1">
        <f t="shared" si="149"/>
        <v>9.339909749186694E-3</v>
      </c>
      <c r="BS248" s="1">
        <f t="shared" si="150"/>
        <v>8.5120871637725578E-3</v>
      </c>
      <c r="BT248" s="1">
        <f t="shared" si="151"/>
        <v>3.6107914090661307E-3</v>
      </c>
      <c r="BU248" s="1">
        <f t="shared" si="152"/>
        <v>2.4731526281587838E-3</v>
      </c>
      <c r="BV248" s="1">
        <f t="shared" si="153"/>
        <v>2.9757803283007037E-2</v>
      </c>
      <c r="BW248" s="1">
        <f t="shared" si="154"/>
        <v>2.9757803283007037E-2</v>
      </c>
      <c r="BX248" s="1">
        <f t="shared" si="155"/>
        <v>6.8357998590556648E-2</v>
      </c>
      <c r="BY248" s="1">
        <f t="shared" si="156"/>
        <v>2.630315638450512E-2</v>
      </c>
      <c r="BZ248" s="1">
        <f t="shared" si="157"/>
        <v>6.4102564102563875E-2</v>
      </c>
      <c r="CA248" s="1">
        <f t="shared" si="158"/>
        <v>1.311206693070956E-2</v>
      </c>
      <c r="CB248" s="1">
        <f t="shared" si="159"/>
        <v>4.6465134181007256E-2</v>
      </c>
      <c r="CC248" s="1">
        <f t="shared" si="160"/>
        <v>2.8907008212592129E-2</v>
      </c>
    </row>
    <row r="249" spans="1:81" x14ac:dyDescent="0.3">
      <c r="A249" s="1" t="s">
        <v>389</v>
      </c>
      <c r="B249" s="18">
        <v>3246.59</v>
      </c>
      <c r="C249" s="21">
        <v>26815.439999999999</v>
      </c>
      <c r="D249" s="18">
        <v>10672.269531</v>
      </c>
      <c r="E249" s="18">
        <v>1451.8199460000001</v>
      </c>
      <c r="F249" s="1">
        <v>118.089996</v>
      </c>
      <c r="G249" s="18">
        <v>134.36000100000001</v>
      </c>
      <c r="H249" s="19">
        <v>323.5</v>
      </c>
      <c r="I249" s="1">
        <v>298.5</v>
      </c>
      <c r="J249" s="1">
        <v>62.869999</v>
      </c>
      <c r="K249" s="1">
        <v>144.070007</v>
      </c>
      <c r="L249" s="1">
        <v>3159.639893</v>
      </c>
      <c r="M249" s="1">
        <v>12606.570313</v>
      </c>
      <c r="N249" s="1">
        <v>4762.6201170000004</v>
      </c>
      <c r="O249" s="1">
        <f>0.96*O250</f>
        <v>15546.1769568</v>
      </c>
      <c r="P249" s="1">
        <v>121.980003</v>
      </c>
      <c r="Q249" s="1">
        <v>3303.5</v>
      </c>
      <c r="R249" s="1">
        <v>61.139999000000003</v>
      </c>
      <c r="S249" s="1">
        <v>51.540000999999997</v>
      </c>
      <c r="T249" s="1">
        <v>28.73</v>
      </c>
      <c r="U249" s="1">
        <v>27.540001</v>
      </c>
      <c r="V249" s="1">
        <f>0.96*V250</f>
        <v>4376.8239744000002</v>
      </c>
      <c r="W249" s="1">
        <f>0.96*W250</f>
        <v>12919.319875199999</v>
      </c>
      <c r="X249" s="1">
        <v>134.64999399999999</v>
      </c>
      <c r="Y249" s="1">
        <v>25.958749999999998</v>
      </c>
      <c r="Z249" s="1">
        <v>134.43745665852501</v>
      </c>
      <c r="AA249" s="1">
        <v>25.07</v>
      </c>
      <c r="AB249" s="1">
        <v>571.70001200000002</v>
      </c>
      <c r="AC249" s="1">
        <v>92.32</v>
      </c>
      <c r="AD249" s="1">
        <v>18254</v>
      </c>
      <c r="AE249" s="1">
        <v>742.25</v>
      </c>
      <c r="AF249" s="1">
        <v>23087.820313</v>
      </c>
      <c r="AG249" s="1">
        <v>10922.407227</v>
      </c>
      <c r="AH249" s="1">
        <v>58.669998</v>
      </c>
      <c r="AI249" s="1">
        <v>58.669998</v>
      </c>
      <c r="AJ249" s="1">
        <v>21.440000999999999</v>
      </c>
      <c r="AK249" s="1">
        <v>63.580002</v>
      </c>
      <c r="AL249" s="1">
        <f>0.96*AL250</f>
        <v>1268.6218364984641</v>
      </c>
      <c r="AM249" s="1">
        <v>48.849997999999999</v>
      </c>
      <c r="AN249" s="1">
        <v>72.199996999999996</v>
      </c>
      <c r="AO249" s="1">
        <v>74.860000999999997</v>
      </c>
      <c r="AP249" s="1">
        <f t="shared" si="121"/>
        <v>-3.2892365527657071E-2</v>
      </c>
      <c r="AQ249" s="1">
        <f t="shared" si="122"/>
        <v>-3.8941322443783594E-2</v>
      </c>
      <c r="AR249" s="1">
        <f t="shared" si="123"/>
        <v>-2.1815272939322443E-2</v>
      </c>
      <c r="AS249" s="1">
        <f t="shared" si="124"/>
        <v>-5.8848717368319148E-2</v>
      </c>
      <c r="AT249" s="1">
        <f t="shared" si="125"/>
        <v>-2.2812182977254084E-3</v>
      </c>
      <c r="AU249" s="1">
        <f t="shared" si="126"/>
        <v>-1.1913480273966097E-2</v>
      </c>
      <c r="AV249" s="1">
        <f t="shared" si="127"/>
        <v>-3.6743675997423446E-2</v>
      </c>
      <c r="AW249" s="1">
        <f t="shared" si="128"/>
        <v>-3.2697093654325673E-2</v>
      </c>
      <c r="AX249" s="1">
        <f t="shared" si="129"/>
        <v>-4.2491697076351087E-2</v>
      </c>
      <c r="AY249" s="1">
        <f t="shared" si="130"/>
        <v>-6.259349908785862E-2</v>
      </c>
      <c r="AZ249" s="1">
        <f t="shared" si="131"/>
        <v>-4.7317008771846629E-2</v>
      </c>
      <c r="BA249" s="1">
        <f t="shared" si="132"/>
        <v>-4.5543938022319562E-2</v>
      </c>
      <c r="BB249" s="1">
        <f t="shared" si="133"/>
        <v>-5.4941935311042682E-2</v>
      </c>
      <c r="BC249" s="1">
        <f t="shared" si="134"/>
        <v>0.15662650602409645</v>
      </c>
      <c r="BD249" s="1">
        <f t="shared" si="135"/>
        <v>1.3956571939193637E-3</v>
      </c>
      <c r="BE249" s="1">
        <f t="shared" si="136"/>
        <v>-4.190835266821346E-2</v>
      </c>
      <c r="BF249" s="1">
        <f t="shared" si="137"/>
        <v>-4.6921323556622763E-2</v>
      </c>
      <c r="BG249" s="1">
        <f t="shared" si="138"/>
        <v>-5.9832159795695068E-2</v>
      </c>
      <c r="BH249" s="1">
        <f t="shared" si="139"/>
        <v>-5.6795766802224763E-2</v>
      </c>
      <c r="BI249" s="1">
        <f t="shared" si="140"/>
        <v>-6.7704804749329564E-2</v>
      </c>
      <c r="BJ249" s="1">
        <f t="shared" si="141"/>
        <v>0.1566265060240965</v>
      </c>
      <c r="BK249" s="1">
        <f t="shared" si="142"/>
        <v>0.15662650602409636</v>
      </c>
      <c r="BL249" s="1">
        <f t="shared" si="143"/>
        <v>-1.3350737768290995E-3</v>
      </c>
      <c r="BM249" s="1">
        <f t="shared" si="144"/>
        <v>-3.5985030227425395E-3</v>
      </c>
      <c r="BN249" s="1">
        <f t="shared" si="145"/>
        <v>5.2558461981789737E-4</v>
      </c>
      <c r="BO249" s="1">
        <f t="shared" si="146"/>
        <v>-5.1456678017404445E-2</v>
      </c>
      <c r="BP249" s="1">
        <f t="shared" si="147"/>
        <v>-3.6731235046335277E-2</v>
      </c>
      <c r="BQ249" s="1">
        <f t="shared" si="148"/>
        <v>-1.8394502337230233E-2</v>
      </c>
      <c r="BR249" s="1">
        <f t="shared" si="149"/>
        <v>-5.1050114368891661E-2</v>
      </c>
      <c r="BS249" s="1">
        <f t="shared" si="150"/>
        <v>2.3632680621201892E-3</v>
      </c>
      <c r="BT249" s="1">
        <f t="shared" si="151"/>
        <v>-9.9294636402873799E-3</v>
      </c>
      <c r="BU249" s="1">
        <f t="shared" si="152"/>
        <v>1.8461233334685695E-3</v>
      </c>
      <c r="BV249" s="1">
        <f t="shared" si="153"/>
        <v>-1.4280947580645218E-2</v>
      </c>
      <c r="BW249" s="1">
        <f t="shared" si="154"/>
        <v>-1.4280947580645218E-2</v>
      </c>
      <c r="BX249" s="1">
        <f t="shared" si="155"/>
        <v>-5.7167941952506587E-2</v>
      </c>
      <c r="BY249" s="1">
        <f t="shared" si="156"/>
        <v>-1.2426142237937704E-2</v>
      </c>
      <c r="BZ249" s="1">
        <f t="shared" si="157"/>
        <v>0.1566265060240965</v>
      </c>
      <c r="CA249" s="1">
        <f t="shared" si="158"/>
        <v>-1.2133528571617237E-2</v>
      </c>
      <c r="CB249" s="1">
        <f t="shared" si="159"/>
        <v>-1.6616739760739442E-2</v>
      </c>
      <c r="CC249" s="1">
        <f t="shared" si="160"/>
        <v>-3.9640745592331446E-2</v>
      </c>
    </row>
    <row r="250" spans="1:81" x14ac:dyDescent="0.3">
      <c r="A250" s="1" t="s">
        <v>388</v>
      </c>
      <c r="B250" s="18">
        <v>3380.8</v>
      </c>
      <c r="C250" s="21">
        <v>27816.9</v>
      </c>
      <c r="D250" s="18">
        <v>11326.509765999999</v>
      </c>
      <c r="E250" s="18">
        <v>1531.1999510000001</v>
      </c>
      <c r="F250" s="1">
        <v>118.019997</v>
      </c>
      <c r="G250" s="18">
        <v>134.78999300000001</v>
      </c>
      <c r="H250" s="19">
        <v>337.040009</v>
      </c>
      <c r="I250" s="1">
        <v>309.60000600000001</v>
      </c>
      <c r="J250" s="1">
        <v>64.019997000000004</v>
      </c>
      <c r="K250" s="1">
        <v>152.179993</v>
      </c>
      <c r="L250" s="1">
        <v>3194.0900879999999</v>
      </c>
      <c r="M250" s="1">
        <v>12730.769531</v>
      </c>
      <c r="N250" s="1">
        <v>4824.0400390000004</v>
      </c>
      <c r="O250" s="1">
        <f>'final data'!O58</f>
        <v>16193.93433</v>
      </c>
      <c r="P250" s="1">
        <v>121.80999799999999</v>
      </c>
      <c r="Q250" s="1">
        <v>3334.5</v>
      </c>
      <c r="R250" s="1">
        <v>61.98</v>
      </c>
      <c r="S250" s="1">
        <v>52.84</v>
      </c>
      <c r="T250" s="1">
        <v>29.32</v>
      </c>
      <c r="U250" s="1">
        <v>28.1</v>
      </c>
      <c r="V250" s="1">
        <f>'final data'!V58</f>
        <v>4559.19164</v>
      </c>
      <c r="W250" s="1">
        <f>'final data'!W58</f>
        <v>13457.62487</v>
      </c>
      <c r="X250" s="1">
        <v>134.615005</v>
      </c>
      <c r="Y250" s="1">
        <v>25.809999000000001</v>
      </c>
      <c r="Z250" s="1">
        <v>134.50807780068499</v>
      </c>
      <c r="AA250" s="1">
        <v>25.540001</v>
      </c>
      <c r="AB250" s="1">
        <v>577.90002400000003</v>
      </c>
      <c r="AC250" s="1">
        <v>90.269997000000004</v>
      </c>
      <c r="AD250" s="1">
        <v>18994</v>
      </c>
      <c r="AE250" s="1">
        <v>843.5</v>
      </c>
      <c r="AF250" s="1">
        <v>23184.929688</v>
      </c>
      <c r="AG250" s="1">
        <v>10908.088867</v>
      </c>
      <c r="AH250" s="1">
        <v>59.080002</v>
      </c>
      <c r="AI250" s="1">
        <v>59.080002</v>
      </c>
      <c r="AJ250" s="1">
        <v>22.43</v>
      </c>
      <c r="AK250" s="1">
        <v>63.970001000000003</v>
      </c>
      <c r="AL250" s="1">
        <f>'final data'!AL58</f>
        <v>1321.4810796859001</v>
      </c>
      <c r="AM250" s="1">
        <v>49.049999</v>
      </c>
      <c r="AN250" s="1">
        <v>73.410004000000001</v>
      </c>
      <c r="AO250" s="1">
        <v>78.050003000000004</v>
      </c>
      <c r="AP250" s="1">
        <f t="shared" si="121"/>
        <v>4.1338758512778032E-2</v>
      </c>
      <c r="AQ250" s="1">
        <f t="shared" si="122"/>
        <v>3.7346394465278321E-2</v>
      </c>
      <c r="AR250" s="1">
        <f t="shared" si="123"/>
        <v>6.1302821588192821E-2</v>
      </c>
      <c r="AS250" s="1">
        <f t="shared" si="124"/>
        <v>5.4676205006484999E-2</v>
      </c>
      <c r="AT250" s="1">
        <f t="shared" si="125"/>
        <v>-5.9275977958366346E-4</v>
      </c>
      <c r="AU250" s="1">
        <f t="shared" si="126"/>
        <v>3.2002976838322482E-3</v>
      </c>
      <c r="AV250" s="1">
        <f t="shared" si="127"/>
        <v>4.1854741885625962E-2</v>
      </c>
      <c r="AW250" s="1">
        <f t="shared" si="128"/>
        <v>3.7185949748743743E-2</v>
      </c>
      <c r="AX250" s="1">
        <f t="shared" si="129"/>
        <v>1.8291681537962227E-2</v>
      </c>
      <c r="AY250" s="1">
        <f t="shared" si="130"/>
        <v>5.6291980328702224E-2</v>
      </c>
      <c r="AZ250" s="1">
        <f t="shared" si="131"/>
        <v>1.0903202949273529E-2</v>
      </c>
      <c r="BA250" s="1">
        <f t="shared" si="132"/>
        <v>9.8519434641097022E-3</v>
      </c>
      <c r="BB250" s="1">
        <f t="shared" si="133"/>
        <v>1.2896246286946937E-2</v>
      </c>
      <c r="BC250" s="1">
        <f t="shared" si="134"/>
        <v>4.1666666666666671E-2</v>
      </c>
      <c r="BD250" s="1">
        <f t="shared" si="135"/>
        <v>-1.3937120496709883E-3</v>
      </c>
      <c r="BE250" s="1">
        <f t="shared" si="136"/>
        <v>9.3839866807930977E-3</v>
      </c>
      <c r="BF250" s="1">
        <f t="shared" si="137"/>
        <v>1.3738976345092739E-2</v>
      </c>
      <c r="BG250" s="1">
        <f t="shared" si="138"/>
        <v>2.522310777603607E-2</v>
      </c>
      <c r="BH250" s="1">
        <f t="shared" si="139"/>
        <v>2.0536025060911935E-2</v>
      </c>
      <c r="BI250" s="1">
        <f t="shared" si="140"/>
        <v>2.0334022500580202E-2</v>
      </c>
      <c r="BJ250" s="1">
        <f t="shared" si="141"/>
        <v>4.1666666666666616E-2</v>
      </c>
      <c r="BK250" s="1">
        <f t="shared" si="142"/>
        <v>4.1666666666666727E-2</v>
      </c>
      <c r="BL250" s="1">
        <f t="shared" si="143"/>
        <v>-2.5985147834463285E-4</v>
      </c>
      <c r="BM250" s="1">
        <f t="shared" si="144"/>
        <v>-5.7302836230557017E-3</v>
      </c>
      <c r="BN250" s="1">
        <f t="shared" si="145"/>
        <v>5.2530852572850039E-4</v>
      </c>
      <c r="BO250" s="1">
        <f t="shared" si="146"/>
        <v>1.8747546868767447E-2</v>
      </c>
      <c r="BP250" s="1">
        <f t="shared" si="147"/>
        <v>1.0844869459264618E-2</v>
      </c>
      <c r="BQ250" s="1">
        <f t="shared" si="148"/>
        <v>-2.2205405112651535E-2</v>
      </c>
      <c r="BR250" s="1">
        <f t="shared" si="149"/>
        <v>4.0539059932069681E-2</v>
      </c>
      <c r="BS250" s="1">
        <f t="shared" si="150"/>
        <v>0.13640956551027281</v>
      </c>
      <c r="BT250" s="1">
        <f t="shared" si="151"/>
        <v>4.2060867454569049E-3</v>
      </c>
      <c r="BU250" s="1">
        <f t="shared" si="152"/>
        <v>-1.3109161471845296E-3</v>
      </c>
      <c r="BV250" s="1">
        <f t="shared" si="153"/>
        <v>6.9883077207536417E-3</v>
      </c>
      <c r="BW250" s="1">
        <f t="shared" si="154"/>
        <v>6.9883077207536417E-3</v>
      </c>
      <c r="BX250" s="1">
        <f t="shared" si="155"/>
        <v>4.6175324338837531E-2</v>
      </c>
      <c r="BY250" s="1">
        <f t="shared" si="156"/>
        <v>6.1339884827308292E-3</v>
      </c>
      <c r="BZ250" s="1">
        <f t="shared" si="157"/>
        <v>4.1666666666666706E-2</v>
      </c>
      <c r="CA250" s="1">
        <f t="shared" si="158"/>
        <v>4.0941864521673128E-3</v>
      </c>
      <c r="CB250" s="1">
        <f t="shared" si="159"/>
        <v>1.6759100419353266E-2</v>
      </c>
      <c r="CC250" s="1">
        <f t="shared" si="160"/>
        <v>4.2612903518395716E-2</v>
      </c>
    </row>
    <row r="251" spans="1:81" x14ac:dyDescent="0.3">
      <c r="A251" s="1" t="s">
        <v>387</v>
      </c>
      <c r="B251" s="18">
        <v>3446.83</v>
      </c>
      <c r="C251" s="21">
        <v>28425.51</v>
      </c>
      <c r="D251" s="18">
        <v>11420.980469</v>
      </c>
      <c r="E251" s="18">
        <v>1628.5500489999999</v>
      </c>
      <c r="F251" s="1">
        <v>117.69000200000001</v>
      </c>
      <c r="G251" s="18">
        <v>134.61999499999999</v>
      </c>
      <c r="H251" s="19">
        <v>343.77999899999998</v>
      </c>
      <c r="I251" s="1">
        <v>315.76998900000001</v>
      </c>
      <c r="J251" s="1">
        <v>65.169998000000007</v>
      </c>
      <c r="K251" s="1">
        <v>161.86000100000001</v>
      </c>
      <c r="L251" s="1">
        <v>3255.76001</v>
      </c>
      <c r="M251" s="1">
        <v>13042.209961</v>
      </c>
      <c r="N251" s="1">
        <v>4911.9399409999996</v>
      </c>
      <c r="O251" s="4">
        <f>0.78*O254</f>
        <v>11843.911999296</v>
      </c>
      <c r="P251" s="1">
        <v>121.07</v>
      </c>
      <c r="Q251" s="1">
        <v>3420.5</v>
      </c>
      <c r="R251" s="1">
        <v>63.560001</v>
      </c>
      <c r="S251" s="1">
        <v>53.98</v>
      </c>
      <c r="T251" s="1">
        <v>30.040001</v>
      </c>
      <c r="U251" s="1">
        <v>28.82</v>
      </c>
      <c r="V251" s="4">
        <f>0.78*V254</f>
        <v>3209.2151880672</v>
      </c>
      <c r="W251" s="4">
        <f>0.78*W254</f>
        <v>9856.9241072640016</v>
      </c>
      <c r="X251" s="1">
        <v>134.52499399999999</v>
      </c>
      <c r="Y251" s="1">
        <v>25.6675</v>
      </c>
      <c r="Z251" s="1">
        <v>134.57869894284599</v>
      </c>
      <c r="AA251" s="1">
        <v>26.129999000000002</v>
      </c>
      <c r="AB251" s="1">
        <v>588</v>
      </c>
      <c r="AC251" s="1">
        <v>100.699997</v>
      </c>
      <c r="AD251" s="1">
        <v>19460</v>
      </c>
      <c r="AE251" s="1">
        <v>949.5</v>
      </c>
      <c r="AF251" s="1">
        <v>23647.070313</v>
      </c>
      <c r="AG251" s="1">
        <v>10898.808594</v>
      </c>
      <c r="AH251" s="1">
        <v>59.470001000000003</v>
      </c>
      <c r="AI251" s="1">
        <v>59.470001000000003</v>
      </c>
      <c r="AJ251" s="1">
        <v>22.274999999999999</v>
      </c>
      <c r="AK251" s="1">
        <v>64.410004000000001</v>
      </c>
      <c r="AL251" s="4">
        <f>0.78*AL254</f>
        <v>971.94600556710509</v>
      </c>
      <c r="AM251" s="1">
        <v>49.82</v>
      </c>
      <c r="AN251" s="1">
        <v>73.860000999999997</v>
      </c>
      <c r="AO251" s="1">
        <v>79.650002000000001</v>
      </c>
      <c r="AP251" s="1">
        <f t="shared" si="121"/>
        <v>1.9530880265025953E-2</v>
      </c>
      <c r="AQ251" s="1">
        <f t="shared" si="122"/>
        <v>2.1879145411602189E-2</v>
      </c>
      <c r="AR251" s="1">
        <f t="shared" si="123"/>
        <v>8.3406720120953511E-3</v>
      </c>
      <c r="AS251" s="1">
        <f t="shared" si="124"/>
        <v>6.3577652243537647E-2</v>
      </c>
      <c r="AT251" s="1">
        <f t="shared" si="125"/>
        <v>-2.7960939534678745E-3</v>
      </c>
      <c r="AU251" s="1">
        <f t="shared" si="126"/>
        <v>-1.2612063864416178E-3</v>
      </c>
      <c r="AV251" s="1">
        <f t="shared" si="127"/>
        <v>1.9997596190427284E-2</v>
      </c>
      <c r="AW251" s="1">
        <f t="shared" si="128"/>
        <v>1.9928885272696029E-2</v>
      </c>
      <c r="AX251" s="1">
        <f t="shared" si="129"/>
        <v>1.7963152981716059E-2</v>
      </c>
      <c r="AY251" s="1">
        <f t="shared" si="130"/>
        <v>6.3608939711280024E-2</v>
      </c>
      <c r="AZ251" s="1">
        <f t="shared" si="131"/>
        <v>1.9307508649079794E-2</v>
      </c>
      <c r="BA251" s="1">
        <f t="shared" si="132"/>
        <v>2.4463598154190837E-2</v>
      </c>
      <c r="BB251" s="1">
        <f t="shared" si="133"/>
        <v>1.8221221484351614E-2</v>
      </c>
      <c r="BC251" s="1">
        <f t="shared" si="134"/>
        <v>-0.26862047492963986</v>
      </c>
      <c r="BD251" s="1">
        <f t="shared" si="135"/>
        <v>-6.0750185711356793E-3</v>
      </c>
      <c r="BE251" s="1">
        <f t="shared" si="136"/>
        <v>2.5790973159394211E-2</v>
      </c>
      <c r="BF251" s="1">
        <f t="shared" si="137"/>
        <v>2.5492110358180105E-2</v>
      </c>
      <c r="BG251" s="1">
        <f t="shared" si="138"/>
        <v>2.1574564723694047E-2</v>
      </c>
      <c r="BH251" s="1">
        <f t="shared" si="139"/>
        <v>2.4556650750341059E-2</v>
      </c>
      <c r="BI251" s="1">
        <f t="shared" si="140"/>
        <v>2.5622775800711702E-2</v>
      </c>
      <c r="BJ251" s="1">
        <f t="shared" si="141"/>
        <v>-0.29609995774005238</v>
      </c>
      <c r="BK251" s="1">
        <f t="shared" si="142"/>
        <v>-0.26755841372594286</v>
      </c>
      <c r="BL251" s="1">
        <f t="shared" si="143"/>
        <v>-6.6865502846435326E-4</v>
      </c>
      <c r="BM251" s="1">
        <f t="shared" si="144"/>
        <v>-5.5210773158108533E-3</v>
      </c>
      <c r="BN251" s="1">
        <f t="shared" si="145"/>
        <v>5.2503272157118348E-4</v>
      </c>
      <c r="BO251" s="1">
        <f t="shared" si="146"/>
        <v>2.3100938797927274E-2</v>
      </c>
      <c r="BP251" s="1">
        <f t="shared" si="147"/>
        <v>1.7477029902320907E-2</v>
      </c>
      <c r="BQ251" s="1">
        <f t="shared" si="148"/>
        <v>0.11554226594247026</v>
      </c>
      <c r="BR251" s="1">
        <f t="shared" si="149"/>
        <v>2.4534063388438453E-2</v>
      </c>
      <c r="BS251" s="1">
        <f t="shared" si="150"/>
        <v>0.12566686425607587</v>
      </c>
      <c r="BT251" s="1">
        <f t="shared" si="151"/>
        <v>1.9932802523839166E-2</v>
      </c>
      <c r="BU251" s="1">
        <f t="shared" si="152"/>
        <v>-8.5076983815888325E-4</v>
      </c>
      <c r="BV251" s="1">
        <f t="shared" si="153"/>
        <v>6.601201536858497E-3</v>
      </c>
      <c r="BW251" s="1">
        <f t="shared" si="154"/>
        <v>6.601201536858497E-3</v>
      </c>
      <c r="BX251" s="1">
        <f t="shared" si="155"/>
        <v>-6.9103878733839117E-3</v>
      </c>
      <c r="BY251" s="1">
        <f t="shared" si="156"/>
        <v>6.8782709570380848E-3</v>
      </c>
      <c r="BZ251" s="1">
        <f t="shared" si="157"/>
        <v>-0.2645025187964668</v>
      </c>
      <c r="CA251" s="1">
        <f t="shared" si="158"/>
        <v>1.5698287781820353E-2</v>
      </c>
      <c r="CB251" s="1">
        <f t="shared" si="159"/>
        <v>6.1299138466195452E-3</v>
      </c>
      <c r="CC251" s="1">
        <f t="shared" si="160"/>
        <v>2.0499666092261351E-2</v>
      </c>
    </row>
    <row r="252" spans="1:81" x14ac:dyDescent="0.3">
      <c r="A252" s="1" t="s">
        <v>386</v>
      </c>
      <c r="B252" s="18">
        <v>3483.34</v>
      </c>
      <c r="C252" s="21">
        <v>28494.2</v>
      </c>
      <c r="D252" s="18">
        <v>11713.870117</v>
      </c>
      <c r="E252" s="18">
        <v>1638.880005</v>
      </c>
      <c r="F252" s="1">
        <v>117.949997</v>
      </c>
      <c r="G252" s="18">
        <v>135.570007</v>
      </c>
      <c r="H252" s="19">
        <v>347.5</v>
      </c>
      <c r="I252" s="1">
        <v>319.26001000000002</v>
      </c>
      <c r="J252" s="1">
        <v>64.440002000000007</v>
      </c>
      <c r="K252" s="1">
        <v>162.75</v>
      </c>
      <c r="L252" s="1">
        <v>3192.6899410000001</v>
      </c>
      <c r="M252" s="1">
        <v>12703.75</v>
      </c>
      <c r="N252" s="1">
        <v>4837.419922</v>
      </c>
      <c r="O252" s="1">
        <f>0.83*O254</f>
        <v>12603.137127455999</v>
      </c>
      <c r="P252" s="1">
        <v>121.32</v>
      </c>
      <c r="Q252" s="1">
        <v>3369.5</v>
      </c>
      <c r="R252" s="1">
        <v>62.77</v>
      </c>
      <c r="S252" s="1">
        <v>53.02</v>
      </c>
      <c r="T252" s="1">
        <v>29.27</v>
      </c>
      <c r="U252" s="1">
        <v>28.5</v>
      </c>
      <c r="V252" s="1">
        <f>0.83*V254</f>
        <v>3414.9341103791999</v>
      </c>
      <c r="W252" s="1">
        <f>0.83*W254</f>
        <v>10488.778216704</v>
      </c>
      <c r="X252" s="1">
        <v>134.675003</v>
      </c>
      <c r="Y252" s="1">
        <v>26.105</v>
      </c>
      <c r="Z252" s="1">
        <v>134.649320085006</v>
      </c>
      <c r="AA252" s="1">
        <v>25.42</v>
      </c>
      <c r="AB252" s="1">
        <v>574.29998799999998</v>
      </c>
      <c r="AC252" s="1">
        <v>102.80999799999999</v>
      </c>
      <c r="AD252" s="1">
        <v>19250</v>
      </c>
      <c r="AE252" s="1">
        <v>919.75</v>
      </c>
      <c r="AF252" s="1">
        <v>23507.230468999998</v>
      </c>
      <c r="AG252" s="1">
        <v>10888.234375</v>
      </c>
      <c r="AH252" s="1">
        <v>59.02</v>
      </c>
      <c r="AI252" s="1">
        <v>59.02</v>
      </c>
      <c r="AJ252" s="1">
        <v>23.807500999999998</v>
      </c>
      <c r="AK252" s="1">
        <v>63.869999</v>
      </c>
      <c r="AL252" s="1">
        <f>0.83*AL254</f>
        <v>1034.2502366932015</v>
      </c>
      <c r="AM252" s="1">
        <v>48.900002000000001</v>
      </c>
      <c r="AN252" s="1">
        <v>73.059997999999993</v>
      </c>
      <c r="AO252" s="1">
        <v>79.300003000000004</v>
      </c>
      <c r="AP252" s="1">
        <f t="shared" si="121"/>
        <v>1.0592341368735974E-2</v>
      </c>
      <c r="AQ252" s="1">
        <f t="shared" si="122"/>
        <v>2.4164913839717327E-3</v>
      </c>
      <c r="AR252" s="1">
        <f t="shared" si="123"/>
        <v>2.5644877757648874E-2</v>
      </c>
      <c r="AS252" s="1">
        <f t="shared" si="124"/>
        <v>6.3430387087845888E-3</v>
      </c>
      <c r="AT252" s="1">
        <f t="shared" si="125"/>
        <v>2.2091511222847061E-3</v>
      </c>
      <c r="AU252" s="1">
        <f t="shared" si="126"/>
        <v>7.0569903081634739E-3</v>
      </c>
      <c r="AV252" s="1">
        <f t="shared" si="127"/>
        <v>1.082087675496219E-2</v>
      </c>
      <c r="AW252" s="1">
        <f t="shared" si="128"/>
        <v>1.1052415117258066E-2</v>
      </c>
      <c r="AX252" s="1">
        <f t="shared" si="129"/>
        <v>-1.1201412036256311E-2</v>
      </c>
      <c r="AY252" s="1">
        <f t="shared" si="130"/>
        <v>5.4985728067553198E-3</v>
      </c>
      <c r="AZ252" s="1">
        <f t="shared" si="131"/>
        <v>-1.9371842152456402E-2</v>
      </c>
      <c r="BA252" s="1">
        <f t="shared" si="132"/>
        <v>-2.5951120401534262E-2</v>
      </c>
      <c r="BB252" s="1">
        <f t="shared" si="133"/>
        <v>-1.5171199138242802E-2</v>
      </c>
      <c r="BC252" s="1">
        <f t="shared" si="134"/>
        <v>6.4102564102563958E-2</v>
      </c>
      <c r="BD252" s="1">
        <f t="shared" si="135"/>
        <v>2.0649211200132155E-3</v>
      </c>
      <c r="BE252" s="1">
        <f t="shared" si="136"/>
        <v>-1.491010086244701E-2</v>
      </c>
      <c r="BF252" s="1">
        <f t="shared" si="137"/>
        <v>-1.2429216292806487E-2</v>
      </c>
      <c r="BG252" s="1">
        <f t="shared" si="138"/>
        <v>-1.7784364579473765E-2</v>
      </c>
      <c r="BH252" s="1">
        <f t="shared" si="139"/>
        <v>-2.5632522448983959E-2</v>
      </c>
      <c r="BI252" s="1">
        <f t="shared" si="140"/>
        <v>-1.1103400416377526E-2</v>
      </c>
      <c r="BJ252" s="1">
        <f t="shared" si="141"/>
        <v>6.4102564102564069E-2</v>
      </c>
      <c r="BK252" s="1">
        <f t="shared" si="142"/>
        <v>6.4102564102563972E-2</v>
      </c>
      <c r="BL252" s="1">
        <f t="shared" si="143"/>
        <v>1.1151013320246748E-3</v>
      </c>
      <c r="BM252" s="1">
        <f t="shared" si="144"/>
        <v>1.7044901139573389E-2</v>
      </c>
      <c r="BN252" s="1">
        <f t="shared" si="145"/>
        <v>5.2475720685930653E-4</v>
      </c>
      <c r="BO252" s="1">
        <f t="shared" si="146"/>
        <v>-2.717179591166459E-2</v>
      </c>
      <c r="BP252" s="1">
        <f t="shared" si="147"/>
        <v>-2.3299340136054447E-2</v>
      </c>
      <c r="BQ252" s="1">
        <f t="shared" si="148"/>
        <v>2.0953337267726007E-2</v>
      </c>
      <c r="BR252" s="1">
        <f t="shared" si="149"/>
        <v>-1.0791366906474821E-2</v>
      </c>
      <c r="BS252" s="1">
        <f t="shared" si="150"/>
        <v>-3.1332280147446025E-2</v>
      </c>
      <c r="BT252" s="1">
        <f t="shared" si="151"/>
        <v>-5.9136223705109382E-3</v>
      </c>
      <c r="BU252" s="1">
        <f t="shared" si="152"/>
        <v>-9.7021788288138139E-4</v>
      </c>
      <c r="BV252" s="1">
        <f t="shared" si="153"/>
        <v>-7.5668571117057876E-3</v>
      </c>
      <c r="BW252" s="1">
        <f t="shared" si="154"/>
        <v>-7.5668571117057876E-3</v>
      </c>
      <c r="BX252" s="1">
        <f t="shared" si="155"/>
        <v>6.8799147025813689E-2</v>
      </c>
      <c r="BY252" s="1">
        <f t="shared" si="156"/>
        <v>-8.3838684437902034E-3</v>
      </c>
      <c r="BZ252" s="1">
        <f t="shared" si="157"/>
        <v>6.4102564102564014E-2</v>
      </c>
      <c r="CA252" s="1">
        <f t="shared" si="158"/>
        <v>-1.8466439181051779E-2</v>
      </c>
      <c r="CB252" s="1">
        <f t="shared" si="159"/>
        <v>-1.0831342934858663E-2</v>
      </c>
      <c r="CC252" s="1">
        <f t="shared" si="160"/>
        <v>-4.3942120679419045E-3</v>
      </c>
    </row>
    <row r="253" spans="1:81" x14ac:dyDescent="0.3">
      <c r="A253" s="1" t="s">
        <v>385</v>
      </c>
      <c r="B253" s="18">
        <v>3453.49</v>
      </c>
      <c r="C253" s="21">
        <v>28363.66</v>
      </c>
      <c r="D253" s="18">
        <v>11506.009765999999</v>
      </c>
      <c r="E253" s="18">
        <v>1630.25</v>
      </c>
      <c r="F253" s="1">
        <v>117.300003</v>
      </c>
      <c r="G253" s="18">
        <v>134.279999</v>
      </c>
      <c r="H253" s="19">
        <v>344.60998499999999</v>
      </c>
      <c r="I253" s="1">
        <v>316.57000699999998</v>
      </c>
      <c r="J253" s="1">
        <v>64.559997999999993</v>
      </c>
      <c r="K253" s="1">
        <v>162.13000500000001</v>
      </c>
      <c r="L253" s="1">
        <v>3171.4099120000001</v>
      </c>
      <c r="M253" s="1">
        <v>12543.059569999999</v>
      </c>
      <c r="N253" s="1">
        <v>4851.3798829999996</v>
      </c>
      <c r="O253" s="1">
        <f>0.96*O254</f>
        <v>14577.122460671999</v>
      </c>
      <c r="P253" s="1">
        <v>120.209999</v>
      </c>
      <c r="Q253" s="1">
        <v>3374.5</v>
      </c>
      <c r="R253" s="1">
        <v>62.310001</v>
      </c>
      <c r="S253" s="1">
        <v>53.02</v>
      </c>
      <c r="T253" s="1">
        <v>29.129999000000002</v>
      </c>
      <c r="U253" s="1">
        <v>28.66</v>
      </c>
      <c r="V253" s="1">
        <f>0.96*V254</f>
        <v>3949.8033083903997</v>
      </c>
      <c r="W253" s="1">
        <f>0.96*W254</f>
        <v>12131.598901248</v>
      </c>
      <c r="X253" s="1">
        <v>134.52499399999999</v>
      </c>
      <c r="Y253" s="1">
        <v>25.67</v>
      </c>
      <c r="Z253" s="1">
        <v>134.719941227167</v>
      </c>
      <c r="AA253" s="1">
        <v>25.51</v>
      </c>
      <c r="AB253" s="1">
        <v>569.70001200000002</v>
      </c>
      <c r="AC253" s="1">
        <v>107.05999799999999</v>
      </c>
      <c r="AD253" s="1">
        <v>19277</v>
      </c>
      <c r="AE253" s="1">
        <v>873.5</v>
      </c>
      <c r="AF253" s="1">
        <v>23474.269531000002</v>
      </c>
      <c r="AG253" s="1">
        <v>10902.589844</v>
      </c>
      <c r="AH253" s="1">
        <v>59.27</v>
      </c>
      <c r="AI253" s="1">
        <v>59.27</v>
      </c>
      <c r="AJ253" s="1">
        <v>22.204999999999998</v>
      </c>
      <c r="AK253" s="1">
        <v>64.059997999999993</v>
      </c>
      <c r="AL253" s="1">
        <f>0.96*AL254</f>
        <v>1196.2412376210523</v>
      </c>
      <c r="AM253" s="1">
        <v>49.23</v>
      </c>
      <c r="AN253" s="1">
        <v>73.470000999999996</v>
      </c>
      <c r="AO253" s="1">
        <v>80.319999999999993</v>
      </c>
      <c r="AP253" s="1">
        <f t="shared" si="121"/>
        <v>-8.5693615897386877E-3</v>
      </c>
      <c r="AQ253" s="1">
        <f t="shared" si="122"/>
        <v>-4.5812832085126397E-3</v>
      </c>
      <c r="AR253" s="1">
        <f t="shared" si="123"/>
        <v>-1.7744805851854159E-2</v>
      </c>
      <c r="AS253" s="1">
        <f t="shared" si="124"/>
        <v>-5.2657943068870269E-3</v>
      </c>
      <c r="AT253" s="1">
        <f t="shared" si="125"/>
        <v>-5.5107589362634098E-3</v>
      </c>
      <c r="AU253" s="1">
        <f t="shared" si="126"/>
        <v>-9.5154380275277277E-3</v>
      </c>
      <c r="AV253" s="1">
        <f t="shared" si="127"/>
        <v>-8.3165899280575693E-3</v>
      </c>
      <c r="AW253" s="1">
        <f t="shared" si="128"/>
        <v>-8.4257436438721113E-3</v>
      </c>
      <c r="AX253" s="1">
        <f t="shared" si="129"/>
        <v>1.8621352618826146E-3</v>
      </c>
      <c r="AY253" s="1">
        <f t="shared" si="130"/>
        <v>-3.8094930875575347E-3</v>
      </c>
      <c r="AZ253" s="1">
        <f t="shared" si="131"/>
        <v>-6.6652350817802174E-3</v>
      </c>
      <c r="BA253" s="1">
        <f t="shared" si="132"/>
        <v>-1.2649054806651624E-2</v>
      </c>
      <c r="BB253" s="1">
        <f t="shared" si="133"/>
        <v>2.8858278224950774E-3</v>
      </c>
      <c r="BC253" s="1">
        <f t="shared" si="134"/>
        <v>0.15662650602409642</v>
      </c>
      <c r="BD253" s="1">
        <f t="shared" si="135"/>
        <v>-9.149365314869741E-3</v>
      </c>
      <c r="BE253" s="1">
        <f t="shared" si="136"/>
        <v>1.4838996883810654E-3</v>
      </c>
      <c r="BF253" s="1">
        <f t="shared" si="137"/>
        <v>-7.3283256332643517E-3</v>
      </c>
      <c r="BG253" s="1">
        <f t="shared" si="138"/>
        <v>0</v>
      </c>
      <c r="BH253" s="1">
        <f t="shared" si="139"/>
        <v>-4.7830884865048872E-3</v>
      </c>
      <c r="BI253" s="1">
        <f t="shared" si="140"/>
        <v>5.614035087719303E-3</v>
      </c>
      <c r="BJ253" s="1">
        <f t="shared" si="141"/>
        <v>0.15662650602409633</v>
      </c>
      <c r="BK253" s="1">
        <f t="shared" si="142"/>
        <v>0.15662650602409636</v>
      </c>
      <c r="BL253" s="1">
        <f t="shared" si="143"/>
        <v>-1.1138592660733884E-3</v>
      </c>
      <c r="BM253" s="1">
        <f t="shared" si="144"/>
        <v>-1.6663474430185739E-2</v>
      </c>
      <c r="BN253" s="1">
        <f t="shared" si="145"/>
        <v>5.2448198116721283E-4</v>
      </c>
      <c r="BO253" s="1">
        <f t="shared" si="146"/>
        <v>3.5405192761604979E-3</v>
      </c>
      <c r="BP253" s="1">
        <f t="shared" si="147"/>
        <v>-8.0097093785764968E-3</v>
      </c>
      <c r="BQ253" s="1">
        <f t="shared" si="148"/>
        <v>4.1338392011251668E-2</v>
      </c>
      <c r="BR253" s="1">
        <f t="shared" si="149"/>
        <v>1.4025974025974027E-3</v>
      </c>
      <c r="BS253" s="1">
        <f t="shared" si="150"/>
        <v>-5.0285403642294099E-2</v>
      </c>
      <c r="BT253" s="1">
        <f t="shared" si="151"/>
        <v>-1.4021616899304043E-3</v>
      </c>
      <c r="BU253" s="1">
        <f t="shared" si="152"/>
        <v>1.3184386472209902E-3</v>
      </c>
      <c r="BV253" s="1">
        <f t="shared" si="153"/>
        <v>4.2358522534733985E-3</v>
      </c>
      <c r="BW253" s="1">
        <f t="shared" si="154"/>
        <v>4.2358522534733985E-3</v>
      </c>
      <c r="BX253" s="1">
        <f t="shared" si="155"/>
        <v>-6.7310760587598009E-2</v>
      </c>
      <c r="BY253" s="1">
        <f t="shared" si="156"/>
        <v>2.9747769371343369E-3</v>
      </c>
      <c r="BZ253" s="1">
        <f t="shared" si="157"/>
        <v>0.15662650602409633</v>
      </c>
      <c r="CA253" s="1">
        <f t="shared" si="158"/>
        <v>6.7484250818639277E-3</v>
      </c>
      <c r="CB253" s="1">
        <f t="shared" si="159"/>
        <v>5.6118671122876744E-3</v>
      </c>
      <c r="CC253" s="1">
        <f t="shared" si="160"/>
        <v>1.2862508971153373E-2</v>
      </c>
    </row>
    <row r="254" spans="1:81" x14ac:dyDescent="0.3">
      <c r="A254" s="1" t="s">
        <v>384</v>
      </c>
      <c r="B254" s="18">
        <v>3310.11</v>
      </c>
      <c r="C254" s="21">
        <v>26659.11</v>
      </c>
      <c r="D254" s="18">
        <v>11185.589844</v>
      </c>
      <c r="E254" s="18">
        <v>1561.579956</v>
      </c>
      <c r="F254" s="1">
        <v>117.519997</v>
      </c>
      <c r="G254" s="18">
        <v>134.429993</v>
      </c>
      <c r="H254" s="19">
        <v>329.98001099999999</v>
      </c>
      <c r="I254" s="1">
        <v>303.23001099999999</v>
      </c>
      <c r="J254" s="1">
        <v>61.709999000000003</v>
      </c>
      <c r="K254" s="1">
        <v>155.13999899999999</v>
      </c>
      <c r="L254" s="1">
        <v>2960.030029</v>
      </c>
      <c r="M254" s="1">
        <v>11598.070313</v>
      </c>
      <c r="N254" s="1">
        <v>4569.669922</v>
      </c>
      <c r="O254" s="1">
        <f>0.96*O255</f>
        <v>15184.5025632</v>
      </c>
      <c r="P254" s="1">
        <v>120.449997</v>
      </c>
      <c r="Q254" s="1">
        <v>3258.5</v>
      </c>
      <c r="R254" s="1">
        <v>58.709999000000003</v>
      </c>
      <c r="S254" s="1">
        <v>49.75</v>
      </c>
      <c r="T254" s="1">
        <v>26.48</v>
      </c>
      <c r="U254" s="1">
        <v>26.66</v>
      </c>
      <c r="V254" s="1">
        <f>0.96*V255</f>
        <v>4114.3784462399999</v>
      </c>
      <c r="W254" s="1">
        <f>0.96*W255</f>
        <v>12637.082188800001</v>
      </c>
      <c r="X254" s="1">
        <v>134.645004</v>
      </c>
      <c r="Y254" s="1">
        <v>25.942499000000002</v>
      </c>
      <c r="Z254" s="1">
        <v>134.79056236932701</v>
      </c>
      <c r="AA254" s="1">
        <v>24.4</v>
      </c>
      <c r="AB254" s="1">
        <v>549.79998799999998</v>
      </c>
      <c r="AC254" s="1">
        <v>100.410004</v>
      </c>
      <c r="AD254" s="1">
        <v>18506</v>
      </c>
      <c r="AE254" s="1">
        <v>872.5</v>
      </c>
      <c r="AF254" s="1">
        <v>23331.939452999999</v>
      </c>
      <c r="AG254" s="1">
        <v>10887.023438</v>
      </c>
      <c r="AH254" s="1">
        <v>58.580002</v>
      </c>
      <c r="AI254" s="1">
        <v>58.580002</v>
      </c>
      <c r="AJ254" s="1">
        <v>21.532499000000001</v>
      </c>
      <c r="AK254" s="1">
        <v>63.380001</v>
      </c>
      <c r="AL254" s="1">
        <f>0.96*AL255</f>
        <v>1246.0846225219295</v>
      </c>
      <c r="AM254" s="1">
        <v>48.43</v>
      </c>
      <c r="AN254" s="1">
        <v>72.059997999999993</v>
      </c>
      <c r="AO254" s="1">
        <v>79.650002000000001</v>
      </c>
      <c r="AP254" s="1">
        <f t="shared" si="121"/>
        <v>-4.151742150693926E-2</v>
      </c>
      <c r="AQ254" s="1">
        <f t="shared" si="122"/>
        <v>-6.0096264022344061E-2</v>
      </c>
      <c r="AR254" s="1">
        <f t="shared" si="123"/>
        <v>-2.7848048847206163E-2</v>
      </c>
      <c r="AS254" s="1">
        <f t="shared" si="124"/>
        <v>-4.2122400858763967E-2</v>
      </c>
      <c r="AT254" s="1">
        <f t="shared" si="125"/>
        <v>1.8754816229629575E-3</v>
      </c>
      <c r="AU254" s="1">
        <f t="shared" si="126"/>
        <v>1.1170241370048893E-3</v>
      </c>
      <c r="AV254" s="1">
        <f t="shared" si="127"/>
        <v>-4.2453714740738009E-2</v>
      </c>
      <c r="AW254" s="1">
        <f t="shared" si="128"/>
        <v>-4.2139165761208658E-2</v>
      </c>
      <c r="AX254" s="1">
        <f t="shared" si="129"/>
        <v>-4.414496729073613E-2</v>
      </c>
      <c r="AY254" s="1">
        <f t="shared" si="130"/>
        <v>-4.3113586531993396E-2</v>
      </c>
      <c r="AZ254" s="1">
        <f t="shared" si="131"/>
        <v>-6.6651706611680683E-2</v>
      </c>
      <c r="BA254" s="1">
        <f t="shared" si="132"/>
        <v>-7.533961325195232E-2</v>
      </c>
      <c r="BB254" s="1">
        <f t="shared" si="133"/>
        <v>-5.8068006998824334E-2</v>
      </c>
      <c r="BC254" s="1">
        <f t="shared" si="134"/>
        <v>4.1666666666666727E-2</v>
      </c>
      <c r="BD254" s="1">
        <f t="shared" si="135"/>
        <v>1.9964894933573699E-3</v>
      </c>
      <c r="BE254" s="1">
        <f t="shared" si="136"/>
        <v>-3.4375463031560229E-2</v>
      </c>
      <c r="BF254" s="1">
        <f t="shared" si="137"/>
        <v>-5.7775669109682674E-2</v>
      </c>
      <c r="BG254" s="1">
        <f t="shared" si="138"/>
        <v>-6.1674839683138492E-2</v>
      </c>
      <c r="BH254" s="1">
        <f t="shared" si="139"/>
        <v>-9.0971475831495938E-2</v>
      </c>
      <c r="BI254" s="1">
        <f t="shared" si="140"/>
        <v>-6.978367062107467E-2</v>
      </c>
      <c r="BJ254" s="1">
        <f t="shared" si="141"/>
        <v>4.166666666666672E-2</v>
      </c>
      <c r="BK254" s="1">
        <f t="shared" si="142"/>
        <v>4.1666666666666713E-2</v>
      </c>
      <c r="BL254" s="1">
        <f t="shared" si="143"/>
        <v>8.9210187959575546E-4</v>
      </c>
      <c r="BM254" s="1">
        <f t="shared" si="144"/>
        <v>1.061546552395792E-2</v>
      </c>
      <c r="BN254" s="1">
        <f t="shared" si="145"/>
        <v>5.2420704401084039E-4</v>
      </c>
      <c r="BO254" s="1">
        <f t="shared" si="146"/>
        <v>-4.3512348098784903E-2</v>
      </c>
      <c r="BP254" s="1">
        <f t="shared" si="147"/>
        <v>-3.4930706654083814E-2</v>
      </c>
      <c r="BQ254" s="1">
        <f t="shared" si="148"/>
        <v>-6.2114647153271876E-2</v>
      </c>
      <c r="BR254" s="1">
        <f t="shared" si="149"/>
        <v>-3.9995849976656117E-2</v>
      </c>
      <c r="BS254" s="1">
        <f t="shared" si="150"/>
        <v>-1.1448196908986834E-3</v>
      </c>
      <c r="BT254" s="1">
        <f t="shared" si="151"/>
        <v>-6.0632377851861296E-3</v>
      </c>
      <c r="BU254" s="1">
        <f t="shared" si="152"/>
        <v>-1.4277714031924757E-3</v>
      </c>
      <c r="BV254" s="1">
        <f t="shared" si="153"/>
        <v>-1.1641606208874687E-2</v>
      </c>
      <c r="BW254" s="1">
        <f t="shared" si="154"/>
        <v>-1.1641606208874687E-2</v>
      </c>
      <c r="BX254" s="1">
        <f t="shared" si="155"/>
        <v>-3.0286016662913622E-2</v>
      </c>
      <c r="BY254" s="1">
        <f t="shared" si="156"/>
        <v>-1.0615001892444536E-2</v>
      </c>
      <c r="BZ254" s="1">
        <f t="shared" si="157"/>
        <v>4.1666666666666727E-2</v>
      </c>
      <c r="CA254" s="1">
        <f t="shared" si="158"/>
        <v>-1.625025391021729E-2</v>
      </c>
      <c r="CB254" s="1">
        <f t="shared" si="159"/>
        <v>-1.9191547309220854E-2</v>
      </c>
      <c r="CC254" s="1">
        <f t="shared" si="160"/>
        <v>-8.3416085657369594E-3</v>
      </c>
    </row>
    <row r="255" spans="1:81" x14ac:dyDescent="0.3">
      <c r="A255" s="1" t="s">
        <v>383</v>
      </c>
      <c r="B255" s="18">
        <v>3510.45</v>
      </c>
      <c r="C255" s="21">
        <v>28390.18</v>
      </c>
      <c r="D255" s="18">
        <v>11890.929688</v>
      </c>
      <c r="E255" s="18">
        <v>1660.0500489999999</v>
      </c>
      <c r="F255" s="1">
        <v>118.05999799999999</v>
      </c>
      <c r="G255" s="18">
        <v>136.61999499999999</v>
      </c>
      <c r="H255" s="19">
        <v>350.23998999999998</v>
      </c>
      <c r="I255" s="1">
        <v>321.790009</v>
      </c>
      <c r="J255" s="1">
        <v>66.069999999999993</v>
      </c>
      <c r="K255" s="1">
        <v>164.91000399999999</v>
      </c>
      <c r="L255" s="1">
        <v>3215.5600589999999</v>
      </c>
      <c r="M255" s="1">
        <v>12568.089844</v>
      </c>
      <c r="N255" s="1">
        <v>4983.9902339999999</v>
      </c>
      <c r="O255" s="1">
        <f>'final data'!O59</f>
        <v>15817.19017</v>
      </c>
      <c r="P255" s="1">
        <v>120.910004</v>
      </c>
      <c r="Q255" s="1">
        <v>3434.5</v>
      </c>
      <c r="R255" s="1">
        <v>62.759998000000003</v>
      </c>
      <c r="S255" s="1">
        <v>53.790000999999997</v>
      </c>
      <c r="T255" s="1">
        <v>28.610001</v>
      </c>
      <c r="U255" s="1">
        <v>29.17</v>
      </c>
      <c r="V255" s="1">
        <f>'final data'!V59</f>
        <v>4285.8108814999996</v>
      </c>
      <c r="W255" s="1">
        <f>'final data'!W59</f>
        <v>13163.627280000001</v>
      </c>
      <c r="X255" s="1">
        <v>134.55999800000001</v>
      </c>
      <c r="Y255" s="1">
        <v>25.85</v>
      </c>
      <c r="Z255" s="1">
        <v>134.86118351148801</v>
      </c>
      <c r="AA255" s="1">
        <v>26.030000999999999</v>
      </c>
      <c r="AB255" s="1">
        <v>581.5</v>
      </c>
      <c r="AC255" s="1">
        <v>120.75</v>
      </c>
      <c r="AD255" s="1">
        <v>19406</v>
      </c>
      <c r="AE255" s="1">
        <v>930.75</v>
      </c>
      <c r="AF255" s="1">
        <v>24105.279297000001</v>
      </c>
      <c r="AG255" s="1">
        <v>10884.195313</v>
      </c>
      <c r="AH255" s="1">
        <v>61.470001000000003</v>
      </c>
      <c r="AI255" s="1">
        <v>61.470001000000003</v>
      </c>
      <c r="AJ255" s="1">
        <v>24.412500000000001</v>
      </c>
      <c r="AK255" s="1">
        <v>66.410004000000001</v>
      </c>
      <c r="AL255" s="1">
        <f>'final data'!AL59</f>
        <v>1298.00481512701</v>
      </c>
      <c r="AM255" s="1">
        <v>50.02</v>
      </c>
      <c r="AN255" s="1">
        <v>74.889999000000003</v>
      </c>
      <c r="AO255" s="1">
        <v>83.690002000000007</v>
      </c>
      <c r="AP255" s="1">
        <f t="shared" si="121"/>
        <v>6.0523668397726868E-2</v>
      </c>
      <c r="AQ255" s="1">
        <f t="shared" si="122"/>
        <v>6.4933525537799255E-2</v>
      </c>
      <c r="AR255" s="1">
        <f t="shared" si="123"/>
        <v>6.3057903412965521E-2</v>
      </c>
      <c r="AS255" s="1">
        <f t="shared" si="124"/>
        <v>6.3057989840130807E-2</v>
      </c>
      <c r="AT255" s="1">
        <f t="shared" si="125"/>
        <v>4.5949711860526132E-3</v>
      </c>
      <c r="AU255" s="1">
        <f t="shared" si="126"/>
        <v>1.6291022197702509E-2</v>
      </c>
      <c r="AV255" s="1">
        <f t="shared" si="127"/>
        <v>6.1397594777339366E-2</v>
      </c>
      <c r="AW255" s="1">
        <f t="shared" si="128"/>
        <v>6.1207655333297493E-2</v>
      </c>
      <c r="AX255" s="1">
        <f t="shared" si="129"/>
        <v>7.0653071960023683E-2</v>
      </c>
      <c r="AY255" s="1">
        <f t="shared" si="130"/>
        <v>6.2975409713648373E-2</v>
      </c>
      <c r="AZ255" s="1">
        <f t="shared" si="131"/>
        <v>8.6326837057908751E-2</v>
      </c>
      <c r="BA255" s="1">
        <f t="shared" si="132"/>
        <v>8.3636286452991079E-2</v>
      </c>
      <c r="BB255" s="1">
        <f t="shared" si="133"/>
        <v>9.0667448431081626E-2</v>
      </c>
      <c r="BC255" s="1">
        <f t="shared" si="134"/>
        <v>4.1666666666666678E-2</v>
      </c>
      <c r="BD255" s="1">
        <f t="shared" si="135"/>
        <v>3.8190702487107949E-3</v>
      </c>
      <c r="BE255" s="1">
        <f t="shared" si="136"/>
        <v>5.4012582476599659E-2</v>
      </c>
      <c r="BF255" s="1">
        <f t="shared" si="137"/>
        <v>6.898312159739603E-2</v>
      </c>
      <c r="BG255" s="1">
        <f t="shared" si="138"/>
        <v>8.1206050251256212E-2</v>
      </c>
      <c r="BH255" s="1">
        <f t="shared" si="139"/>
        <v>8.0438104229607246E-2</v>
      </c>
      <c r="BI255" s="1">
        <f t="shared" si="140"/>
        <v>9.414853713428363E-2</v>
      </c>
      <c r="BJ255" s="1">
        <f t="shared" si="141"/>
        <v>4.1666666666666595E-2</v>
      </c>
      <c r="BK255" s="1">
        <f t="shared" si="142"/>
        <v>4.1666666666666637E-2</v>
      </c>
      <c r="BL255" s="1">
        <f t="shared" si="143"/>
        <v>-6.3133423056671903E-4</v>
      </c>
      <c r="BM255" s="1">
        <f t="shared" si="144"/>
        <v>-3.5655393106115221E-3</v>
      </c>
      <c r="BN255" s="1">
        <f t="shared" si="145"/>
        <v>5.2393239496619762E-4</v>
      </c>
      <c r="BO255" s="1">
        <f t="shared" si="146"/>
        <v>6.6803319672131156E-2</v>
      </c>
      <c r="BP255" s="1">
        <f t="shared" si="147"/>
        <v>5.7657353022714172E-2</v>
      </c>
      <c r="BQ255" s="1">
        <f t="shared" si="148"/>
        <v>0.20256941728634928</v>
      </c>
      <c r="BR255" s="1">
        <f t="shared" si="149"/>
        <v>4.8632875824057065E-2</v>
      </c>
      <c r="BS255" s="1">
        <f t="shared" si="150"/>
        <v>6.6762177650429799E-2</v>
      </c>
      <c r="BT255" s="1">
        <f t="shared" si="151"/>
        <v>3.3145116185382809E-2</v>
      </c>
      <c r="BU255" s="1">
        <f t="shared" si="152"/>
        <v>-2.597702683479793E-4</v>
      </c>
      <c r="BV255" s="1">
        <f t="shared" si="153"/>
        <v>4.9334225014195168E-2</v>
      </c>
      <c r="BW255" s="1">
        <f t="shared" si="154"/>
        <v>4.9334225014195168E-2</v>
      </c>
      <c r="BX255" s="1">
        <f t="shared" si="155"/>
        <v>0.1337513588181288</v>
      </c>
      <c r="BY255" s="1">
        <f t="shared" si="156"/>
        <v>4.7806925720938385E-2</v>
      </c>
      <c r="BZ255" s="1">
        <f t="shared" si="157"/>
        <v>4.1666666666666748E-2</v>
      </c>
      <c r="CA255" s="1">
        <f t="shared" si="158"/>
        <v>3.28308899442495E-2</v>
      </c>
      <c r="CB255" s="1">
        <f t="shared" si="159"/>
        <v>3.9272843166051855E-2</v>
      </c>
      <c r="CC255" s="1">
        <f t="shared" si="160"/>
        <v>5.0721907075407309E-2</v>
      </c>
    </row>
    <row r="256" spans="1:81" x14ac:dyDescent="0.3">
      <c r="A256" s="1" t="s">
        <v>382</v>
      </c>
      <c r="B256" s="18">
        <v>3537.01</v>
      </c>
      <c r="C256" s="21">
        <v>29080.17</v>
      </c>
      <c r="D256" s="18">
        <v>11709.589844</v>
      </c>
      <c r="E256" s="18">
        <v>1708.469971</v>
      </c>
      <c r="F256" s="1">
        <v>117.620003</v>
      </c>
      <c r="G256" s="18">
        <v>135.60000600000001</v>
      </c>
      <c r="H256" s="19">
        <v>353.209991</v>
      </c>
      <c r="I256" s="1">
        <v>324.60000600000001</v>
      </c>
      <c r="J256" s="1">
        <v>68.319999999999993</v>
      </c>
      <c r="K256" s="1">
        <v>169.979996</v>
      </c>
      <c r="L256" s="1">
        <v>3428.1999510000001</v>
      </c>
      <c r="M256" s="1">
        <v>13052.950194999999</v>
      </c>
      <c r="N256" s="1">
        <v>5362.5698240000002</v>
      </c>
      <c r="O256" s="4">
        <f>0.78*O259</f>
        <v>14373.8356554</v>
      </c>
      <c r="P256" s="1">
        <v>120.139999</v>
      </c>
      <c r="Q256" s="1">
        <v>3621</v>
      </c>
      <c r="R256" s="1">
        <v>64.989998</v>
      </c>
      <c r="S256" s="1">
        <v>56.080002</v>
      </c>
      <c r="T256" s="1">
        <v>29.48</v>
      </c>
      <c r="U256" s="1">
        <v>31.200001</v>
      </c>
      <c r="V256" s="4">
        <f>0.78*V259</f>
        <v>3666.1180732799999</v>
      </c>
      <c r="W256" s="4">
        <f>0.78*W259</f>
        <v>11312.9423862</v>
      </c>
      <c r="X256" s="1">
        <v>134.41000399999999</v>
      </c>
      <c r="Y256" s="1">
        <v>25.392499999999998</v>
      </c>
      <c r="Z256" s="1">
        <v>134.93180465364799</v>
      </c>
      <c r="AA256" s="1">
        <v>27.879999000000002</v>
      </c>
      <c r="AB256" s="1">
        <v>624</v>
      </c>
      <c r="AC256" s="1">
        <v>127.529999</v>
      </c>
      <c r="AD256" s="1">
        <v>20840</v>
      </c>
      <c r="AE256" s="1">
        <v>958.75</v>
      </c>
      <c r="AF256" s="1">
        <v>25520.880859000001</v>
      </c>
      <c r="AG256" s="1">
        <v>10910.152344</v>
      </c>
      <c r="AH256" s="1">
        <v>62.490001999999997</v>
      </c>
      <c r="AI256" s="1">
        <v>62.490001999999997</v>
      </c>
      <c r="AJ256" s="1">
        <v>22.620000999999998</v>
      </c>
      <c r="AK256" s="1">
        <v>67.639999000000003</v>
      </c>
      <c r="AL256" s="4">
        <f>0.78*AL259</f>
        <v>994.13226944313362</v>
      </c>
      <c r="AM256" s="1">
        <v>51.549999</v>
      </c>
      <c r="AN256" s="1">
        <v>74.519997000000004</v>
      </c>
      <c r="AO256" s="1">
        <v>83.269997000000004</v>
      </c>
      <c r="AP256" s="1">
        <f t="shared" si="121"/>
        <v>7.5659815693145897E-3</v>
      </c>
      <c r="AQ256" s="1">
        <f t="shared" si="122"/>
        <v>2.4303826182151645E-2</v>
      </c>
      <c r="AR256" s="1">
        <f t="shared" si="123"/>
        <v>-1.5250266275058651E-2</v>
      </c>
      <c r="AS256" s="1">
        <f t="shared" si="124"/>
        <v>2.9167748303232058E-2</v>
      </c>
      <c r="AT256" s="1">
        <f t="shared" si="125"/>
        <v>-3.726876227797295E-3</v>
      </c>
      <c r="AU256" s="1">
        <f t="shared" si="126"/>
        <v>-7.4658837456404621E-3</v>
      </c>
      <c r="AV256" s="1">
        <f t="shared" si="127"/>
        <v>8.4799025947894322E-3</v>
      </c>
      <c r="AW256" s="1">
        <f t="shared" si="128"/>
        <v>8.7323935529645662E-3</v>
      </c>
      <c r="AX256" s="1">
        <f t="shared" si="129"/>
        <v>3.4054790373845928E-2</v>
      </c>
      <c r="AY256" s="1">
        <f t="shared" si="130"/>
        <v>3.0743992947814214E-2</v>
      </c>
      <c r="AZ256" s="1">
        <f t="shared" si="131"/>
        <v>6.6128415609854468E-2</v>
      </c>
      <c r="BA256" s="1">
        <f t="shared" si="132"/>
        <v>3.8578682760727671E-2</v>
      </c>
      <c r="BB256" s="1">
        <f t="shared" si="133"/>
        <v>7.5959135597295058E-2</v>
      </c>
      <c r="BC256" s="1">
        <f t="shared" si="134"/>
        <v>-9.125227041510621E-2</v>
      </c>
      <c r="BD256" s="1">
        <f t="shared" si="135"/>
        <v>-6.3684143125162544E-3</v>
      </c>
      <c r="BE256" s="1">
        <f t="shared" si="136"/>
        <v>5.4301936235259862E-2</v>
      </c>
      <c r="BF256" s="1">
        <f t="shared" si="137"/>
        <v>3.5532187238119364E-2</v>
      </c>
      <c r="BG256" s="1">
        <f t="shared" si="138"/>
        <v>4.2572986752686691E-2</v>
      </c>
      <c r="BH256" s="1">
        <f t="shared" si="139"/>
        <v>3.040891190461685E-2</v>
      </c>
      <c r="BI256" s="1">
        <f t="shared" si="140"/>
        <v>6.9592080905039377E-2</v>
      </c>
      <c r="BJ256" s="1">
        <f t="shared" si="141"/>
        <v>-0.14459172962926264</v>
      </c>
      <c r="BK256" s="1">
        <f t="shared" si="142"/>
        <v>-0.14059080027370693</v>
      </c>
      <c r="BL256" s="1">
        <f t="shared" si="143"/>
        <v>-1.1146997787560967E-3</v>
      </c>
      <c r="BM256" s="1">
        <f t="shared" si="144"/>
        <v>-1.769825918762101E-2</v>
      </c>
      <c r="BN256" s="1">
        <f t="shared" si="145"/>
        <v>5.236580335509451E-4</v>
      </c>
      <c r="BO256" s="1">
        <f t="shared" si="146"/>
        <v>7.107176061960209E-2</v>
      </c>
      <c r="BP256" s="1">
        <f t="shared" si="147"/>
        <v>7.3086844368013756E-2</v>
      </c>
      <c r="BQ256" s="1">
        <f t="shared" si="148"/>
        <v>5.6149060041407899E-2</v>
      </c>
      <c r="BR256" s="1">
        <f t="shared" si="149"/>
        <v>7.3894671751004851E-2</v>
      </c>
      <c r="BS256" s="1">
        <f t="shared" si="150"/>
        <v>3.0083266183185603E-2</v>
      </c>
      <c r="BT256" s="1">
        <f t="shared" si="151"/>
        <v>5.8725789672811515E-2</v>
      </c>
      <c r="BU256" s="1">
        <f t="shared" si="152"/>
        <v>2.3848369359007215E-3</v>
      </c>
      <c r="BV256" s="1">
        <f t="shared" si="153"/>
        <v>1.6593476222653607E-2</v>
      </c>
      <c r="BW256" s="1">
        <f t="shared" si="154"/>
        <v>1.6593476222653607E-2</v>
      </c>
      <c r="BX256" s="1">
        <f t="shared" si="155"/>
        <v>-7.3425458269329349E-2</v>
      </c>
      <c r="BY256" s="1">
        <f t="shared" si="156"/>
        <v>1.8521230626638758E-2</v>
      </c>
      <c r="BZ256" s="1">
        <f t="shared" si="157"/>
        <v>-0.23410741019026376</v>
      </c>
      <c r="CA256" s="1">
        <f t="shared" si="158"/>
        <v>3.0587744902039114E-2</v>
      </c>
      <c r="CB256" s="1">
        <f t="shared" si="159"/>
        <v>-4.940606288431109E-3</v>
      </c>
      <c r="CC256" s="1">
        <f t="shared" si="160"/>
        <v>-5.0185803556320055E-3</v>
      </c>
    </row>
    <row r="257" spans="1:81" x14ac:dyDescent="0.3">
      <c r="A257" s="1" t="s">
        <v>381</v>
      </c>
      <c r="B257" s="18">
        <v>3581.87</v>
      </c>
      <c r="C257" s="21">
        <v>29483.23</v>
      </c>
      <c r="D257" s="18">
        <v>11904.709961</v>
      </c>
      <c r="E257" s="18">
        <v>1784.130005</v>
      </c>
      <c r="F257" s="1">
        <v>118.16999800000001</v>
      </c>
      <c r="G257" s="18">
        <v>137.69000199999999</v>
      </c>
      <c r="H257" s="19">
        <v>357.77999899999998</v>
      </c>
      <c r="I257" s="1">
        <v>328.69000199999999</v>
      </c>
      <c r="J257" s="1">
        <v>70.139999000000003</v>
      </c>
      <c r="K257" s="1">
        <v>177.30999800000001</v>
      </c>
      <c r="L257" s="1">
        <v>3451.969971</v>
      </c>
      <c r="M257" s="1">
        <v>13086.160156</v>
      </c>
      <c r="N257" s="1">
        <v>5474.6601559999999</v>
      </c>
      <c r="O257" s="1">
        <f>0.83*O259</f>
        <v>15295.235376899998</v>
      </c>
      <c r="P257" s="1">
        <v>120.290001</v>
      </c>
      <c r="Q257" s="1">
        <v>3655</v>
      </c>
      <c r="R257" s="1">
        <v>65.440002000000007</v>
      </c>
      <c r="S257" s="1">
        <v>57.630001</v>
      </c>
      <c r="T257" s="1">
        <v>30.139999</v>
      </c>
      <c r="U257" s="1">
        <v>32.389999000000003</v>
      </c>
      <c r="V257" s="1">
        <f>0.83*V259</f>
        <v>3901.1256420799996</v>
      </c>
      <c r="W257" s="1">
        <f>0.83*W259</f>
        <v>12038.131000699999</v>
      </c>
      <c r="X257" s="1">
        <v>134.429993</v>
      </c>
      <c r="Y257" s="1">
        <v>25.423749999999998</v>
      </c>
      <c r="Z257" s="1">
        <v>135.00242579580899</v>
      </c>
      <c r="AA257" s="1">
        <v>28.6</v>
      </c>
      <c r="AB257" s="1">
        <v>624.20001200000002</v>
      </c>
      <c r="AC257" s="1">
        <v>134.720001</v>
      </c>
      <c r="AD257" s="1">
        <v>21305</v>
      </c>
      <c r="AE257" s="1">
        <v>941</v>
      </c>
      <c r="AF257" s="1">
        <v>25634.339843999998</v>
      </c>
      <c r="AG257" s="1">
        <v>10893.992188</v>
      </c>
      <c r="AH257" s="1">
        <v>64.019997000000004</v>
      </c>
      <c r="AI257" s="1">
        <v>64.019997000000004</v>
      </c>
      <c r="AJ257" s="1">
        <v>25.555</v>
      </c>
      <c r="AK257" s="1">
        <v>69.180000000000007</v>
      </c>
      <c r="AL257" s="1">
        <f>0.83*AL259</f>
        <v>1057.8586969715395</v>
      </c>
      <c r="AM257" s="1">
        <v>52.290000999999997</v>
      </c>
      <c r="AN257" s="1">
        <v>75.099997999999999</v>
      </c>
      <c r="AO257" s="1">
        <v>85.089995999999999</v>
      </c>
      <c r="AP257" s="1">
        <f t="shared" si="121"/>
        <v>1.2683028885979874E-2</v>
      </c>
      <c r="AQ257" s="1">
        <f t="shared" si="122"/>
        <v>1.3860304117892066E-2</v>
      </c>
      <c r="AR257" s="1">
        <f t="shared" si="123"/>
        <v>1.6663275110355813E-2</v>
      </c>
      <c r="AS257" s="1">
        <f t="shared" si="124"/>
        <v>4.4285258321347457E-2</v>
      </c>
      <c r="AT257" s="1">
        <f t="shared" si="125"/>
        <v>4.6760328683209586E-3</v>
      </c>
      <c r="AU257" s="1">
        <f t="shared" si="126"/>
        <v>1.5412949170518362E-2</v>
      </c>
      <c r="AV257" s="1">
        <f t="shared" si="127"/>
        <v>1.2938501504619027E-2</v>
      </c>
      <c r="AW257" s="1">
        <f t="shared" si="128"/>
        <v>1.2600110672826004E-2</v>
      </c>
      <c r="AX257" s="1">
        <f t="shared" si="129"/>
        <v>2.6639329625292887E-2</v>
      </c>
      <c r="AY257" s="1">
        <f t="shared" si="130"/>
        <v>4.312273310089975E-2</v>
      </c>
      <c r="AZ257" s="1">
        <f t="shared" si="131"/>
        <v>6.9336737470830009E-3</v>
      </c>
      <c r="BA257" s="1">
        <f t="shared" si="132"/>
        <v>2.5442494228409547E-3</v>
      </c>
      <c r="BB257" s="1">
        <f t="shared" si="133"/>
        <v>2.0902353848772891E-2</v>
      </c>
      <c r="BC257" s="1">
        <f t="shared" si="134"/>
        <v>6.4102564102563972E-2</v>
      </c>
      <c r="BD257" s="1">
        <f t="shared" si="135"/>
        <v>1.2485600237103435E-3</v>
      </c>
      <c r="BE257" s="1">
        <f t="shared" si="136"/>
        <v>9.3896713615023476E-3</v>
      </c>
      <c r="BF257" s="1">
        <f t="shared" si="137"/>
        <v>6.9242039367351108E-3</v>
      </c>
      <c r="BG257" s="1">
        <f t="shared" si="138"/>
        <v>2.7639068201174451E-2</v>
      </c>
      <c r="BH257" s="1">
        <f t="shared" si="139"/>
        <v>2.2388025780189929E-2</v>
      </c>
      <c r="BI257" s="1">
        <f t="shared" si="140"/>
        <v>3.8140960315994947E-2</v>
      </c>
      <c r="BJ257" s="1">
        <f t="shared" si="141"/>
        <v>6.4102564102564027E-2</v>
      </c>
      <c r="BK257" s="1">
        <f t="shared" si="142"/>
        <v>6.4102564102564014E-2</v>
      </c>
      <c r="BL257" s="1">
        <f t="shared" si="143"/>
        <v>1.4871660892153225E-4</v>
      </c>
      <c r="BM257" s="1">
        <f t="shared" si="144"/>
        <v>1.2306783499064686E-3</v>
      </c>
      <c r="BN257" s="1">
        <f t="shared" si="145"/>
        <v>5.2338395934359001E-4</v>
      </c>
      <c r="BO257" s="1">
        <f t="shared" si="146"/>
        <v>2.5825000926291277E-2</v>
      </c>
      <c r="BP257" s="1">
        <f t="shared" si="147"/>
        <v>3.2053205128207559E-4</v>
      </c>
      <c r="BQ257" s="1">
        <f t="shared" si="148"/>
        <v>5.6378907365944482E-2</v>
      </c>
      <c r="BR257" s="1">
        <f t="shared" si="149"/>
        <v>2.231285988483685E-2</v>
      </c>
      <c r="BS257" s="1">
        <f t="shared" si="150"/>
        <v>-1.8513689700130377E-2</v>
      </c>
      <c r="BT257" s="1">
        <f t="shared" si="151"/>
        <v>4.4457315414325087E-3</v>
      </c>
      <c r="BU257" s="1">
        <f t="shared" si="152"/>
        <v>-1.4812035148974924E-3</v>
      </c>
      <c r="BV257" s="1">
        <f t="shared" si="153"/>
        <v>2.4483836630378196E-2</v>
      </c>
      <c r="BW257" s="1">
        <f t="shared" si="154"/>
        <v>2.4483836630378196E-2</v>
      </c>
      <c r="BX257" s="1">
        <f t="shared" si="155"/>
        <v>0.12975238153172503</v>
      </c>
      <c r="BY257" s="1">
        <f t="shared" si="156"/>
        <v>2.2767608260904966E-2</v>
      </c>
      <c r="BZ257" s="1">
        <f t="shared" si="157"/>
        <v>6.4102564102564014E-2</v>
      </c>
      <c r="CA257" s="1">
        <f t="shared" si="158"/>
        <v>1.4355034226091778E-2</v>
      </c>
      <c r="CB257" s="1">
        <f t="shared" si="159"/>
        <v>7.7831591968528357E-3</v>
      </c>
      <c r="CC257" s="1">
        <f t="shared" si="160"/>
        <v>2.1856599802687584E-2</v>
      </c>
    </row>
    <row r="258" spans="1:81" x14ac:dyDescent="0.3">
      <c r="A258" s="1" t="s">
        <v>380</v>
      </c>
      <c r="B258" s="18">
        <v>3629.65</v>
      </c>
      <c r="C258" s="21">
        <v>29872.47</v>
      </c>
      <c r="D258" s="18">
        <v>12094.400390999999</v>
      </c>
      <c r="E258" s="18">
        <v>1845.0200199999999</v>
      </c>
      <c r="F258" s="1">
        <v>118.05999799999999</v>
      </c>
      <c r="G258" s="18">
        <v>137.509995</v>
      </c>
      <c r="H258" s="19">
        <v>362.66000400000001</v>
      </c>
      <c r="I258" s="1">
        <v>333.19000199999999</v>
      </c>
      <c r="J258" s="1">
        <v>71.220000999999996</v>
      </c>
      <c r="K258" s="1">
        <v>183.58999600000001</v>
      </c>
      <c r="L258" s="1">
        <v>3510.9399410000001</v>
      </c>
      <c r="M258" s="1">
        <v>13286.570313</v>
      </c>
      <c r="N258" s="1">
        <v>5566.7900390000004</v>
      </c>
      <c r="O258" s="1">
        <f>0.96*O259</f>
        <v>17690.874652799997</v>
      </c>
      <c r="P258" s="1">
        <v>120.110001</v>
      </c>
      <c r="Q258" s="1">
        <v>3719.5</v>
      </c>
      <c r="R258" s="1">
        <v>66.080001999999993</v>
      </c>
      <c r="S258" s="1">
        <v>58.439999</v>
      </c>
      <c r="T258" s="1">
        <v>30.58</v>
      </c>
      <c r="U258" s="1">
        <v>32.909999999999997</v>
      </c>
      <c r="V258" s="1">
        <f>0.96*V259</f>
        <v>4512.1453209599995</v>
      </c>
      <c r="W258" s="1">
        <f>0.96*W259</f>
        <v>13923.621398400001</v>
      </c>
      <c r="X258" s="1">
        <v>134.48500100000001</v>
      </c>
      <c r="Y258" s="1">
        <v>25.712499999999999</v>
      </c>
      <c r="Z258" s="1">
        <v>135.073046937969</v>
      </c>
      <c r="AA258" s="1">
        <v>28.969999000000001</v>
      </c>
      <c r="AB258" s="1">
        <v>627.59997599999997</v>
      </c>
      <c r="AC258" s="1">
        <v>136.75</v>
      </c>
      <c r="AD258" s="1">
        <v>21170</v>
      </c>
      <c r="AE258" s="1">
        <v>999.25</v>
      </c>
      <c r="AF258" s="1">
        <v>26537.310547000001</v>
      </c>
      <c r="AG258" s="1">
        <v>10920.745117</v>
      </c>
      <c r="AH258" s="1">
        <v>65.290001000000004</v>
      </c>
      <c r="AI258" s="1">
        <v>65.290001000000004</v>
      </c>
      <c r="AJ258" s="1">
        <v>25.5</v>
      </c>
      <c r="AK258" s="1">
        <v>70.629997000000003</v>
      </c>
      <c r="AL258" s="1">
        <f>0.96*AL259</f>
        <v>1223.547408545395</v>
      </c>
      <c r="AM258" s="1">
        <v>53.48</v>
      </c>
      <c r="AN258" s="1">
        <v>75.930000000000007</v>
      </c>
      <c r="AO258" s="1">
        <v>86.309997999999993</v>
      </c>
      <c r="AP258" s="1">
        <f t="shared" si="121"/>
        <v>1.3339400927448567E-2</v>
      </c>
      <c r="AQ258" s="1">
        <f t="shared" si="122"/>
        <v>1.3202081318770081E-2</v>
      </c>
      <c r="AR258" s="1">
        <f t="shared" si="123"/>
        <v>1.5934065644726103E-2</v>
      </c>
      <c r="AS258" s="1">
        <f t="shared" si="124"/>
        <v>3.4128687275790728E-2</v>
      </c>
      <c r="AT258" s="1">
        <f t="shared" si="125"/>
        <v>-9.308623327556766E-4</v>
      </c>
      <c r="AU258" s="1">
        <f t="shared" si="126"/>
        <v>-1.3073352994793998E-3</v>
      </c>
      <c r="AV258" s="1">
        <f t="shared" si="127"/>
        <v>1.3639680847559173E-2</v>
      </c>
      <c r="AW258" s="1">
        <f t="shared" si="128"/>
        <v>1.3690711529461124E-2</v>
      </c>
      <c r="AX258" s="1">
        <f t="shared" si="129"/>
        <v>1.5397804610747046E-2</v>
      </c>
      <c r="AY258" s="1">
        <f t="shared" si="130"/>
        <v>3.5418183243113036E-2</v>
      </c>
      <c r="AZ258" s="1">
        <f t="shared" si="131"/>
        <v>1.7082990436013877E-2</v>
      </c>
      <c r="BA258" s="1">
        <f t="shared" si="132"/>
        <v>1.5314664852860774E-2</v>
      </c>
      <c r="BB258" s="1">
        <f t="shared" si="133"/>
        <v>1.6828420463511327E-2</v>
      </c>
      <c r="BC258" s="1">
        <f t="shared" si="134"/>
        <v>0.15662650602409633</v>
      </c>
      <c r="BD258" s="1">
        <f t="shared" si="135"/>
        <v>-1.4963837268569548E-3</v>
      </c>
      <c r="BE258" s="1">
        <f t="shared" si="136"/>
        <v>1.7647058823529412E-2</v>
      </c>
      <c r="BF258" s="1">
        <f t="shared" si="137"/>
        <v>9.7799508013460372E-3</v>
      </c>
      <c r="BG258" s="1">
        <f t="shared" si="138"/>
        <v>1.4055144645928433E-2</v>
      </c>
      <c r="BH258" s="1">
        <f t="shared" si="139"/>
        <v>1.4598573808844478E-2</v>
      </c>
      <c r="BI258" s="1">
        <f t="shared" si="140"/>
        <v>1.6054369127951915E-2</v>
      </c>
      <c r="BJ258" s="1">
        <f t="shared" si="141"/>
        <v>0.15662650602409639</v>
      </c>
      <c r="BK258" s="1">
        <f t="shared" si="142"/>
        <v>0.1566265060240965</v>
      </c>
      <c r="BL258" s="1">
        <f t="shared" si="143"/>
        <v>4.0919439756286418E-4</v>
      </c>
      <c r="BM258" s="1">
        <f t="shared" si="144"/>
        <v>1.1357490535424565E-2</v>
      </c>
      <c r="BN258" s="1">
        <f t="shared" si="145"/>
        <v>5.23110171863295E-4</v>
      </c>
      <c r="BO258" s="1">
        <f t="shared" si="146"/>
        <v>1.2937027972027971E-2</v>
      </c>
      <c r="BP258" s="1">
        <f t="shared" si="147"/>
        <v>5.4469143457817719E-3</v>
      </c>
      <c r="BQ258" s="1">
        <f t="shared" si="148"/>
        <v>1.5068282251571566E-2</v>
      </c>
      <c r="BR258" s="1">
        <f t="shared" si="149"/>
        <v>-6.3365407181412816E-3</v>
      </c>
      <c r="BS258" s="1">
        <f t="shared" si="150"/>
        <v>6.1902231668437835E-2</v>
      </c>
      <c r="BT258" s="1">
        <f t="shared" si="151"/>
        <v>3.522504220881479E-2</v>
      </c>
      <c r="BU258" s="1">
        <f t="shared" si="152"/>
        <v>2.4557507053721986E-3</v>
      </c>
      <c r="BV258" s="1">
        <f t="shared" si="153"/>
        <v>1.9837614175458335E-2</v>
      </c>
      <c r="BW258" s="1">
        <f t="shared" si="154"/>
        <v>1.9837614175458335E-2</v>
      </c>
      <c r="BX258" s="1">
        <f t="shared" si="155"/>
        <v>-2.1522207004499986E-3</v>
      </c>
      <c r="BY258" s="1">
        <f t="shared" si="156"/>
        <v>2.0959771610291934E-2</v>
      </c>
      <c r="BZ258" s="1">
        <f t="shared" si="157"/>
        <v>0.15662650602409628</v>
      </c>
      <c r="CA258" s="1">
        <f t="shared" si="158"/>
        <v>2.2757677897156672E-2</v>
      </c>
      <c r="CB258" s="1">
        <f t="shared" si="159"/>
        <v>1.1051957684473007E-2</v>
      </c>
      <c r="CC258" s="1">
        <f t="shared" si="160"/>
        <v>1.4337784197333772E-2</v>
      </c>
    </row>
    <row r="259" spans="1:81" x14ac:dyDescent="0.3">
      <c r="A259" s="1" t="s">
        <v>379</v>
      </c>
      <c r="B259" s="18">
        <v>3666.72</v>
      </c>
      <c r="C259" s="21">
        <v>29969.52</v>
      </c>
      <c r="D259" s="18">
        <v>12377.179688</v>
      </c>
      <c r="E259" s="18">
        <v>1848.6999510000001</v>
      </c>
      <c r="F259" s="1">
        <v>117.910004</v>
      </c>
      <c r="G259" s="18">
        <v>137.759995</v>
      </c>
      <c r="H259" s="19">
        <v>366.69000199999999</v>
      </c>
      <c r="I259" s="1">
        <v>336.91000400000001</v>
      </c>
      <c r="J259" s="1">
        <v>71.930000000000007</v>
      </c>
      <c r="K259" s="1">
        <v>183.91999799999999</v>
      </c>
      <c r="L259" s="1">
        <v>3517.1000979999999</v>
      </c>
      <c r="M259" s="1">
        <v>13252.860352</v>
      </c>
      <c r="N259" s="1">
        <v>5574.3598629999997</v>
      </c>
      <c r="O259" s="1">
        <f>'final data'!O60</f>
        <v>18427.994429999999</v>
      </c>
      <c r="P259" s="1">
        <v>119.790001</v>
      </c>
      <c r="Q259" s="1">
        <v>3711</v>
      </c>
      <c r="R259" s="1">
        <v>65.360000999999997</v>
      </c>
      <c r="S259" s="1">
        <v>59.310001</v>
      </c>
      <c r="T259" s="1">
        <v>31.030000999999999</v>
      </c>
      <c r="U259" s="1">
        <v>33.369999</v>
      </c>
      <c r="V259" s="1">
        <f>'final data'!V60</f>
        <v>4700.1513759999998</v>
      </c>
      <c r="W259" s="1">
        <f>'final data'!W60</f>
        <v>14503.772290000001</v>
      </c>
      <c r="X259" s="1">
        <v>134.39999399999999</v>
      </c>
      <c r="Y259" s="1">
        <v>25.466249000000001</v>
      </c>
      <c r="Z259" s="1">
        <v>135.14366808013</v>
      </c>
      <c r="AA259" s="1">
        <v>29.540001</v>
      </c>
      <c r="AB259" s="1">
        <v>640.40002400000003</v>
      </c>
      <c r="AC259" s="1">
        <v>137.41000399999999</v>
      </c>
      <c r="AD259" s="1">
        <v>21987.5</v>
      </c>
      <c r="AE259" s="1">
        <v>985.75</v>
      </c>
      <c r="AF259" s="1">
        <v>26809.369140999999</v>
      </c>
      <c r="AG259" s="1">
        <v>10910.581055000001</v>
      </c>
      <c r="AH259" s="1">
        <v>65.760002</v>
      </c>
      <c r="AI259" s="1">
        <v>65.760002</v>
      </c>
      <c r="AJ259" s="1">
        <v>25.290001</v>
      </c>
      <c r="AK259" s="1">
        <v>71.080001999999993</v>
      </c>
      <c r="AL259" s="1">
        <f>'final data'!AL60</f>
        <v>1274.52855056812</v>
      </c>
      <c r="AM259" s="1">
        <v>53.59</v>
      </c>
      <c r="AN259" s="1">
        <v>76.790001000000004</v>
      </c>
      <c r="AO259" s="1">
        <v>87.190002000000007</v>
      </c>
      <c r="AP259" s="1">
        <f t="shared" si="121"/>
        <v>1.02131059468543E-2</v>
      </c>
      <c r="AQ259" s="1">
        <f t="shared" si="122"/>
        <v>3.2488106942612804E-3</v>
      </c>
      <c r="AR259" s="1">
        <f t="shared" si="123"/>
        <v>2.338101004250116E-2</v>
      </c>
      <c r="AS259" s="1">
        <f t="shared" si="124"/>
        <v>1.9945209049819007E-3</v>
      </c>
      <c r="AT259" s="1">
        <f t="shared" si="125"/>
        <v>-1.2704896030914081E-3</v>
      </c>
      <c r="AU259" s="1">
        <f t="shared" si="126"/>
        <v>1.8180496624990786E-3</v>
      </c>
      <c r="AV259" s="1">
        <f t="shared" si="127"/>
        <v>1.1112330986462951E-2</v>
      </c>
      <c r="AW259" s="1">
        <f t="shared" si="128"/>
        <v>1.1164806799935199E-2</v>
      </c>
      <c r="AX259" s="1">
        <f t="shared" si="129"/>
        <v>9.969095619642163E-3</v>
      </c>
      <c r="AY259" s="1">
        <f t="shared" si="130"/>
        <v>1.797494456070357E-3</v>
      </c>
      <c r="AZ259" s="1">
        <f t="shared" si="131"/>
        <v>1.7545606314886828E-3</v>
      </c>
      <c r="BA259" s="1">
        <f t="shared" si="132"/>
        <v>-2.5371454187103188E-3</v>
      </c>
      <c r="BB259" s="1">
        <f t="shared" si="133"/>
        <v>1.3598184855125345E-3</v>
      </c>
      <c r="BC259" s="1">
        <f t="shared" si="134"/>
        <v>4.1666666666666755E-2</v>
      </c>
      <c r="BD259" s="1">
        <f t="shared" si="135"/>
        <v>-2.6642244387292376E-3</v>
      </c>
      <c r="BE259" s="1">
        <f t="shared" si="136"/>
        <v>-2.2852533942734239E-3</v>
      </c>
      <c r="BF259" s="1">
        <f t="shared" si="137"/>
        <v>-1.0895898580632555E-2</v>
      </c>
      <c r="BG259" s="1">
        <f t="shared" si="138"/>
        <v>1.4887098132907214E-2</v>
      </c>
      <c r="BH259" s="1">
        <f t="shared" si="139"/>
        <v>1.4715533028122967E-2</v>
      </c>
      <c r="BI259" s="1">
        <f t="shared" si="140"/>
        <v>1.397748404740211E-2</v>
      </c>
      <c r="BJ259" s="1">
        <f t="shared" si="141"/>
        <v>4.1666666666666741E-2</v>
      </c>
      <c r="BK259" s="1">
        <f t="shared" si="142"/>
        <v>4.1666666666666685E-2</v>
      </c>
      <c r="BL259" s="1">
        <f t="shared" si="143"/>
        <v>-6.3209279375339928E-4</v>
      </c>
      <c r="BM259" s="1">
        <f t="shared" si="144"/>
        <v>-9.5770928536702913E-3</v>
      </c>
      <c r="BN259" s="1">
        <f t="shared" si="145"/>
        <v>5.2283667069000239E-4</v>
      </c>
      <c r="BO259" s="1">
        <f t="shared" si="146"/>
        <v>1.9675596122733684E-2</v>
      </c>
      <c r="BP259" s="1">
        <f t="shared" si="147"/>
        <v>2.0395233412182384E-2</v>
      </c>
      <c r="BQ259" s="1">
        <f t="shared" si="148"/>
        <v>4.826354661791492E-3</v>
      </c>
      <c r="BR259" s="1">
        <f t="shared" si="149"/>
        <v>3.8615965989607932E-2</v>
      </c>
      <c r="BS259" s="1">
        <f t="shared" si="150"/>
        <v>-1.3510132599449587E-2</v>
      </c>
      <c r="BT259" s="1">
        <f t="shared" si="151"/>
        <v>1.0251927885388297E-2</v>
      </c>
      <c r="BU259" s="1">
        <f t="shared" si="152"/>
        <v>-9.3071140211648527E-4</v>
      </c>
      <c r="BV259" s="1">
        <f t="shared" si="153"/>
        <v>7.1986673732781278E-3</v>
      </c>
      <c r="BW259" s="1">
        <f t="shared" si="154"/>
        <v>7.1986673732781278E-3</v>
      </c>
      <c r="BX259" s="1">
        <f t="shared" si="155"/>
        <v>-8.2352549019607778E-3</v>
      </c>
      <c r="BY259" s="1">
        <f t="shared" si="156"/>
        <v>6.3713014174415182E-3</v>
      </c>
      <c r="BZ259" s="1">
        <f t="shared" si="157"/>
        <v>4.1666666666666796E-2</v>
      </c>
      <c r="CA259" s="1">
        <f t="shared" si="158"/>
        <v>2.0568436798804515E-3</v>
      </c>
      <c r="CB259" s="1">
        <f t="shared" si="159"/>
        <v>1.1326234689845869E-2</v>
      </c>
      <c r="CC259" s="1">
        <f t="shared" si="160"/>
        <v>1.0195852397077033E-2</v>
      </c>
    </row>
    <row r="260" spans="1:81" x14ac:dyDescent="0.3">
      <c r="A260" s="1" t="s">
        <v>378</v>
      </c>
      <c r="B260" s="18">
        <v>3668.1</v>
      </c>
      <c r="C260" s="21">
        <v>29999.26</v>
      </c>
      <c r="D260" s="18">
        <v>12405.809569999999</v>
      </c>
      <c r="E260" s="18">
        <v>1922.6999510000001</v>
      </c>
      <c r="F260" s="1">
        <v>117.900002</v>
      </c>
      <c r="G260" s="18">
        <v>137.13999899999999</v>
      </c>
      <c r="H260" s="19">
        <v>366.73001099999999</v>
      </c>
      <c r="I260" s="1">
        <v>336.98001099999999</v>
      </c>
      <c r="J260" s="1">
        <v>72.400002000000001</v>
      </c>
      <c r="K260" s="1">
        <v>191.240005</v>
      </c>
      <c r="L260" s="1">
        <v>3522.3100589999999</v>
      </c>
      <c r="M260" s="1">
        <v>13295.730469</v>
      </c>
      <c r="N260" s="1">
        <v>5549.6499020000001</v>
      </c>
      <c r="O260" s="4">
        <f>0.78*O263</f>
        <v>14099.094469199999</v>
      </c>
      <c r="P260" s="1">
        <v>119.910004</v>
      </c>
      <c r="Q260" s="1">
        <v>3763</v>
      </c>
      <c r="R260" s="1">
        <v>65.650002000000001</v>
      </c>
      <c r="S260" s="1">
        <v>59.610000999999997</v>
      </c>
      <c r="T260" s="1">
        <v>31.23</v>
      </c>
      <c r="U260" s="1">
        <v>33.279998999999997</v>
      </c>
      <c r="V260" s="4">
        <f>0.78*V263</f>
        <v>3696.9514280399999</v>
      </c>
      <c r="W260" s="4">
        <f>0.78*W263</f>
        <v>11724.209094</v>
      </c>
      <c r="X260" s="1">
        <v>134.699997</v>
      </c>
      <c r="Y260" s="1">
        <v>26.057500999999998</v>
      </c>
      <c r="Z260" s="1">
        <v>135.214289222291</v>
      </c>
      <c r="AA260" s="1">
        <v>29.700001</v>
      </c>
      <c r="AB260" s="1">
        <v>648.59997599999997</v>
      </c>
      <c r="AC260" s="1">
        <v>136.21000699999999</v>
      </c>
      <c r="AD260" s="1">
        <v>21615</v>
      </c>
      <c r="AE260" s="1">
        <v>1008.5</v>
      </c>
      <c r="AF260" s="1">
        <v>26756.240234000001</v>
      </c>
      <c r="AG260" s="1">
        <v>10902.688477</v>
      </c>
      <c r="AH260" s="1">
        <v>65.809997999999993</v>
      </c>
      <c r="AI260" s="1">
        <v>65.809997999999993</v>
      </c>
      <c r="AJ260" s="1">
        <v>25.59</v>
      </c>
      <c r="AK260" s="1">
        <v>71.110000999999997</v>
      </c>
      <c r="AL260" s="4">
        <f>0.78*AL263</f>
        <v>975.82078308719952</v>
      </c>
      <c r="AM260" s="1">
        <v>54.099997999999999</v>
      </c>
      <c r="AN260" s="1">
        <v>76.599997999999999</v>
      </c>
      <c r="AO260" s="1">
        <v>88.110000999999997</v>
      </c>
      <c r="AP260" s="1">
        <f t="shared" si="121"/>
        <v>3.7635816206312706E-4</v>
      </c>
      <c r="AQ260" s="1">
        <f t="shared" si="122"/>
        <v>9.9234155235045345E-4</v>
      </c>
      <c r="AR260" s="1">
        <f t="shared" si="123"/>
        <v>2.3131183938257509E-3</v>
      </c>
      <c r="AS260" s="1">
        <f t="shared" si="124"/>
        <v>4.0028128934590963E-2</v>
      </c>
      <c r="AT260" s="1">
        <f t="shared" si="125"/>
        <v>-8.4827407859303154E-5</v>
      </c>
      <c r="AU260" s="1">
        <f t="shared" si="126"/>
        <v>-4.5005518474359315E-3</v>
      </c>
      <c r="AV260" s="1">
        <f t="shared" si="127"/>
        <v>1.0910851068144951E-4</v>
      </c>
      <c r="AW260" s="1">
        <f t="shared" si="128"/>
        <v>2.0779139582918264E-4</v>
      </c>
      <c r="AX260" s="1">
        <f t="shared" si="129"/>
        <v>6.5341582093701341E-3</v>
      </c>
      <c r="AY260" s="1">
        <f t="shared" si="130"/>
        <v>3.9799951498477093E-2</v>
      </c>
      <c r="AZ260" s="1">
        <f t="shared" si="131"/>
        <v>1.4813229236673325E-3</v>
      </c>
      <c r="BA260" s="1">
        <f t="shared" si="132"/>
        <v>3.2347822176765659E-3</v>
      </c>
      <c r="BB260" s="1">
        <f t="shared" si="133"/>
        <v>-4.432788985155544E-3</v>
      </c>
      <c r="BC260" s="1">
        <f t="shared" si="134"/>
        <v>-0.23490890325822611</v>
      </c>
      <c r="BD260" s="1">
        <f t="shared" si="135"/>
        <v>1.0017781033326561E-3</v>
      </c>
      <c r="BE260" s="1">
        <f t="shared" si="136"/>
        <v>1.401239558070601E-2</v>
      </c>
      <c r="BF260" s="1">
        <f t="shared" si="137"/>
        <v>4.4369797362763773E-3</v>
      </c>
      <c r="BG260" s="1">
        <f t="shared" si="138"/>
        <v>5.0581688575590681E-3</v>
      </c>
      <c r="BH260" s="1">
        <f t="shared" si="139"/>
        <v>6.4453430085291271E-3</v>
      </c>
      <c r="BI260" s="1">
        <f t="shared" si="140"/>
        <v>-2.697033344232447E-3</v>
      </c>
      <c r="BJ260" s="1">
        <f t="shared" si="141"/>
        <v>-0.21343992303791706</v>
      </c>
      <c r="BK260" s="1">
        <f t="shared" si="142"/>
        <v>-0.19164415577018143</v>
      </c>
      <c r="BL260" s="1">
        <f t="shared" si="143"/>
        <v>2.2321652782216926E-3</v>
      </c>
      <c r="BM260" s="1">
        <f t="shared" si="144"/>
        <v>2.3217082342986483E-2</v>
      </c>
      <c r="BN260" s="1">
        <f t="shared" si="145"/>
        <v>5.2256345535278139E-4</v>
      </c>
      <c r="BO260" s="1">
        <f t="shared" si="146"/>
        <v>5.4163843799463693E-3</v>
      </c>
      <c r="BP260" s="1">
        <f t="shared" si="147"/>
        <v>1.2804421756236441E-2</v>
      </c>
      <c r="BQ260" s="1">
        <f t="shared" si="148"/>
        <v>-8.7329667787506681E-3</v>
      </c>
      <c r="BR260" s="1">
        <f t="shared" si="149"/>
        <v>-1.6941444002274018E-2</v>
      </c>
      <c r="BS260" s="1">
        <f t="shared" si="150"/>
        <v>2.3078873953842251E-2</v>
      </c>
      <c r="BT260" s="1">
        <f t="shared" si="151"/>
        <v>-1.9817291007697582E-3</v>
      </c>
      <c r="BU260" s="1">
        <f t="shared" si="152"/>
        <v>-7.2338750431480729E-4</v>
      </c>
      <c r="BV260" s="1">
        <f t="shared" si="153"/>
        <v>7.6027978222982788E-4</v>
      </c>
      <c r="BW260" s="1">
        <f t="shared" si="154"/>
        <v>7.6027978222982788E-4</v>
      </c>
      <c r="BX260" s="1">
        <f t="shared" si="155"/>
        <v>1.1862356193659291E-2</v>
      </c>
      <c r="BY260" s="1">
        <f t="shared" si="156"/>
        <v>4.2204557056714297E-4</v>
      </c>
      <c r="BZ260" s="1">
        <f t="shared" si="157"/>
        <v>-0.23436726258330715</v>
      </c>
      <c r="CA260" s="1">
        <f t="shared" si="158"/>
        <v>9.5166635566336245E-3</v>
      </c>
      <c r="CB260" s="1">
        <f t="shared" si="159"/>
        <v>-2.4743195406392083E-3</v>
      </c>
      <c r="CC260" s="1">
        <f t="shared" si="160"/>
        <v>1.0551657058110744E-2</v>
      </c>
    </row>
    <row r="261" spans="1:81" x14ac:dyDescent="0.3">
      <c r="A261" s="1" t="s">
        <v>377</v>
      </c>
      <c r="B261" s="18">
        <v>3722.48</v>
      </c>
      <c r="C261" s="21">
        <v>30303.37</v>
      </c>
      <c r="D261" s="18">
        <v>12764.75</v>
      </c>
      <c r="E261" s="18">
        <v>1978.0500489999999</v>
      </c>
      <c r="F261" s="1">
        <v>117.849998</v>
      </c>
      <c r="G261" s="18">
        <v>137.259995</v>
      </c>
      <c r="H261" s="19">
        <v>372.23998999999998</v>
      </c>
      <c r="I261" s="1">
        <v>342.01001000000002</v>
      </c>
      <c r="J261" s="1">
        <v>73.050003000000004</v>
      </c>
      <c r="K261" s="1">
        <v>196.28999300000001</v>
      </c>
      <c r="L261" s="1">
        <v>3560.8701169999999</v>
      </c>
      <c r="M261" s="1">
        <v>13667.25</v>
      </c>
      <c r="N261" s="1">
        <v>5549.4599609999996</v>
      </c>
      <c r="O261" s="1">
        <f>0.83*O263</f>
        <v>15002.882576199998</v>
      </c>
      <c r="P261" s="1">
        <v>119.699997</v>
      </c>
      <c r="Q261" s="1">
        <v>3679.5</v>
      </c>
      <c r="R261" s="1">
        <v>66.319999999999993</v>
      </c>
      <c r="S261" s="1">
        <v>60.880001</v>
      </c>
      <c r="T261" s="1">
        <v>32.110000999999997</v>
      </c>
      <c r="U261" s="1">
        <v>33.490001999999997</v>
      </c>
      <c r="V261" s="1">
        <f>0.83*V263</f>
        <v>3933.9354939399996</v>
      </c>
      <c r="W261" s="1">
        <f>0.83*W263</f>
        <v>12475.760958999999</v>
      </c>
      <c r="X261" s="1">
        <v>134.509995</v>
      </c>
      <c r="Y261" s="1">
        <v>25.735001</v>
      </c>
      <c r="Z261" s="1">
        <v>135.28491036445101</v>
      </c>
      <c r="AA261" s="1">
        <v>29.719999000000001</v>
      </c>
      <c r="AB261" s="1">
        <v>644.40002400000003</v>
      </c>
      <c r="AC261" s="1">
        <v>132.58000200000001</v>
      </c>
      <c r="AD261" s="1">
        <v>22252.5</v>
      </c>
      <c r="AE261" s="1">
        <v>1070.5</v>
      </c>
      <c r="AF261" s="1">
        <v>26806.669922000001</v>
      </c>
      <c r="AG261" s="1">
        <v>10926.023438</v>
      </c>
      <c r="AH261" s="1">
        <v>66.760002</v>
      </c>
      <c r="AI261" s="1">
        <v>66.760002</v>
      </c>
      <c r="AJ261" s="1">
        <v>27.35</v>
      </c>
      <c r="AK261" s="1">
        <v>71.559997999999993</v>
      </c>
      <c r="AL261" s="1">
        <f>0.83*AL263</f>
        <v>1038.373397387661</v>
      </c>
      <c r="AM261" s="1">
        <v>54.490001999999997</v>
      </c>
      <c r="AN261" s="1">
        <v>78.120002999999997</v>
      </c>
      <c r="AO261" s="1">
        <v>88.07</v>
      </c>
      <c r="AP261" s="1">
        <f t="shared" ref="AP261:AP324" si="161">(B261-B260)/B260</f>
        <v>1.4825113819143455E-2</v>
      </c>
      <c r="AQ261" s="1">
        <f t="shared" ref="AQ261:AQ324" si="162">(C261-C260)/C260</f>
        <v>1.0137250052167973E-2</v>
      </c>
      <c r="AR261" s="1">
        <f t="shared" ref="AR261:AR324" si="163">(D261-D260)/D260</f>
        <v>2.8933253245156863E-2</v>
      </c>
      <c r="AS261" s="1">
        <f t="shared" ref="AS261:AS324" si="164">(E261-E260)/E260</f>
        <v>2.878769408155037E-2</v>
      </c>
      <c r="AT261" s="1">
        <f t="shared" ref="AT261:AT324" si="165">(F261-F260)/F260</f>
        <v>-4.2412213020998313E-4</v>
      </c>
      <c r="AU261" s="1">
        <f t="shared" ref="AU261:AU324" si="166">(G261-G260)/G260</f>
        <v>8.7498906865249911E-4</v>
      </c>
      <c r="AV261" s="1">
        <f t="shared" ref="AV261:AV324" si="167">(H261-H260)/H260</f>
        <v>1.5024619842197717E-2</v>
      </c>
      <c r="AW261" s="1">
        <f t="shared" ref="AW261:AW324" si="168">(I261-I260)/I260</f>
        <v>1.4926698426631697E-2</v>
      </c>
      <c r="AX261" s="1">
        <f t="shared" ref="AX261:AX324" si="169">(J261-J260)/J260</f>
        <v>8.9779141166322508E-3</v>
      </c>
      <c r="AY261" s="1">
        <f t="shared" ref="AY261:AY324" si="170">(K261-K260)/K260</f>
        <v>2.6406546057139109E-2</v>
      </c>
      <c r="AZ261" s="1">
        <f t="shared" ref="AZ261:AZ324" si="171">(L261-L260)/L260</f>
        <v>1.0947377531819957E-2</v>
      </c>
      <c r="BA261" s="1">
        <f t="shared" ref="BA261:BA324" si="172">(M261-M260)/M260</f>
        <v>2.7942769437619527E-2</v>
      </c>
      <c r="BB261" s="1">
        <f t="shared" ref="BB261:BB324" si="173">(N261-N260)/N260</f>
        <v>-3.4225762589473087E-5</v>
      </c>
      <c r="BC261" s="1">
        <f t="shared" ref="BC261:BC324" si="174">(O261-O260)/O260</f>
        <v>6.4102564102564E-2</v>
      </c>
      <c r="BD261" s="1">
        <f t="shared" ref="BD261:BD324" si="175">(P261-P260)/P260</f>
        <v>-1.7513718038071661E-3</v>
      </c>
      <c r="BE261" s="1">
        <f t="shared" ref="BE261:BE324" si="176">(Q261-Q260)/Q260</f>
        <v>-2.2189742226946585E-2</v>
      </c>
      <c r="BF261" s="1">
        <f t="shared" ref="BF261:BF324" si="177">(R261-R260)/R260</f>
        <v>1.0205605172715647E-2</v>
      </c>
      <c r="BG261" s="1">
        <f t="shared" ref="BG261:BG324" si="178">(S261-S260)/S260</f>
        <v>2.130514978518459E-2</v>
      </c>
      <c r="BH261" s="1">
        <f t="shared" ref="BH261:BH324" si="179">(T261-T260)/T260</f>
        <v>2.8178065962215705E-2</v>
      </c>
      <c r="BI261" s="1">
        <f t="shared" ref="BI261:BI324" si="180">(U261-U260)/U260</f>
        <v>6.3101864876859044E-3</v>
      </c>
      <c r="BJ261" s="1">
        <f t="shared" ref="BJ261:BJ324" si="181">(V261-V260)/V260</f>
        <v>6.4102564102564014E-2</v>
      </c>
      <c r="BK261" s="1">
        <f t="shared" ref="BK261:BK324" si="182">(W261-W260)/W260</f>
        <v>6.4102564102564055E-2</v>
      </c>
      <c r="BL261" s="1">
        <f t="shared" ref="BL261:BL324" si="183">(X261-X260)/X260</f>
        <v>-1.4105568242885164E-3</v>
      </c>
      <c r="BM261" s="1">
        <f t="shared" ref="BM261:BM324" si="184">(Y261-Y260)/Y260</f>
        <v>-1.2376474628169371E-2</v>
      </c>
      <c r="BN261" s="1">
        <f t="shared" ref="BN261:BN324" si="185">(Z261-Z260)/Z260</f>
        <v>5.2229052540376771E-4</v>
      </c>
      <c r="BO261" s="1">
        <f t="shared" ref="BO261:BO324" si="186">(AA261-AA260)/AA260</f>
        <v>6.7333331066221408E-4</v>
      </c>
      <c r="BP261" s="1">
        <f t="shared" ref="BP261:BP324" si="187">(AB261-AB260)/AB260</f>
        <v>-6.4754118954823076E-3</v>
      </c>
      <c r="BQ261" s="1">
        <f t="shared" ref="BQ261:BQ324" si="188">(AC261-AC260)/AC260</f>
        <v>-2.6650061034061787E-2</v>
      </c>
      <c r="BR261" s="1">
        <f t="shared" ref="BR261:BR324" si="189">(AD261-AD260)/AD260</f>
        <v>2.9493407356002775E-2</v>
      </c>
      <c r="BS261" s="1">
        <f t="shared" ref="BS261:BS324" si="190">(AE261-AE260)/AE260</f>
        <v>6.1477441745166089E-2</v>
      </c>
      <c r="BT261" s="1">
        <f t="shared" ref="BT261:BT324" si="191">(AF261-AF260)/AF260</f>
        <v>1.8847822997162945E-3</v>
      </c>
      <c r="BU261" s="1">
        <f t="shared" ref="BU261:BU324" si="192">(AG261-AG260)/AG260</f>
        <v>2.1402942080962183E-3</v>
      </c>
      <c r="BV261" s="1">
        <f t="shared" ref="BV261:BV324" si="193">(AH261-AH260)/AH260</f>
        <v>1.4435557344949427E-2</v>
      </c>
      <c r="BW261" s="1">
        <f t="shared" ref="BW261:BW324" si="194">(AI261-AI260)/AI260</f>
        <v>1.4435557344949427E-2</v>
      </c>
      <c r="BX261" s="1">
        <f t="shared" ref="BX261:BX324" si="195">(AJ261-AJ260)/AJ260</f>
        <v>6.8776865963266959E-2</v>
      </c>
      <c r="BY261" s="1">
        <f t="shared" ref="BY261:BY324" si="196">(AK261-AK260)/AK260</f>
        <v>6.3281816013474141E-3</v>
      </c>
      <c r="BZ261" s="1">
        <f t="shared" ref="BZ261:BZ324" si="197">(AL261-AL260)/AL260</f>
        <v>6.4102564102564125E-2</v>
      </c>
      <c r="CA261" s="1">
        <f t="shared" ref="CA261:CA324" si="198">(AM261-AM260)/AM260</f>
        <v>7.208946662068224E-3</v>
      </c>
      <c r="CB261" s="1">
        <f t="shared" ref="CB261:CB324" si="199">(AN261-AN260)/AN260</f>
        <v>1.9843407828809573E-2</v>
      </c>
      <c r="CC261" s="1">
        <f t="shared" ref="CC261:CC324" si="200">(AO261-AO260)/AO260</f>
        <v>-4.5398932636493477E-4</v>
      </c>
    </row>
    <row r="262" spans="1:81" x14ac:dyDescent="0.3">
      <c r="A262" s="1" t="s">
        <v>376</v>
      </c>
      <c r="B262" s="18">
        <v>3703.06</v>
      </c>
      <c r="C262" s="21">
        <v>30199.87</v>
      </c>
      <c r="D262" s="18">
        <v>12804.730469</v>
      </c>
      <c r="E262" s="18">
        <v>2003.9499510000001</v>
      </c>
      <c r="F262" s="1">
        <v>117.989998</v>
      </c>
      <c r="G262" s="18">
        <v>137.770004</v>
      </c>
      <c r="H262" s="19">
        <v>369</v>
      </c>
      <c r="I262" s="1">
        <v>339.16000400000001</v>
      </c>
      <c r="J262" s="1">
        <v>72.360000999999997</v>
      </c>
      <c r="K262" s="1">
        <v>199.009995</v>
      </c>
      <c r="L262" s="1">
        <v>3543.280029</v>
      </c>
      <c r="M262" s="1">
        <v>13587.230469</v>
      </c>
      <c r="N262" s="1">
        <v>5522.0097660000001</v>
      </c>
      <c r="O262" s="1">
        <f>0.96*O263</f>
        <v>17352.731654399999</v>
      </c>
      <c r="P262" s="1">
        <v>119.800003</v>
      </c>
      <c r="Q262" s="1">
        <v>3660</v>
      </c>
      <c r="R262" s="1">
        <v>66.199996999999996</v>
      </c>
      <c r="S262" s="1">
        <v>60.189999</v>
      </c>
      <c r="T262" s="1">
        <v>31.84</v>
      </c>
      <c r="U262" s="1">
        <v>33.240001999999997</v>
      </c>
      <c r="V262" s="1">
        <f>0.96*V263</f>
        <v>4550.09406528</v>
      </c>
      <c r="W262" s="1">
        <f>0.96*W263</f>
        <v>14429.795807999999</v>
      </c>
      <c r="X262" s="1">
        <v>134.60000600000001</v>
      </c>
      <c r="Y262" s="1">
        <v>25.774999999999999</v>
      </c>
      <c r="Z262" s="1">
        <v>135.35553150661201</v>
      </c>
      <c r="AA262" s="1">
        <v>29.43</v>
      </c>
      <c r="AB262" s="1">
        <v>641</v>
      </c>
      <c r="AC262" s="1">
        <v>129.41000399999999</v>
      </c>
      <c r="AD262" s="1">
        <v>22592.5</v>
      </c>
      <c r="AE262" s="1">
        <v>1180</v>
      </c>
      <c r="AF262" s="1">
        <v>26668.349609000001</v>
      </c>
      <c r="AG262" s="1">
        <v>10922.928711</v>
      </c>
      <c r="AH262" s="1">
        <v>65.819999999999993</v>
      </c>
      <c r="AI262" s="1">
        <v>65.819999999999993</v>
      </c>
      <c r="AJ262" s="1">
        <v>28.059999000000001</v>
      </c>
      <c r="AK262" s="1">
        <v>70.669998000000007</v>
      </c>
      <c r="AL262" s="1">
        <f>0.96*AL263</f>
        <v>1201.0101945688609</v>
      </c>
      <c r="AM262" s="1">
        <v>53.389999000000003</v>
      </c>
      <c r="AN262" s="1">
        <v>77.330001999999993</v>
      </c>
      <c r="AO262" s="1">
        <v>86.760002</v>
      </c>
      <c r="AP262" s="1">
        <f t="shared" si="161"/>
        <v>-5.2169521394339457E-3</v>
      </c>
      <c r="AQ262" s="1">
        <f t="shared" si="162"/>
        <v>-3.4154617126742012E-3</v>
      </c>
      <c r="AR262" s="1">
        <f t="shared" si="163"/>
        <v>3.1320996494251813E-3</v>
      </c>
      <c r="AS262" s="1">
        <f t="shared" si="164"/>
        <v>1.3093653526660646E-2</v>
      </c>
      <c r="AT262" s="1">
        <f t="shared" si="165"/>
        <v>1.1879508050564461E-3</v>
      </c>
      <c r="AU262" s="1">
        <f t="shared" si="166"/>
        <v>3.7156419829389954E-3</v>
      </c>
      <c r="AV262" s="1">
        <f t="shared" si="167"/>
        <v>-8.7040352649912171E-3</v>
      </c>
      <c r="AW262" s="1">
        <f t="shared" si="168"/>
        <v>-8.3331069754362091E-3</v>
      </c>
      <c r="AX262" s="1">
        <f t="shared" si="169"/>
        <v>-9.445612206203562E-3</v>
      </c>
      <c r="AY262" s="1">
        <f t="shared" si="170"/>
        <v>1.3857058928113538E-2</v>
      </c>
      <c r="AZ262" s="1">
        <f t="shared" si="171"/>
        <v>-4.9398285874070044E-3</v>
      </c>
      <c r="BA262" s="1">
        <f t="shared" si="172"/>
        <v>-5.8548377325358001E-3</v>
      </c>
      <c r="BB262" s="1">
        <f t="shared" si="173"/>
        <v>-4.9464623932619521E-3</v>
      </c>
      <c r="BC262" s="1">
        <f t="shared" si="174"/>
        <v>0.15662650602409647</v>
      </c>
      <c r="BD262" s="1">
        <f t="shared" si="175"/>
        <v>8.3547203430596234E-4</v>
      </c>
      <c r="BE262" s="1">
        <f t="shared" si="176"/>
        <v>-5.2996331023236849E-3</v>
      </c>
      <c r="BF262" s="1">
        <f t="shared" si="177"/>
        <v>-1.8094541616404853E-3</v>
      </c>
      <c r="BG262" s="1">
        <f t="shared" si="178"/>
        <v>-1.1333804018827132E-2</v>
      </c>
      <c r="BH262" s="1">
        <f t="shared" si="179"/>
        <v>-8.4086263342065017E-3</v>
      </c>
      <c r="BI262" s="1">
        <f t="shared" si="180"/>
        <v>-7.4649144541705324E-3</v>
      </c>
      <c r="BJ262" s="1">
        <f t="shared" si="181"/>
        <v>0.1566265060240965</v>
      </c>
      <c r="BK262" s="1">
        <f t="shared" si="182"/>
        <v>0.15662650602409636</v>
      </c>
      <c r="BL262" s="1">
        <f t="shared" si="183"/>
        <v>6.6917703773614783E-4</v>
      </c>
      <c r="BM262" s="1">
        <f t="shared" si="184"/>
        <v>1.5542645597720443E-3</v>
      </c>
      <c r="BN262" s="1">
        <f t="shared" si="185"/>
        <v>5.2201788041809081E-4</v>
      </c>
      <c r="BO262" s="1">
        <f t="shared" si="186"/>
        <v>-9.7577055773118183E-3</v>
      </c>
      <c r="BP262" s="1">
        <f t="shared" si="187"/>
        <v>-5.2762629940560496E-3</v>
      </c>
      <c r="BQ262" s="1">
        <f t="shared" si="188"/>
        <v>-2.3910076573992061E-2</v>
      </c>
      <c r="BR262" s="1">
        <f t="shared" si="189"/>
        <v>1.5279182114369173E-2</v>
      </c>
      <c r="BS262" s="1">
        <f t="shared" si="190"/>
        <v>0.10228865016347501</v>
      </c>
      <c r="BT262" s="1">
        <f t="shared" si="191"/>
        <v>-5.1599215196245574E-3</v>
      </c>
      <c r="BU262" s="1">
        <f t="shared" si="192"/>
        <v>-2.8324367209724572E-4</v>
      </c>
      <c r="BV262" s="1">
        <f t="shared" si="193"/>
        <v>-1.4080317133603545E-2</v>
      </c>
      <c r="BW262" s="1">
        <f t="shared" si="194"/>
        <v>-1.4080317133603545E-2</v>
      </c>
      <c r="BX262" s="1">
        <f t="shared" si="195"/>
        <v>2.5959744058500905E-2</v>
      </c>
      <c r="BY262" s="1">
        <f t="shared" si="196"/>
        <v>-1.2437116054698414E-2</v>
      </c>
      <c r="BZ262" s="1">
        <f t="shared" si="197"/>
        <v>0.15662650602409633</v>
      </c>
      <c r="CA262" s="1">
        <f t="shared" si="198"/>
        <v>-2.0187244625169843E-2</v>
      </c>
      <c r="CB262" s="1">
        <f t="shared" si="199"/>
        <v>-1.011265962188972E-2</v>
      </c>
      <c r="CC262" s="1">
        <f t="shared" si="200"/>
        <v>-1.4874508913364292E-2</v>
      </c>
    </row>
    <row r="263" spans="1:81" x14ac:dyDescent="0.3">
      <c r="A263" s="1" t="s">
        <v>375</v>
      </c>
      <c r="B263" s="18">
        <v>3756.07</v>
      </c>
      <c r="C263" s="21">
        <v>30606.48</v>
      </c>
      <c r="D263" s="18">
        <v>12888.280273</v>
      </c>
      <c r="E263" s="18">
        <v>1974.8599850000001</v>
      </c>
      <c r="F263" s="1">
        <v>118.19000200000001</v>
      </c>
      <c r="G263" s="18">
        <v>138.13000500000001</v>
      </c>
      <c r="H263" s="19">
        <v>373.88000499999998</v>
      </c>
      <c r="I263" s="1">
        <v>343.69000199999999</v>
      </c>
      <c r="J263" s="1">
        <v>72.959998999999996</v>
      </c>
      <c r="K263" s="1">
        <v>196.05999800000001</v>
      </c>
      <c r="L263" s="1">
        <v>3552.639893</v>
      </c>
      <c r="M263" s="1">
        <v>13718.780273</v>
      </c>
      <c r="N263" s="1">
        <v>5551.4101559999999</v>
      </c>
      <c r="O263" s="1">
        <f>'final data'!O61</f>
        <v>18075.762139999999</v>
      </c>
      <c r="P263" s="1">
        <v>119.949997</v>
      </c>
      <c r="Q263" s="1">
        <v>3678</v>
      </c>
      <c r="R263" s="1">
        <v>66.300003000000004</v>
      </c>
      <c r="S263" s="1">
        <v>60.240001999999997</v>
      </c>
      <c r="T263" s="1">
        <v>31.77</v>
      </c>
      <c r="U263" s="1">
        <v>33.259998000000003</v>
      </c>
      <c r="V263" s="1">
        <f>'final data'!V61</f>
        <v>4739.6813179999999</v>
      </c>
      <c r="W263" s="1">
        <f>'final data'!W61</f>
        <v>15031.0373</v>
      </c>
      <c r="X263" s="1">
        <v>134.759995</v>
      </c>
      <c r="Y263" s="1">
        <v>26.02</v>
      </c>
      <c r="Z263" s="1">
        <v>135.42615264877199</v>
      </c>
      <c r="AA263" s="1">
        <v>29.290001</v>
      </c>
      <c r="AB263" s="1">
        <v>636.20001200000002</v>
      </c>
      <c r="AC263" s="1">
        <v>128.91999799999999</v>
      </c>
      <c r="AD263" s="1">
        <v>22395</v>
      </c>
      <c r="AE263" s="1">
        <v>1191.5</v>
      </c>
      <c r="AF263" s="1">
        <v>27444.169922000001</v>
      </c>
      <c r="AG263" s="1">
        <v>10920.179688</v>
      </c>
      <c r="AH263" s="1">
        <v>67.559997999999993</v>
      </c>
      <c r="AI263" s="1">
        <v>67.559997999999993</v>
      </c>
      <c r="AJ263" s="1">
        <v>27</v>
      </c>
      <c r="AK263" s="1">
        <v>72.400002000000001</v>
      </c>
      <c r="AL263" s="1">
        <f>'final data'!AL61</f>
        <v>1251.0522860092301</v>
      </c>
      <c r="AM263" s="1">
        <v>54.419998</v>
      </c>
      <c r="AN263" s="1">
        <v>79.010002</v>
      </c>
      <c r="AO263" s="1">
        <v>89.610000999999997</v>
      </c>
      <c r="AP263" s="1">
        <f t="shared" si="161"/>
        <v>1.4315187979670926E-2</v>
      </c>
      <c r="AQ263" s="1">
        <f t="shared" si="162"/>
        <v>1.3463965242234506E-2</v>
      </c>
      <c r="AR263" s="1">
        <f t="shared" si="163"/>
        <v>6.5249170376739012E-3</v>
      </c>
      <c r="AS263" s="1">
        <f t="shared" si="164"/>
        <v>-1.4516313636218154E-2</v>
      </c>
      <c r="AT263" s="1">
        <f t="shared" si="165"/>
        <v>1.6950928332078365E-3</v>
      </c>
      <c r="AU263" s="1">
        <f t="shared" si="166"/>
        <v>2.6130579193422332E-3</v>
      </c>
      <c r="AV263" s="1">
        <f t="shared" si="167"/>
        <v>1.3224945799457948E-2</v>
      </c>
      <c r="AW263" s="1">
        <f t="shared" si="168"/>
        <v>1.3356521837993544E-2</v>
      </c>
      <c r="AX263" s="1">
        <f t="shared" si="169"/>
        <v>8.2918462093442957E-3</v>
      </c>
      <c r="AY263" s="1">
        <f t="shared" si="170"/>
        <v>-1.4823361007571485E-2</v>
      </c>
      <c r="AZ263" s="1">
        <f t="shared" si="171"/>
        <v>2.6415817895831389E-3</v>
      </c>
      <c r="BA263" s="1">
        <f t="shared" si="172"/>
        <v>9.6818703635106664E-3</v>
      </c>
      <c r="BB263" s="1">
        <f t="shared" si="173"/>
        <v>5.3242191241716441E-3</v>
      </c>
      <c r="BC263" s="1">
        <f t="shared" si="174"/>
        <v>4.1666666666666685E-2</v>
      </c>
      <c r="BD263" s="1">
        <f t="shared" si="175"/>
        <v>1.2520366965265636E-3</v>
      </c>
      <c r="BE263" s="1">
        <f t="shared" si="176"/>
        <v>4.9180327868852463E-3</v>
      </c>
      <c r="BF263" s="1">
        <f t="shared" si="177"/>
        <v>1.510664721027217E-3</v>
      </c>
      <c r="BG263" s="1">
        <f t="shared" si="178"/>
        <v>8.3075263051585516E-4</v>
      </c>
      <c r="BH263" s="1">
        <f t="shared" si="179"/>
        <v>-2.1984924623115669E-3</v>
      </c>
      <c r="BI263" s="1">
        <f t="shared" si="180"/>
        <v>6.0156434406971821E-4</v>
      </c>
      <c r="BJ263" s="1">
        <f t="shared" si="181"/>
        <v>4.166666666666665E-2</v>
      </c>
      <c r="BK263" s="1">
        <f t="shared" si="182"/>
        <v>4.1666666666666741E-2</v>
      </c>
      <c r="BL263" s="1">
        <f t="shared" si="183"/>
        <v>1.1886255042217154E-3</v>
      </c>
      <c r="BM263" s="1">
        <f t="shared" si="184"/>
        <v>9.5053346265761788E-3</v>
      </c>
      <c r="BN263" s="1">
        <f t="shared" si="185"/>
        <v>5.2174551992010133E-4</v>
      </c>
      <c r="BO263" s="1">
        <f t="shared" si="186"/>
        <v>-4.7570166496771846E-3</v>
      </c>
      <c r="BP263" s="1">
        <f t="shared" si="187"/>
        <v>-7.4882808112324258E-3</v>
      </c>
      <c r="BQ263" s="1">
        <f t="shared" si="188"/>
        <v>-3.786461516530005E-3</v>
      </c>
      <c r="BR263" s="1">
        <f t="shared" si="189"/>
        <v>-8.7418391058979757E-3</v>
      </c>
      <c r="BS263" s="1">
        <f t="shared" si="190"/>
        <v>9.7457627118644075E-3</v>
      </c>
      <c r="BT263" s="1">
        <f t="shared" si="191"/>
        <v>2.9091425767801445E-2</v>
      </c>
      <c r="BU263" s="1">
        <f t="shared" si="192"/>
        <v>-2.5167453461743156E-4</v>
      </c>
      <c r="BV263" s="1">
        <f t="shared" si="193"/>
        <v>2.6435703433606808E-2</v>
      </c>
      <c r="BW263" s="1">
        <f t="shared" si="194"/>
        <v>2.6435703433606808E-2</v>
      </c>
      <c r="BX263" s="1">
        <f t="shared" si="195"/>
        <v>-3.777615957862298E-2</v>
      </c>
      <c r="BY263" s="1">
        <f t="shared" si="196"/>
        <v>2.4480034653460634E-2</v>
      </c>
      <c r="BZ263" s="1">
        <f t="shared" si="197"/>
        <v>4.1666666666666644E-2</v>
      </c>
      <c r="CA263" s="1">
        <f t="shared" si="198"/>
        <v>1.929198387885335E-2</v>
      </c>
      <c r="CB263" s="1">
        <f t="shared" si="199"/>
        <v>2.1725073794773817E-2</v>
      </c>
      <c r="CC263" s="1">
        <f t="shared" si="200"/>
        <v>3.2849226997482051E-2</v>
      </c>
    </row>
    <row r="264" spans="1:81" x14ac:dyDescent="0.3">
      <c r="A264" s="1" t="s">
        <v>374</v>
      </c>
      <c r="B264" s="18">
        <v>3803.79</v>
      </c>
      <c r="C264" s="21">
        <v>31041.13</v>
      </c>
      <c r="D264" s="18">
        <v>13067.480469</v>
      </c>
      <c r="E264" s="18">
        <v>2096.889893</v>
      </c>
      <c r="F264" s="1">
        <v>117.220001</v>
      </c>
      <c r="G264" s="18">
        <v>135.86000100000001</v>
      </c>
      <c r="H264" s="19">
        <v>379.10000600000001</v>
      </c>
      <c r="I264" s="1">
        <v>348.459991</v>
      </c>
      <c r="J264" s="1">
        <v>75.029999000000004</v>
      </c>
      <c r="K264" s="1">
        <v>208.16999799999999</v>
      </c>
      <c r="L264" s="1">
        <v>3622.419922</v>
      </c>
      <c r="M264" s="1">
        <v>13968.240234000001</v>
      </c>
      <c r="N264" s="1">
        <v>5669.8500979999999</v>
      </c>
      <c r="O264" s="4">
        <f>0.78*O267</f>
        <v>13271.379151680001</v>
      </c>
      <c r="P264" s="1">
        <v>118.58000199999999</v>
      </c>
      <c r="Q264" s="1">
        <v>3817</v>
      </c>
      <c r="R264" s="1">
        <v>68.019997000000004</v>
      </c>
      <c r="S264" s="1">
        <v>62.490001999999997</v>
      </c>
      <c r="T264" s="1">
        <v>32.770000000000003</v>
      </c>
      <c r="U264" s="1">
        <v>34.279998999999997</v>
      </c>
      <c r="V264" s="4">
        <f>0.78*V267</f>
        <v>3578.6733914879997</v>
      </c>
      <c r="W264" s="4">
        <f>0.78*W267</f>
        <v>11650.056769728</v>
      </c>
      <c r="X264" s="1">
        <v>134.634995</v>
      </c>
      <c r="Y264" s="1">
        <v>25.58625</v>
      </c>
      <c r="Z264" s="1">
        <v>135.49677379093299</v>
      </c>
      <c r="AA264" s="1">
        <v>31.049999</v>
      </c>
      <c r="AB264" s="1">
        <v>675.40002400000003</v>
      </c>
      <c r="AC264" s="1">
        <v>136.08999600000001</v>
      </c>
      <c r="AD264" s="1">
        <v>23085</v>
      </c>
      <c r="AE264" s="1">
        <v>1425</v>
      </c>
      <c r="AF264" s="1">
        <v>27490.130859000001</v>
      </c>
      <c r="AG264" s="1">
        <v>10901.208008</v>
      </c>
      <c r="AH264" s="1">
        <v>68.040001000000004</v>
      </c>
      <c r="AI264" s="1">
        <v>68.040001000000004</v>
      </c>
      <c r="AJ264" s="1">
        <v>27.950001</v>
      </c>
      <c r="AK264" s="1">
        <v>73.080001999999993</v>
      </c>
      <c r="AL264" s="4">
        <f>0.78*AL267</f>
        <v>919.20892486201467</v>
      </c>
      <c r="AM264" s="1">
        <v>55.27</v>
      </c>
      <c r="AN264" s="1">
        <v>79.300003000000004</v>
      </c>
      <c r="AO264" s="1">
        <v>92.559997999999993</v>
      </c>
      <c r="AP264" s="1">
        <f t="shared" si="161"/>
        <v>1.2704768547976954E-2</v>
      </c>
      <c r="AQ264" s="1">
        <f t="shared" si="162"/>
        <v>1.4201241044380192E-2</v>
      </c>
      <c r="AR264" s="1">
        <f t="shared" si="163"/>
        <v>1.3904120038063652E-2</v>
      </c>
      <c r="AS264" s="1">
        <f t="shared" si="164"/>
        <v>6.17916758286031E-2</v>
      </c>
      <c r="AT264" s="1">
        <f t="shared" si="165"/>
        <v>-8.2071324442486299E-3</v>
      </c>
      <c r="AU264" s="1">
        <f t="shared" si="166"/>
        <v>-1.6433822615151573E-2</v>
      </c>
      <c r="AV264" s="1">
        <f t="shared" si="167"/>
        <v>1.3961701428777997E-2</v>
      </c>
      <c r="AW264" s="1">
        <f t="shared" si="168"/>
        <v>1.3878754029045074E-2</v>
      </c>
      <c r="AX264" s="1">
        <f t="shared" si="169"/>
        <v>2.8371710915182546E-2</v>
      </c>
      <c r="AY264" s="1">
        <f t="shared" si="170"/>
        <v>6.1766806709852073E-2</v>
      </c>
      <c r="AZ264" s="1">
        <f t="shared" si="171"/>
        <v>1.9641739974122396E-2</v>
      </c>
      <c r="BA264" s="1">
        <f t="shared" si="172"/>
        <v>1.8183829468496109E-2</v>
      </c>
      <c r="BB264" s="1">
        <f t="shared" si="173"/>
        <v>2.1335109219409652E-2</v>
      </c>
      <c r="BC264" s="1">
        <f t="shared" si="174"/>
        <v>-0.26579144774694397</v>
      </c>
      <c r="BD264" s="1">
        <f t="shared" si="175"/>
        <v>-1.1421384195616136E-2</v>
      </c>
      <c r="BE264" s="1">
        <f t="shared" si="176"/>
        <v>3.7792278412180531E-2</v>
      </c>
      <c r="BF264" s="1">
        <f t="shared" si="177"/>
        <v>2.5942593094603627E-2</v>
      </c>
      <c r="BG264" s="1">
        <f t="shared" si="178"/>
        <v>3.7350596369502116E-2</v>
      </c>
      <c r="BH264" s="1">
        <f t="shared" si="179"/>
        <v>3.1476235442241221E-2</v>
      </c>
      <c r="BI264" s="1">
        <f t="shared" si="180"/>
        <v>3.0667500340799583E-2</v>
      </c>
      <c r="BJ264" s="1">
        <f t="shared" si="181"/>
        <v>-0.24495485004504691</v>
      </c>
      <c r="BK264" s="1">
        <f t="shared" si="182"/>
        <v>-0.22493328057086251</v>
      </c>
      <c r="BL264" s="1">
        <f t="shared" si="183"/>
        <v>-9.2757498247161558E-4</v>
      </c>
      <c r="BM264" s="1">
        <f t="shared" si="184"/>
        <v>-1.6669869331283622E-2</v>
      </c>
      <c r="BN264" s="1">
        <f t="shared" si="185"/>
        <v>5.2147344349475985E-4</v>
      </c>
      <c r="BO264" s="1">
        <f t="shared" si="186"/>
        <v>6.0088697163240092E-2</v>
      </c>
      <c r="BP264" s="1">
        <f t="shared" si="187"/>
        <v>6.1615861773985654E-2</v>
      </c>
      <c r="BQ264" s="1">
        <f t="shared" si="188"/>
        <v>5.561587116996404E-2</v>
      </c>
      <c r="BR264" s="1">
        <f t="shared" si="189"/>
        <v>3.0810448760884127E-2</v>
      </c>
      <c r="BS264" s="1">
        <f t="shared" si="190"/>
        <v>0.19597146454049516</v>
      </c>
      <c r="BT264" s="1">
        <f t="shared" si="191"/>
        <v>1.6747067639730753E-3</v>
      </c>
      <c r="BU264" s="1">
        <f t="shared" si="192"/>
        <v>-1.7373047460792442E-3</v>
      </c>
      <c r="BV264" s="1">
        <f t="shared" si="193"/>
        <v>7.1048403524229036E-3</v>
      </c>
      <c r="BW264" s="1">
        <f t="shared" si="194"/>
        <v>7.1048403524229036E-3</v>
      </c>
      <c r="BX264" s="1">
        <f t="shared" si="195"/>
        <v>3.5185222222222236E-2</v>
      </c>
      <c r="BY264" s="1">
        <f t="shared" si="196"/>
        <v>9.3922649339152307E-3</v>
      </c>
      <c r="BZ264" s="1">
        <f t="shared" si="197"/>
        <v>-0.26525139265423725</v>
      </c>
      <c r="CA264" s="1">
        <f t="shared" si="198"/>
        <v>1.5619294951095064E-2</v>
      </c>
      <c r="CB264" s="1">
        <f t="shared" si="199"/>
        <v>3.6704340293524321E-3</v>
      </c>
      <c r="CC264" s="1">
        <f t="shared" si="200"/>
        <v>3.2920399141609165E-2</v>
      </c>
    </row>
    <row r="265" spans="1:81" x14ac:dyDescent="0.3">
      <c r="A265" s="1" t="s">
        <v>373</v>
      </c>
      <c r="B265" s="18">
        <v>3795.54</v>
      </c>
      <c r="C265" s="21">
        <v>30991.52</v>
      </c>
      <c r="D265" s="18">
        <v>13112.639648</v>
      </c>
      <c r="E265" s="18">
        <v>2155.3500979999999</v>
      </c>
      <c r="F265" s="1">
        <v>117.129997</v>
      </c>
      <c r="G265" s="18">
        <v>135.929993</v>
      </c>
      <c r="H265" s="19">
        <v>378.459991</v>
      </c>
      <c r="I265" s="1">
        <v>347.85000600000001</v>
      </c>
      <c r="J265" s="1">
        <v>75.580001999999993</v>
      </c>
      <c r="K265" s="1">
        <v>213.94000199999999</v>
      </c>
      <c r="L265" s="1">
        <v>3641.3701169999999</v>
      </c>
      <c r="M265" s="1">
        <v>13988.700194999999</v>
      </c>
      <c r="N265" s="1">
        <v>5681.1401370000003</v>
      </c>
      <c r="O265" s="1">
        <f>0.83*O267</f>
        <v>14122.10858448</v>
      </c>
      <c r="P265" s="1">
        <v>118.129997</v>
      </c>
      <c r="Q265" s="1">
        <v>3843.5</v>
      </c>
      <c r="R265" s="1">
        <v>68.330001999999993</v>
      </c>
      <c r="S265" s="1">
        <v>62.330002</v>
      </c>
      <c r="T265" s="1">
        <v>32.549999</v>
      </c>
      <c r="U265" s="1">
        <v>34.119999</v>
      </c>
      <c r="V265" s="1">
        <f>0.83*V267</f>
        <v>3808.0755319679993</v>
      </c>
      <c r="W265" s="1">
        <f>0.83*W267</f>
        <v>12396.855280607999</v>
      </c>
      <c r="X265" s="1">
        <v>134.38000500000001</v>
      </c>
      <c r="Y265" s="1">
        <v>25.677499999999998</v>
      </c>
      <c r="Z265" s="1">
        <v>135.567394933093</v>
      </c>
      <c r="AA265" s="1">
        <v>31.1</v>
      </c>
      <c r="AB265" s="1">
        <v>670</v>
      </c>
      <c r="AC265" s="1">
        <v>136.520004</v>
      </c>
      <c r="AD265" s="1">
        <v>22847.5</v>
      </c>
      <c r="AE265" s="1">
        <v>1359</v>
      </c>
      <c r="AF265" s="1">
        <v>28698.259765999999</v>
      </c>
      <c r="AG265" s="1">
        <v>10887.004883</v>
      </c>
      <c r="AH265" s="1">
        <v>69.919998000000007</v>
      </c>
      <c r="AI265" s="1">
        <v>69.919998000000007</v>
      </c>
      <c r="AJ265" s="1">
        <v>28.6</v>
      </c>
      <c r="AK265" s="1">
        <v>74.980002999999996</v>
      </c>
      <c r="AL265" s="1">
        <f>0.83*AL267</f>
        <v>978.13257389163084</v>
      </c>
      <c r="AM265" s="1">
        <v>57.009998000000003</v>
      </c>
      <c r="AN265" s="1">
        <v>80.160004000000001</v>
      </c>
      <c r="AO265" s="1">
        <v>95.830001999999993</v>
      </c>
      <c r="AP265" s="1">
        <f t="shared" si="161"/>
        <v>-2.1688894497330293E-3</v>
      </c>
      <c r="AQ265" s="1">
        <f t="shared" si="162"/>
        <v>-1.5982021273065956E-3</v>
      </c>
      <c r="AR265" s="1">
        <f t="shared" si="163"/>
        <v>3.4558443846257432E-3</v>
      </c>
      <c r="AS265" s="1">
        <f t="shared" si="164"/>
        <v>2.7879482463602993E-2</v>
      </c>
      <c r="AT265" s="1">
        <f t="shared" si="165"/>
        <v>-7.6782118437273617E-4</v>
      </c>
      <c r="AU265" s="1">
        <f t="shared" si="166"/>
        <v>5.1517738469606625E-4</v>
      </c>
      <c r="AV265" s="1">
        <f t="shared" si="167"/>
        <v>-1.6882484565299777E-3</v>
      </c>
      <c r="AW265" s="1">
        <f t="shared" si="168"/>
        <v>-1.7505166037842051E-3</v>
      </c>
      <c r="AX265" s="1">
        <f t="shared" si="169"/>
        <v>7.3304412545705825E-3</v>
      </c>
      <c r="AY265" s="1">
        <f t="shared" si="170"/>
        <v>2.7717750182233273E-2</v>
      </c>
      <c r="AZ265" s="1">
        <f t="shared" si="171"/>
        <v>5.2313634001706702E-3</v>
      </c>
      <c r="BA265" s="1">
        <f t="shared" si="172"/>
        <v>1.4647486481652286E-3</v>
      </c>
      <c r="BB265" s="1">
        <f t="shared" si="173"/>
        <v>1.9912411800768622E-3</v>
      </c>
      <c r="BC265" s="1">
        <f t="shared" si="174"/>
        <v>6.4102564102564014E-2</v>
      </c>
      <c r="BD265" s="1">
        <f t="shared" si="175"/>
        <v>-3.7949484939289362E-3</v>
      </c>
      <c r="BE265" s="1">
        <f t="shared" si="176"/>
        <v>6.9426250982446945E-3</v>
      </c>
      <c r="BF265" s="1">
        <f t="shared" si="177"/>
        <v>4.5575568020091153E-3</v>
      </c>
      <c r="BG265" s="1">
        <f t="shared" si="178"/>
        <v>-2.5604095836002151E-3</v>
      </c>
      <c r="BH265" s="1">
        <f t="shared" si="179"/>
        <v>-6.7134879462924452E-3</v>
      </c>
      <c r="BI265" s="1">
        <f t="shared" si="180"/>
        <v>-4.66744471025208E-3</v>
      </c>
      <c r="BJ265" s="1">
        <f t="shared" si="181"/>
        <v>6.4102564102564E-2</v>
      </c>
      <c r="BK265" s="1">
        <f t="shared" si="182"/>
        <v>6.4102564102563972E-2</v>
      </c>
      <c r="BL265" s="1">
        <f t="shared" si="183"/>
        <v>-1.8939355254552672E-3</v>
      </c>
      <c r="BM265" s="1">
        <f t="shared" si="184"/>
        <v>3.5663686550392779E-3</v>
      </c>
      <c r="BN265" s="1">
        <f t="shared" si="185"/>
        <v>5.2120165066788556E-4</v>
      </c>
      <c r="BO265" s="1">
        <f t="shared" si="186"/>
        <v>1.6103382161140082E-3</v>
      </c>
      <c r="BP265" s="1">
        <f t="shared" si="187"/>
        <v>-7.9952973173125479E-3</v>
      </c>
      <c r="BQ265" s="1">
        <f t="shared" si="188"/>
        <v>3.1597326228151742E-3</v>
      </c>
      <c r="BR265" s="1">
        <f t="shared" si="189"/>
        <v>-1.0288065843621399E-2</v>
      </c>
      <c r="BS265" s="1">
        <f t="shared" si="190"/>
        <v>-4.6315789473684213E-2</v>
      </c>
      <c r="BT265" s="1">
        <f t="shared" si="191"/>
        <v>4.394773212236161E-2</v>
      </c>
      <c r="BU265" s="1">
        <f t="shared" si="192"/>
        <v>-1.3028945956793819E-3</v>
      </c>
      <c r="BV265" s="1">
        <f t="shared" si="193"/>
        <v>2.7630760910776632E-2</v>
      </c>
      <c r="BW265" s="1">
        <f t="shared" si="194"/>
        <v>2.7630760910776632E-2</v>
      </c>
      <c r="BX265" s="1">
        <f t="shared" si="195"/>
        <v>2.3255777343263818E-2</v>
      </c>
      <c r="BY265" s="1">
        <f t="shared" si="196"/>
        <v>2.5998918281365174E-2</v>
      </c>
      <c r="BZ265" s="1">
        <f t="shared" si="197"/>
        <v>6.410256410256393E-2</v>
      </c>
      <c r="CA265" s="1">
        <f t="shared" si="198"/>
        <v>3.1481780351004157E-2</v>
      </c>
      <c r="CB265" s="1">
        <f t="shared" si="199"/>
        <v>1.0844905012172532E-2</v>
      </c>
      <c r="CC265" s="1">
        <f t="shared" si="200"/>
        <v>3.5328479587910105E-2</v>
      </c>
    </row>
    <row r="266" spans="1:81" x14ac:dyDescent="0.3">
      <c r="A266" s="1" t="s">
        <v>372</v>
      </c>
      <c r="B266" s="18">
        <v>3853.07</v>
      </c>
      <c r="C266" s="21">
        <v>31176.01</v>
      </c>
      <c r="D266" s="18">
        <v>13530.910156</v>
      </c>
      <c r="E266" s="18">
        <v>2141.419922</v>
      </c>
      <c r="F266" s="1">
        <v>117.25</v>
      </c>
      <c r="G266" s="18">
        <v>135.800003</v>
      </c>
      <c r="H266" s="19">
        <v>384.23998999999998</v>
      </c>
      <c r="I266" s="1">
        <v>353.16000400000001</v>
      </c>
      <c r="J266" s="1">
        <v>75.510002</v>
      </c>
      <c r="K266" s="1">
        <v>212.529999</v>
      </c>
      <c r="L266" s="1">
        <v>3618.3500979999999</v>
      </c>
      <c r="M266" s="1">
        <v>13906.669921999999</v>
      </c>
      <c r="N266" s="1">
        <v>5590.7900390000004</v>
      </c>
      <c r="O266" s="1">
        <f>0.96*O267</f>
        <v>16334.005109759999</v>
      </c>
      <c r="P266" s="1">
        <v>118.400002</v>
      </c>
      <c r="Q266" s="1">
        <v>3806</v>
      </c>
      <c r="R266" s="1">
        <v>68.430000000000007</v>
      </c>
      <c r="S266" s="1">
        <v>62.419998</v>
      </c>
      <c r="T266" s="1">
        <v>32.68</v>
      </c>
      <c r="U266" s="1">
        <v>33.700001</v>
      </c>
      <c r="V266" s="1">
        <f>0.96*V267</f>
        <v>4404.5210972159994</v>
      </c>
      <c r="W266" s="1">
        <f>0.96*W267</f>
        <v>14338.531408895999</v>
      </c>
      <c r="X266" s="1">
        <v>134.320007</v>
      </c>
      <c r="Y266" s="1">
        <v>25.473749000000002</v>
      </c>
      <c r="Z266" s="1">
        <v>135.638016075254</v>
      </c>
      <c r="AA266" s="1">
        <v>30.92</v>
      </c>
      <c r="AB266" s="1">
        <v>661.5</v>
      </c>
      <c r="AC266" s="1">
        <v>137.259995</v>
      </c>
      <c r="AD266" s="1">
        <v>23005</v>
      </c>
      <c r="AE266" s="1">
        <v>1348</v>
      </c>
      <c r="AF266" s="1">
        <v>28756.859375</v>
      </c>
      <c r="AG266" s="1">
        <v>10893.797852</v>
      </c>
      <c r="AH266" s="1">
        <v>69.199996999999996</v>
      </c>
      <c r="AI266" s="1">
        <v>69.199996999999996</v>
      </c>
      <c r="AJ266" s="1">
        <v>28.629999000000002</v>
      </c>
      <c r="AK266" s="1">
        <v>74.120002999999997</v>
      </c>
      <c r="AL266" s="1">
        <f>0.96*AL267</f>
        <v>1131.3340613686332</v>
      </c>
      <c r="AM266" s="1">
        <v>56.18</v>
      </c>
      <c r="AN266" s="1">
        <v>79.680000000000007</v>
      </c>
      <c r="AO266" s="1">
        <v>99</v>
      </c>
      <c r="AP266" s="1">
        <f t="shared" si="161"/>
        <v>1.5157263525084758E-2</v>
      </c>
      <c r="AQ266" s="1">
        <f t="shared" si="162"/>
        <v>5.9529187338987558E-3</v>
      </c>
      <c r="AR266" s="1">
        <f t="shared" si="163"/>
        <v>3.189826909212716E-2</v>
      </c>
      <c r="AS266" s="1">
        <f t="shared" si="164"/>
        <v>-6.4630688132410533E-3</v>
      </c>
      <c r="AT266" s="1">
        <f t="shared" si="165"/>
        <v>1.0245283281275672E-3</v>
      </c>
      <c r="AU266" s="1">
        <f t="shared" si="166"/>
        <v>-9.5630108654527984E-4</v>
      </c>
      <c r="AV266" s="1">
        <f t="shared" si="167"/>
        <v>1.5272417527484365E-2</v>
      </c>
      <c r="AW266" s="1">
        <f t="shared" si="168"/>
        <v>1.5265194504553228E-2</v>
      </c>
      <c r="AX266" s="1">
        <f t="shared" si="169"/>
        <v>-9.261709201859135E-4</v>
      </c>
      <c r="AY266" s="1">
        <f t="shared" si="170"/>
        <v>-6.5906468487365397E-3</v>
      </c>
      <c r="AZ266" s="1">
        <f t="shared" si="171"/>
        <v>-6.3218014814065242E-3</v>
      </c>
      <c r="BA266" s="1">
        <f t="shared" si="172"/>
        <v>-5.8640382491949106E-3</v>
      </c>
      <c r="BB266" s="1">
        <f t="shared" si="173"/>
        <v>-1.5903515108097725E-2</v>
      </c>
      <c r="BC266" s="1">
        <f t="shared" si="174"/>
        <v>0.15662650602409631</v>
      </c>
      <c r="BD266" s="1">
        <f t="shared" si="175"/>
        <v>2.2856599242950765E-3</v>
      </c>
      <c r="BE266" s="1">
        <f t="shared" si="176"/>
        <v>-9.756732145180174E-3</v>
      </c>
      <c r="BF266" s="1">
        <f t="shared" si="177"/>
        <v>1.4634567111532293E-3</v>
      </c>
      <c r="BG266" s="1">
        <f t="shared" si="178"/>
        <v>1.4438632618686471E-3</v>
      </c>
      <c r="BH266" s="1">
        <f t="shared" si="179"/>
        <v>3.9938864514250843E-3</v>
      </c>
      <c r="BI266" s="1">
        <f t="shared" si="180"/>
        <v>-1.2309437640956544E-2</v>
      </c>
      <c r="BJ266" s="1">
        <f t="shared" si="181"/>
        <v>0.15662650602409645</v>
      </c>
      <c r="BK266" s="1">
        <f t="shared" si="182"/>
        <v>0.15662650602409639</v>
      </c>
      <c r="BL266" s="1">
        <f t="shared" si="183"/>
        <v>-4.4648011435932986E-4</v>
      </c>
      <c r="BM266" s="1">
        <f t="shared" si="184"/>
        <v>-7.9350014604224282E-3</v>
      </c>
      <c r="BN266" s="1">
        <f t="shared" si="185"/>
        <v>5.2093014102584179E-4</v>
      </c>
      <c r="BO266" s="1">
        <f t="shared" si="186"/>
        <v>-5.787781350482306E-3</v>
      </c>
      <c r="BP266" s="1">
        <f t="shared" si="187"/>
        <v>-1.2686567164179104E-2</v>
      </c>
      <c r="BQ266" s="1">
        <f t="shared" si="188"/>
        <v>5.4203851327165459E-3</v>
      </c>
      <c r="BR266" s="1">
        <f t="shared" si="189"/>
        <v>6.8935332093226828E-3</v>
      </c>
      <c r="BS266" s="1">
        <f t="shared" si="190"/>
        <v>-8.0941869021339229E-3</v>
      </c>
      <c r="BT266" s="1">
        <f t="shared" si="191"/>
        <v>2.0419220356150702E-3</v>
      </c>
      <c r="BU266" s="1">
        <f t="shared" si="192"/>
        <v>6.2395204861231111E-4</v>
      </c>
      <c r="BV266" s="1">
        <f t="shared" si="193"/>
        <v>-1.0297497434139092E-2</v>
      </c>
      <c r="BW266" s="1">
        <f t="shared" si="194"/>
        <v>-1.0297497434139092E-2</v>
      </c>
      <c r="BX266" s="1">
        <f t="shared" si="195"/>
        <v>1.0489160839160876E-3</v>
      </c>
      <c r="BY266" s="1">
        <f t="shared" si="196"/>
        <v>-1.1469724801157976E-2</v>
      </c>
      <c r="BZ266" s="1">
        <f t="shared" si="197"/>
        <v>0.15662650602409636</v>
      </c>
      <c r="CA266" s="1">
        <f t="shared" si="198"/>
        <v>-1.4558814753861301E-2</v>
      </c>
      <c r="CB266" s="1">
        <f t="shared" si="199"/>
        <v>-5.9880735534892674E-3</v>
      </c>
      <c r="CC266" s="1">
        <f t="shared" si="200"/>
        <v>3.3079389897122273E-2</v>
      </c>
    </row>
    <row r="267" spans="1:81" x14ac:dyDescent="0.3">
      <c r="A267" s="1" t="s">
        <v>371</v>
      </c>
      <c r="B267" s="18">
        <v>3787.38</v>
      </c>
      <c r="C267" s="21">
        <v>30603.360000000001</v>
      </c>
      <c r="D267" s="18">
        <v>13337.160156</v>
      </c>
      <c r="E267" s="18">
        <v>2106.610107</v>
      </c>
      <c r="F267" s="1">
        <v>117.44000200000001</v>
      </c>
      <c r="G267" s="18">
        <v>135.80999800000001</v>
      </c>
      <c r="H267" s="19">
        <v>377.63000499999998</v>
      </c>
      <c r="I267" s="1">
        <v>347.13000499999998</v>
      </c>
      <c r="J267" s="1">
        <v>73.919998000000007</v>
      </c>
      <c r="K267" s="1">
        <v>208.720001</v>
      </c>
      <c r="L267" s="1">
        <v>3557.040039</v>
      </c>
      <c r="M267" s="1">
        <v>13665.929688</v>
      </c>
      <c r="N267" s="1">
        <v>5510.5200199999999</v>
      </c>
      <c r="O267" s="1">
        <f>0.96*O268</f>
        <v>17014.588656</v>
      </c>
      <c r="P267" s="1">
        <v>118.849998</v>
      </c>
      <c r="Q267" s="1">
        <v>3688.5</v>
      </c>
      <c r="R267" s="1">
        <v>67.440002000000007</v>
      </c>
      <c r="S267" s="1">
        <v>60.869999</v>
      </c>
      <c r="T267" s="1">
        <v>31.889999</v>
      </c>
      <c r="U267" s="1">
        <v>33.040000999999997</v>
      </c>
      <c r="V267" s="1">
        <f>0.96*V268</f>
        <v>4588.0428095999996</v>
      </c>
      <c r="W267" s="1">
        <f>0.96*W268</f>
        <v>14935.970217599999</v>
      </c>
      <c r="X267" s="1">
        <v>134.395004</v>
      </c>
      <c r="Y267" s="1">
        <v>25.674999</v>
      </c>
      <c r="Z267" s="1">
        <v>135.70863721741401</v>
      </c>
      <c r="AA267" s="1">
        <v>29.98</v>
      </c>
      <c r="AB267" s="1">
        <v>643.09997599999997</v>
      </c>
      <c r="AC267" s="1">
        <v>138.470001</v>
      </c>
      <c r="AD267" s="1">
        <v>22512.5</v>
      </c>
      <c r="AE267" s="1">
        <v>1262</v>
      </c>
      <c r="AF267" s="1">
        <v>28197.419922000001</v>
      </c>
      <c r="AG267" s="1">
        <v>10877.495117</v>
      </c>
      <c r="AH267" s="1">
        <v>68.440002000000007</v>
      </c>
      <c r="AI267" s="1">
        <v>68.440002000000007</v>
      </c>
      <c r="AJ267" s="1">
        <v>27.17</v>
      </c>
      <c r="AK267" s="1">
        <v>73.559997999999993</v>
      </c>
      <c r="AL267" s="1">
        <f>0.96*AL268</f>
        <v>1178.4729805923264</v>
      </c>
      <c r="AM267" s="1">
        <v>56.369999</v>
      </c>
      <c r="AN267" s="1">
        <v>79.870002999999997</v>
      </c>
      <c r="AO267" s="1">
        <v>95.889999000000003</v>
      </c>
      <c r="AP267" s="1">
        <f t="shared" si="161"/>
        <v>-1.7048742950426556E-2</v>
      </c>
      <c r="AQ267" s="1">
        <f t="shared" si="162"/>
        <v>-1.8368290233419793E-2</v>
      </c>
      <c r="AR267" s="1">
        <f t="shared" si="163"/>
        <v>-1.4319066327854199E-2</v>
      </c>
      <c r="AS267" s="1">
        <f t="shared" si="164"/>
        <v>-1.6255482935588414E-2</v>
      </c>
      <c r="AT267" s="1">
        <f t="shared" si="165"/>
        <v>1.6204861407250054E-3</v>
      </c>
      <c r="AU267" s="1">
        <f t="shared" si="166"/>
        <v>7.3600882026516074E-5</v>
      </c>
      <c r="AV267" s="1">
        <f t="shared" si="167"/>
        <v>-1.7202751332572111E-2</v>
      </c>
      <c r="AW267" s="1">
        <f t="shared" si="168"/>
        <v>-1.7074410838436936E-2</v>
      </c>
      <c r="AX267" s="1">
        <f t="shared" si="169"/>
        <v>-2.1056866082456115E-2</v>
      </c>
      <c r="AY267" s="1">
        <f t="shared" si="170"/>
        <v>-1.7926871584843924E-2</v>
      </c>
      <c r="AZ267" s="1">
        <f t="shared" si="171"/>
        <v>-1.6944203114532316E-2</v>
      </c>
      <c r="BA267" s="1">
        <f t="shared" si="172"/>
        <v>-1.7311134538337897E-2</v>
      </c>
      <c r="BB267" s="1">
        <f t="shared" si="173"/>
        <v>-1.4357544897958293E-2</v>
      </c>
      <c r="BC267" s="1">
        <f t="shared" si="174"/>
        <v>4.1666666666666727E-2</v>
      </c>
      <c r="BD267" s="1">
        <f t="shared" si="175"/>
        <v>3.8006418276918504E-3</v>
      </c>
      <c r="BE267" s="1">
        <f t="shared" si="176"/>
        <v>-3.0872306883867578E-2</v>
      </c>
      <c r="BF267" s="1">
        <f t="shared" si="177"/>
        <v>-1.4467309659506062E-2</v>
      </c>
      <c r="BG267" s="1">
        <f t="shared" si="178"/>
        <v>-2.4831769459524811E-2</v>
      </c>
      <c r="BH267" s="1">
        <f t="shared" si="179"/>
        <v>-2.4173837209302333E-2</v>
      </c>
      <c r="BI267" s="1">
        <f t="shared" si="180"/>
        <v>-1.958456915179331E-2</v>
      </c>
      <c r="BJ267" s="1">
        <f t="shared" si="181"/>
        <v>4.1666666666666727E-2</v>
      </c>
      <c r="BK267" s="1">
        <f t="shared" si="182"/>
        <v>4.1666666666666713E-2</v>
      </c>
      <c r="BL267" s="1">
        <f t="shared" si="183"/>
        <v>5.5834571241495095E-4</v>
      </c>
      <c r="BM267" s="1">
        <f t="shared" si="184"/>
        <v>7.9002898238495697E-3</v>
      </c>
      <c r="BN267" s="1">
        <f t="shared" si="185"/>
        <v>5.2065891409695711E-4</v>
      </c>
      <c r="BO267" s="1">
        <f t="shared" si="186"/>
        <v>-3.0401034928848682E-2</v>
      </c>
      <c r="BP267" s="1">
        <f t="shared" si="187"/>
        <v>-2.7815606953892714E-2</v>
      </c>
      <c r="BQ267" s="1">
        <f t="shared" si="188"/>
        <v>8.8154308908432698E-3</v>
      </c>
      <c r="BR267" s="1">
        <f t="shared" si="189"/>
        <v>-2.1408389480547706E-2</v>
      </c>
      <c r="BS267" s="1">
        <f t="shared" si="190"/>
        <v>-6.3798219584569729E-2</v>
      </c>
      <c r="BT267" s="1">
        <f t="shared" si="191"/>
        <v>-1.9454122082829119E-2</v>
      </c>
      <c r="BU267" s="1">
        <f t="shared" si="192"/>
        <v>-1.4965152852552952E-3</v>
      </c>
      <c r="BV267" s="1">
        <f t="shared" si="193"/>
        <v>-1.098258718132588E-2</v>
      </c>
      <c r="BW267" s="1">
        <f t="shared" si="194"/>
        <v>-1.098258718132588E-2</v>
      </c>
      <c r="BX267" s="1">
        <f t="shared" si="195"/>
        <v>-5.0995426161209424E-2</v>
      </c>
      <c r="BY267" s="1">
        <f t="shared" si="196"/>
        <v>-7.5553828566359326E-3</v>
      </c>
      <c r="BZ267" s="1">
        <f t="shared" si="197"/>
        <v>4.1666666666666768E-2</v>
      </c>
      <c r="CA267" s="1">
        <f t="shared" si="198"/>
        <v>3.3819686721253159E-3</v>
      </c>
      <c r="CB267" s="1">
        <f t="shared" si="199"/>
        <v>2.3845758032127276E-3</v>
      </c>
      <c r="CC267" s="1">
        <f t="shared" si="200"/>
        <v>-3.1414151515151485E-2</v>
      </c>
    </row>
    <row r="268" spans="1:81" x14ac:dyDescent="0.3">
      <c r="A268" s="1" t="s">
        <v>370</v>
      </c>
      <c r="B268" s="18">
        <v>3871.74</v>
      </c>
      <c r="C268" s="21">
        <v>31055.86</v>
      </c>
      <c r="D268" s="18">
        <v>13777.740234000001</v>
      </c>
      <c r="E268" s="18">
        <v>2202.419922</v>
      </c>
      <c r="F268" s="1">
        <v>116.860001</v>
      </c>
      <c r="G268" s="18">
        <v>135.14999399999999</v>
      </c>
      <c r="H268" s="19">
        <v>386.19000199999999</v>
      </c>
      <c r="I268" s="1">
        <v>355.01998900000001</v>
      </c>
      <c r="J268" s="1">
        <v>74.25</v>
      </c>
      <c r="K268" s="1">
        <v>218.61999499999999</v>
      </c>
      <c r="L268" s="1">
        <v>3642.1201169999999</v>
      </c>
      <c r="M268" s="1">
        <v>14060.290039</v>
      </c>
      <c r="N268" s="1">
        <v>5608.5400390000004</v>
      </c>
      <c r="O268" s="1">
        <f>'final data'!O62</f>
        <v>17723.529849999999</v>
      </c>
      <c r="P268" s="1">
        <v>118.08000199999999</v>
      </c>
      <c r="Q268" s="1">
        <v>3694</v>
      </c>
      <c r="R268" s="1">
        <v>68.550003000000004</v>
      </c>
      <c r="S268" s="1">
        <v>61.23</v>
      </c>
      <c r="T268" s="1">
        <v>32.470001000000003</v>
      </c>
      <c r="U268" s="1">
        <v>33.220001000000003</v>
      </c>
      <c r="V268" s="1">
        <f>'final data'!V62</f>
        <v>4779.21126</v>
      </c>
      <c r="W268" s="1">
        <f>'final data'!W62</f>
        <v>15558.302309999999</v>
      </c>
      <c r="X268" s="1">
        <v>134.009995</v>
      </c>
      <c r="Y268" s="1">
        <v>25.111249999999998</v>
      </c>
      <c r="Z268" s="1">
        <v>135.77925835957501</v>
      </c>
      <c r="AA268" s="1">
        <v>29.66</v>
      </c>
      <c r="AB268" s="1">
        <v>640.5</v>
      </c>
      <c r="AC268" s="1">
        <v>135.61999499999999</v>
      </c>
      <c r="AD268" s="1">
        <v>23035</v>
      </c>
      <c r="AE268" s="1">
        <v>1301</v>
      </c>
      <c r="AF268" s="1">
        <v>28341.949218999998</v>
      </c>
      <c r="AG268" s="1">
        <v>10866.551758</v>
      </c>
      <c r="AH268" s="1">
        <v>68.709998999999996</v>
      </c>
      <c r="AI268" s="1">
        <v>68.709998999999996</v>
      </c>
      <c r="AJ268" s="1">
        <v>28.629999000000002</v>
      </c>
      <c r="AK268" s="1">
        <v>73.540001000000004</v>
      </c>
      <c r="AL268" s="1">
        <f>'final data'!AL62</f>
        <v>1227.57602145034</v>
      </c>
      <c r="AM268" s="1">
        <v>57.290000999999997</v>
      </c>
      <c r="AN268" s="1">
        <v>80.360000999999997</v>
      </c>
      <c r="AO268" s="1">
        <v>98</v>
      </c>
      <c r="AP268" s="1">
        <f t="shared" si="161"/>
        <v>2.2273973036769396E-2</v>
      </c>
      <c r="AQ268" s="1">
        <f t="shared" si="162"/>
        <v>1.4785958143158136E-2</v>
      </c>
      <c r="AR268" s="1">
        <f t="shared" si="163"/>
        <v>3.3034024698413531E-2</v>
      </c>
      <c r="AS268" s="1">
        <f t="shared" si="164"/>
        <v>4.5480563622872658E-2</v>
      </c>
      <c r="AT268" s="1">
        <f t="shared" si="165"/>
        <v>-4.9387005289731681E-3</v>
      </c>
      <c r="AU268" s="1">
        <f t="shared" si="166"/>
        <v>-4.8597600303330749E-3</v>
      </c>
      <c r="AV268" s="1">
        <f t="shared" si="167"/>
        <v>2.2667682352200829E-2</v>
      </c>
      <c r="AW268" s="1">
        <f t="shared" si="168"/>
        <v>2.2729190465687422E-2</v>
      </c>
      <c r="AX268" s="1">
        <f t="shared" si="169"/>
        <v>4.4643128913503648E-3</v>
      </c>
      <c r="AY268" s="1">
        <f t="shared" si="170"/>
        <v>4.7431937296703981E-2</v>
      </c>
      <c r="AZ268" s="1">
        <f t="shared" si="171"/>
        <v>2.3918785582160255E-2</v>
      </c>
      <c r="BA268" s="1">
        <f t="shared" si="172"/>
        <v>2.8857191570821974E-2</v>
      </c>
      <c r="BB268" s="1">
        <f t="shared" si="173"/>
        <v>1.778779836462703E-2</v>
      </c>
      <c r="BC268" s="1">
        <f t="shared" si="174"/>
        <v>4.1666666666666616E-2</v>
      </c>
      <c r="BD268" s="1">
        <f t="shared" si="175"/>
        <v>-6.4787211860113459E-3</v>
      </c>
      <c r="BE268" s="1">
        <f t="shared" si="176"/>
        <v>1.4911210519181239E-3</v>
      </c>
      <c r="BF268" s="1">
        <f t="shared" si="177"/>
        <v>1.6459089072980704E-2</v>
      </c>
      <c r="BG268" s="1">
        <f t="shared" si="178"/>
        <v>5.9142599953056823E-3</v>
      </c>
      <c r="BH268" s="1">
        <f t="shared" si="179"/>
        <v>1.818758288452765E-2</v>
      </c>
      <c r="BI268" s="1">
        <f t="shared" si="180"/>
        <v>5.4479417237307841E-3</v>
      </c>
      <c r="BJ268" s="1">
        <f t="shared" si="181"/>
        <v>4.1666666666666768E-2</v>
      </c>
      <c r="BK268" s="1">
        <f t="shared" si="182"/>
        <v>4.1666666666666664E-2</v>
      </c>
      <c r="BL268" s="1">
        <f t="shared" si="183"/>
        <v>-2.8647567881317716E-3</v>
      </c>
      <c r="BM268" s="1">
        <f t="shared" si="184"/>
        <v>-2.1957118674084522E-2</v>
      </c>
      <c r="BN268" s="1">
        <f t="shared" si="185"/>
        <v>5.2038796946919815E-4</v>
      </c>
      <c r="BO268" s="1">
        <f t="shared" si="186"/>
        <v>-1.067378252168113E-2</v>
      </c>
      <c r="BP268" s="1">
        <f t="shared" si="187"/>
        <v>-4.0428799518412196E-3</v>
      </c>
      <c r="BQ268" s="1">
        <f t="shared" si="188"/>
        <v>-2.0582118721873974E-2</v>
      </c>
      <c r="BR268" s="1">
        <f t="shared" si="189"/>
        <v>2.3209328151027206E-2</v>
      </c>
      <c r="BS268" s="1">
        <f t="shared" si="190"/>
        <v>3.0903328050713153E-2</v>
      </c>
      <c r="BT268" s="1">
        <f t="shared" si="191"/>
        <v>5.1256213298874779E-3</v>
      </c>
      <c r="BU268" s="1">
        <f t="shared" si="192"/>
        <v>-1.0060550597625962E-3</v>
      </c>
      <c r="BV268" s="1">
        <f t="shared" si="193"/>
        <v>3.9450174183219538E-3</v>
      </c>
      <c r="BW268" s="1">
        <f t="shared" si="194"/>
        <v>3.9450174183219538E-3</v>
      </c>
      <c r="BX268" s="1">
        <f t="shared" si="195"/>
        <v>5.3735701140964286E-2</v>
      </c>
      <c r="BY268" s="1">
        <f t="shared" si="196"/>
        <v>-2.7184611940839622E-4</v>
      </c>
      <c r="BZ268" s="1">
        <f t="shared" si="197"/>
        <v>4.1666666666666692E-2</v>
      </c>
      <c r="CA268" s="1">
        <f t="shared" si="198"/>
        <v>1.6320773750590215E-2</v>
      </c>
      <c r="CB268" s="1">
        <f t="shared" si="199"/>
        <v>6.1349440540273917E-3</v>
      </c>
      <c r="CC268" s="1">
        <f t="shared" si="200"/>
        <v>2.2004390676862943E-2</v>
      </c>
    </row>
    <row r="269" spans="1:81" x14ac:dyDescent="0.3">
      <c r="A269" s="1" t="s">
        <v>369</v>
      </c>
      <c r="B269" s="18">
        <v>3916.38</v>
      </c>
      <c r="C269" s="21">
        <v>31430.7</v>
      </c>
      <c r="D269" s="18">
        <v>14025.769531</v>
      </c>
      <c r="E269" s="18">
        <v>2285.320068</v>
      </c>
      <c r="F269" s="1">
        <v>116.849998</v>
      </c>
      <c r="G269" s="18">
        <v>135.11999499999999</v>
      </c>
      <c r="H269" s="19">
        <v>390.709991</v>
      </c>
      <c r="I269" s="1">
        <v>359.22000100000002</v>
      </c>
      <c r="J269" s="1">
        <v>75.889999000000003</v>
      </c>
      <c r="K269" s="1">
        <v>226.61999499999999</v>
      </c>
      <c r="L269" s="1">
        <v>3671.679932</v>
      </c>
      <c r="M269" s="1">
        <v>14040.910156</v>
      </c>
      <c r="N269" s="1">
        <v>5669.8198240000002</v>
      </c>
      <c r="O269" s="4">
        <f>0.78*O272</f>
        <v>13549.6120968</v>
      </c>
      <c r="P269" s="1">
        <v>118.18</v>
      </c>
      <c r="Q269" s="1">
        <v>3749</v>
      </c>
      <c r="R269" s="1">
        <v>68.629997000000003</v>
      </c>
      <c r="S269" s="1">
        <v>62.369999</v>
      </c>
      <c r="T269" s="1">
        <v>32.889999000000003</v>
      </c>
      <c r="U269" s="1">
        <v>33.990001999999997</v>
      </c>
      <c r="V269" s="4">
        <f>0.78*V272</f>
        <v>3758.6181375600004</v>
      </c>
      <c r="W269" s="4">
        <f>0.78*W272</f>
        <v>12546.742509600001</v>
      </c>
      <c r="X269" s="1">
        <v>134.03999300000001</v>
      </c>
      <c r="Y269" s="1">
        <v>25.006250000000001</v>
      </c>
      <c r="Z269" s="1">
        <v>135.84987950173499</v>
      </c>
      <c r="AA269" s="1">
        <v>30.110001</v>
      </c>
      <c r="AB269" s="1">
        <v>642.5</v>
      </c>
      <c r="AC269" s="1">
        <v>133.429993</v>
      </c>
      <c r="AD269" s="1">
        <v>23207.5</v>
      </c>
      <c r="AE269" s="1">
        <v>1294.5</v>
      </c>
      <c r="AF269" s="1">
        <v>29562.929688</v>
      </c>
      <c r="AG269" s="1">
        <v>10867.326171999999</v>
      </c>
      <c r="AH269" s="1">
        <v>71.110000999999997</v>
      </c>
      <c r="AI269" s="1">
        <v>71.110000999999997</v>
      </c>
      <c r="AJ269" s="1">
        <v>32.18</v>
      </c>
      <c r="AK269" s="1">
        <v>75.980002999999996</v>
      </c>
      <c r="AL269" s="4">
        <f>0.78*AL272</f>
        <v>939.19781037533096</v>
      </c>
      <c r="AM269" s="1">
        <v>58.419998</v>
      </c>
      <c r="AN269" s="1">
        <v>82.269997000000004</v>
      </c>
      <c r="AO269" s="1">
        <v>101.69000200000001</v>
      </c>
      <c r="AP269" s="1">
        <f t="shared" si="161"/>
        <v>1.1529699824885021E-2</v>
      </c>
      <c r="AQ269" s="1">
        <f t="shared" si="162"/>
        <v>1.2069863787381839E-2</v>
      </c>
      <c r="AR269" s="1">
        <f t="shared" si="163"/>
        <v>1.8002175450218254E-2</v>
      </c>
      <c r="AS269" s="1">
        <f t="shared" si="164"/>
        <v>3.7640481350495136E-2</v>
      </c>
      <c r="AT269" s="1">
        <f t="shared" si="165"/>
        <v>-8.5598150901928732E-5</v>
      </c>
      <c r="AU269" s="1">
        <f t="shared" si="166"/>
        <v>-2.2196819335414594E-4</v>
      </c>
      <c r="AV269" s="1">
        <f t="shared" si="167"/>
        <v>1.170405493822186E-2</v>
      </c>
      <c r="AW269" s="1">
        <f t="shared" si="168"/>
        <v>1.1830353586090655E-2</v>
      </c>
      <c r="AX269" s="1">
        <f t="shared" si="169"/>
        <v>2.208752861952866E-2</v>
      </c>
      <c r="AY269" s="1">
        <f t="shared" si="170"/>
        <v>3.6593176209705799E-2</v>
      </c>
      <c r="AZ269" s="1">
        <f t="shared" si="171"/>
        <v>8.1161010758613785E-3</v>
      </c>
      <c r="BA269" s="1">
        <f t="shared" si="172"/>
        <v>-1.3783416235542997E-3</v>
      </c>
      <c r="BB269" s="1">
        <f t="shared" si="173"/>
        <v>1.0926156285571578E-2</v>
      </c>
      <c r="BC269" s="1">
        <f t="shared" si="174"/>
        <v>-0.23550149369370682</v>
      </c>
      <c r="BD269" s="1">
        <f t="shared" si="175"/>
        <v>8.468665168214816E-4</v>
      </c>
      <c r="BE269" s="1">
        <f t="shared" si="176"/>
        <v>1.4889009204114781E-2</v>
      </c>
      <c r="BF269" s="1">
        <f t="shared" si="177"/>
        <v>1.1669437855458479E-3</v>
      </c>
      <c r="BG269" s="1">
        <f t="shared" si="178"/>
        <v>1.8618308018945012E-2</v>
      </c>
      <c r="BH269" s="1">
        <f t="shared" si="179"/>
        <v>1.2934954945027553E-2</v>
      </c>
      <c r="BI269" s="1">
        <f t="shared" si="180"/>
        <v>2.3178837351630226E-2</v>
      </c>
      <c r="BJ269" s="1">
        <f t="shared" si="181"/>
        <v>-0.21354844281146082</v>
      </c>
      <c r="BK269" s="1">
        <f t="shared" si="182"/>
        <v>-0.19356609354893031</v>
      </c>
      <c r="BL269" s="1">
        <f t="shared" si="183"/>
        <v>2.2384897484703425E-4</v>
      </c>
      <c r="BM269" s="1">
        <f t="shared" si="184"/>
        <v>-4.1813928020308384E-3</v>
      </c>
      <c r="BN269" s="1">
        <f t="shared" si="185"/>
        <v>5.2011730667255352E-4</v>
      </c>
      <c r="BO269" s="1">
        <f t="shared" si="186"/>
        <v>1.5171982467970342E-2</v>
      </c>
      <c r="BP269" s="1">
        <f t="shared" si="187"/>
        <v>3.1225604996096799E-3</v>
      </c>
      <c r="BQ269" s="1">
        <f t="shared" si="188"/>
        <v>-1.6148076100430418E-2</v>
      </c>
      <c r="BR269" s="1">
        <f t="shared" si="189"/>
        <v>7.4886042978076842E-3</v>
      </c>
      <c r="BS269" s="1">
        <f t="shared" si="190"/>
        <v>-4.9961568024596463E-3</v>
      </c>
      <c r="BT269" s="1">
        <f t="shared" si="191"/>
        <v>4.30803280171526E-2</v>
      </c>
      <c r="BU269" s="1">
        <f t="shared" si="192"/>
        <v>7.1265845619278203E-5</v>
      </c>
      <c r="BV269" s="1">
        <f t="shared" si="193"/>
        <v>3.492944309313701E-2</v>
      </c>
      <c r="BW269" s="1">
        <f t="shared" si="194"/>
        <v>3.492944309313701E-2</v>
      </c>
      <c r="BX269" s="1">
        <f t="shared" si="195"/>
        <v>0.1239958478517585</v>
      </c>
      <c r="BY269" s="1">
        <f t="shared" si="196"/>
        <v>3.31792489369152E-2</v>
      </c>
      <c r="BZ269" s="1">
        <f t="shared" si="197"/>
        <v>-0.23491678400030969</v>
      </c>
      <c r="CA269" s="1">
        <f t="shared" si="198"/>
        <v>1.9724157449395107E-2</v>
      </c>
      <c r="CB269" s="1">
        <f t="shared" si="199"/>
        <v>2.3767993731110167E-2</v>
      </c>
      <c r="CC269" s="1">
        <f t="shared" si="200"/>
        <v>3.7653081632653129E-2</v>
      </c>
    </row>
    <row r="270" spans="1:81" x14ac:dyDescent="0.3">
      <c r="A270" s="1" t="s">
        <v>368</v>
      </c>
      <c r="B270" s="18">
        <v>3913.97</v>
      </c>
      <c r="C270" s="21">
        <v>31493.34</v>
      </c>
      <c r="D270" s="18">
        <v>13865.360352</v>
      </c>
      <c r="E270" s="18">
        <v>2218.389893</v>
      </c>
      <c r="F270" s="1">
        <v>116.199997</v>
      </c>
      <c r="G270" s="18">
        <v>134.13999899999999</v>
      </c>
      <c r="H270" s="19">
        <v>390.72000100000002</v>
      </c>
      <c r="I270" s="1">
        <v>359.25</v>
      </c>
      <c r="J270" s="1">
        <v>76.029999000000004</v>
      </c>
      <c r="K270" s="1">
        <v>220.58999600000001</v>
      </c>
      <c r="L270" s="1">
        <v>3681.040039</v>
      </c>
      <c r="M270" s="1">
        <v>13886.929688</v>
      </c>
      <c r="N270" s="1">
        <v>5728.330078</v>
      </c>
      <c r="O270" s="1">
        <f>0.83*O272</f>
        <v>14418.176974799999</v>
      </c>
      <c r="P270" s="1">
        <v>117.010002</v>
      </c>
      <c r="Q270" s="1">
        <v>3714</v>
      </c>
      <c r="R270" s="1">
        <v>68.339995999999999</v>
      </c>
      <c r="S270" s="1">
        <v>62.509998000000003</v>
      </c>
      <c r="T270" s="1">
        <v>32.590000000000003</v>
      </c>
      <c r="U270" s="1">
        <v>34.209999000000003</v>
      </c>
      <c r="V270" s="1">
        <f>0.83*V272</f>
        <v>3999.55519766</v>
      </c>
      <c r="W270" s="1">
        <f>0.83*W272</f>
        <v>13351.020875599999</v>
      </c>
      <c r="X270" s="1">
        <v>133.820007</v>
      </c>
      <c r="Y270" s="1">
        <v>24.5</v>
      </c>
      <c r="Z270" s="1">
        <v>135.92050064389599</v>
      </c>
      <c r="AA270" s="1">
        <v>31</v>
      </c>
      <c r="AB270" s="1">
        <v>652.79998799999998</v>
      </c>
      <c r="AC270" s="1">
        <v>130.89999399999999</v>
      </c>
      <c r="AD270" s="1">
        <v>23167.5</v>
      </c>
      <c r="AE270" s="1">
        <v>1148</v>
      </c>
      <c r="AF270" s="1">
        <v>30236.089843999998</v>
      </c>
      <c r="AG270" s="1">
        <v>10853.893555000001</v>
      </c>
      <c r="AH270" s="1">
        <v>70.900002000000001</v>
      </c>
      <c r="AI270" s="1">
        <v>70.900002000000001</v>
      </c>
      <c r="AJ270" s="1">
        <v>32.009998000000003</v>
      </c>
      <c r="AK270" s="1">
        <v>75.639999000000003</v>
      </c>
      <c r="AL270" s="1">
        <f>0.83*AL272</f>
        <v>999.40279821990339</v>
      </c>
      <c r="AM270" s="1">
        <v>58.759998000000003</v>
      </c>
      <c r="AN270" s="1">
        <v>80.620002999999997</v>
      </c>
      <c r="AO270" s="1">
        <v>100.41999800000001</v>
      </c>
      <c r="AP270" s="1">
        <f t="shared" si="161"/>
        <v>-6.1536418835769486E-4</v>
      </c>
      <c r="AQ270" s="1">
        <f t="shared" si="162"/>
        <v>1.9929559316209764E-3</v>
      </c>
      <c r="AR270" s="1">
        <f t="shared" si="163"/>
        <v>-1.1436747099363145E-2</v>
      </c>
      <c r="AS270" s="1">
        <f t="shared" si="164"/>
        <v>-2.9287002699177261E-2</v>
      </c>
      <c r="AT270" s="1">
        <f t="shared" si="165"/>
        <v>-5.5626958590106537E-3</v>
      </c>
      <c r="AU270" s="1">
        <f t="shared" si="166"/>
        <v>-7.2527829800467349E-3</v>
      </c>
      <c r="AV270" s="1">
        <f t="shared" si="167"/>
        <v>2.5620025672756603E-5</v>
      </c>
      <c r="AW270" s="1">
        <f t="shared" si="168"/>
        <v>8.3511496900127335E-5</v>
      </c>
      <c r="AX270" s="1">
        <f t="shared" si="169"/>
        <v>1.8447753570269591E-3</v>
      </c>
      <c r="AY270" s="1">
        <f t="shared" si="170"/>
        <v>-2.6608415554858589E-2</v>
      </c>
      <c r="AZ270" s="1">
        <f t="shared" si="171"/>
        <v>2.5492709531741318E-3</v>
      </c>
      <c r="BA270" s="1">
        <f t="shared" si="172"/>
        <v>-1.0966558883235956E-2</v>
      </c>
      <c r="BB270" s="1">
        <f t="shared" si="173"/>
        <v>1.0319596709639604E-2</v>
      </c>
      <c r="BC270" s="1">
        <f t="shared" si="174"/>
        <v>6.4102564102564041E-2</v>
      </c>
      <c r="BD270" s="1">
        <f t="shared" si="175"/>
        <v>-9.9001353866983131E-3</v>
      </c>
      <c r="BE270" s="1">
        <f t="shared" si="176"/>
        <v>-9.3358228861029607E-3</v>
      </c>
      <c r="BF270" s="1">
        <f t="shared" si="177"/>
        <v>-4.2255720920402152E-3</v>
      </c>
      <c r="BG270" s="1">
        <f t="shared" si="178"/>
        <v>2.2446529139755651E-3</v>
      </c>
      <c r="BH270" s="1">
        <f t="shared" si="179"/>
        <v>-9.1212833420882631E-3</v>
      </c>
      <c r="BI270" s="1">
        <f t="shared" si="180"/>
        <v>6.4724032672903772E-3</v>
      </c>
      <c r="BJ270" s="1">
        <f t="shared" si="181"/>
        <v>6.4102564102563986E-2</v>
      </c>
      <c r="BK270" s="1">
        <f t="shared" si="182"/>
        <v>6.4102564102563986E-2</v>
      </c>
      <c r="BL270" s="1">
        <f t="shared" si="183"/>
        <v>-1.6411967434227319E-3</v>
      </c>
      <c r="BM270" s="1">
        <f t="shared" si="184"/>
        <v>-2.024493876530873E-2</v>
      </c>
      <c r="BN270" s="1">
        <f t="shared" si="185"/>
        <v>5.1984692529742139E-4</v>
      </c>
      <c r="BO270" s="1">
        <f t="shared" si="186"/>
        <v>2.9558252090393471E-2</v>
      </c>
      <c r="BP270" s="1">
        <f t="shared" si="187"/>
        <v>1.6031109727626437E-2</v>
      </c>
      <c r="BQ270" s="1">
        <f t="shared" si="188"/>
        <v>-1.8961246591686503E-2</v>
      </c>
      <c r="BR270" s="1">
        <f t="shared" si="189"/>
        <v>-1.7235807389852419E-3</v>
      </c>
      <c r="BS270" s="1">
        <f t="shared" si="190"/>
        <v>-0.11317110853611433</v>
      </c>
      <c r="BT270" s="1">
        <f t="shared" si="191"/>
        <v>2.2770414268963441E-2</v>
      </c>
      <c r="BU270" s="1">
        <f t="shared" si="192"/>
        <v>-1.2360553817376094E-3</v>
      </c>
      <c r="BV270" s="1">
        <f t="shared" si="193"/>
        <v>-2.9531570390499118E-3</v>
      </c>
      <c r="BW270" s="1">
        <f t="shared" si="194"/>
        <v>-2.9531570390499118E-3</v>
      </c>
      <c r="BX270" s="1">
        <f t="shared" si="195"/>
        <v>-5.2828464885020712E-3</v>
      </c>
      <c r="BY270" s="1">
        <f t="shared" si="196"/>
        <v>-4.4749142744834229E-3</v>
      </c>
      <c r="BZ270" s="1">
        <f t="shared" si="197"/>
        <v>6.4102564102564027E-2</v>
      </c>
      <c r="CA270" s="1">
        <f t="shared" si="198"/>
        <v>5.8199248825719476E-3</v>
      </c>
      <c r="CB270" s="1">
        <f t="shared" si="199"/>
        <v>-2.005584125644257E-2</v>
      </c>
      <c r="CC270" s="1">
        <f t="shared" si="200"/>
        <v>-1.2488976054892791E-2</v>
      </c>
    </row>
    <row r="271" spans="1:81" x14ac:dyDescent="0.3">
      <c r="A271" s="1" t="s">
        <v>367</v>
      </c>
      <c r="B271" s="18">
        <v>3829.34</v>
      </c>
      <c r="C271" s="21">
        <v>31402.01</v>
      </c>
      <c r="D271" s="18">
        <v>13119.429688</v>
      </c>
      <c r="E271" s="18">
        <v>2200.169922</v>
      </c>
      <c r="F271" s="1">
        <v>114.410004</v>
      </c>
      <c r="G271" s="18">
        <v>130.53999300000001</v>
      </c>
      <c r="H271" s="19">
        <v>382.32998700000002</v>
      </c>
      <c r="I271" s="1">
        <v>351.51998900000001</v>
      </c>
      <c r="J271" s="1">
        <v>75.069999999999993</v>
      </c>
      <c r="K271" s="1">
        <v>218.61000100000001</v>
      </c>
      <c r="L271" s="1">
        <v>3685.280029</v>
      </c>
      <c r="M271" s="1">
        <v>13879.330078000001</v>
      </c>
      <c r="N271" s="1">
        <v>5783.8901370000003</v>
      </c>
      <c r="O271" s="1">
        <f>0.96*O272</f>
        <v>16676.445657599998</v>
      </c>
      <c r="P271" s="1">
        <v>114.730003</v>
      </c>
      <c r="Q271" s="1">
        <v>3802</v>
      </c>
      <c r="R271" s="1">
        <v>67.129997000000003</v>
      </c>
      <c r="S271" s="1">
        <v>61.939999</v>
      </c>
      <c r="T271" s="1">
        <v>32.25</v>
      </c>
      <c r="U271" s="1">
        <v>34.279998999999997</v>
      </c>
      <c r="V271" s="1">
        <f>0.96*V272</f>
        <v>4625.9915539200001</v>
      </c>
      <c r="W271" s="1">
        <f>0.96*W272</f>
        <v>15442.144627199999</v>
      </c>
      <c r="X271" s="1">
        <v>133.490005</v>
      </c>
      <c r="Y271" s="1">
        <v>23.942499000000002</v>
      </c>
      <c r="Z271" s="1">
        <v>135.991121786056</v>
      </c>
      <c r="AA271" s="1">
        <v>31</v>
      </c>
      <c r="AB271" s="1">
        <v>656.90002400000003</v>
      </c>
      <c r="AC271" s="1">
        <v>144.759995</v>
      </c>
      <c r="AD271" s="1">
        <v>23452.5</v>
      </c>
      <c r="AE271" s="1">
        <v>1065</v>
      </c>
      <c r="AF271" s="1">
        <v>30168.269531000002</v>
      </c>
      <c r="AG271" s="1">
        <v>10820.262694999999</v>
      </c>
      <c r="AH271" s="1">
        <v>69.209998999999996</v>
      </c>
      <c r="AI271" s="1">
        <v>69.209998999999996</v>
      </c>
      <c r="AJ271" s="1">
        <v>33.409999999999997</v>
      </c>
      <c r="AK271" s="1">
        <v>74.029999000000004</v>
      </c>
      <c r="AL271" s="1">
        <f>0.96*AL272</f>
        <v>1155.9357666157919</v>
      </c>
      <c r="AM271" s="1">
        <v>58.27</v>
      </c>
      <c r="AN271" s="1">
        <v>79.800003000000004</v>
      </c>
      <c r="AO271" s="1">
        <v>95.980002999999996</v>
      </c>
      <c r="AP271" s="1">
        <f t="shared" si="161"/>
        <v>-2.1622546928055059E-2</v>
      </c>
      <c r="AQ271" s="1">
        <f t="shared" si="162"/>
        <v>-2.8999782176168595E-3</v>
      </c>
      <c r="AR271" s="1">
        <f t="shared" si="163"/>
        <v>-5.3798144805692213E-2</v>
      </c>
      <c r="AS271" s="1">
        <f t="shared" si="164"/>
        <v>-8.2131509242320492E-3</v>
      </c>
      <c r="AT271" s="1">
        <f t="shared" si="165"/>
        <v>-1.5404415199769718E-2</v>
      </c>
      <c r="AU271" s="1">
        <f t="shared" si="166"/>
        <v>-2.6837677253896353E-2</v>
      </c>
      <c r="AV271" s="1">
        <f t="shared" si="167"/>
        <v>-2.1473213499505511E-2</v>
      </c>
      <c r="AW271" s="1">
        <f t="shared" si="168"/>
        <v>-2.1517080027835742E-2</v>
      </c>
      <c r="AX271" s="1">
        <f t="shared" si="169"/>
        <v>-1.262658177859519E-2</v>
      </c>
      <c r="AY271" s="1">
        <f t="shared" si="170"/>
        <v>-8.9759056888509218E-3</v>
      </c>
      <c r="AZ271" s="1">
        <f t="shared" si="171"/>
        <v>1.1518456618450365E-3</v>
      </c>
      <c r="BA271" s="1">
        <f t="shared" si="172"/>
        <v>-5.4724911630871806E-4</v>
      </c>
      <c r="BB271" s="1">
        <f t="shared" si="173"/>
        <v>9.6991720524943481E-3</v>
      </c>
      <c r="BC271" s="1">
        <f t="shared" si="174"/>
        <v>0.15662650602409631</v>
      </c>
      <c r="BD271" s="1">
        <f t="shared" si="175"/>
        <v>-1.948550517929231E-2</v>
      </c>
      <c r="BE271" s="1">
        <f t="shared" si="176"/>
        <v>2.3694130317716746E-2</v>
      </c>
      <c r="BF271" s="1">
        <f t="shared" si="177"/>
        <v>-1.7705576102170044E-2</v>
      </c>
      <c r="BG271" s="1">
        <f t="shared" si="178"/>
        <v>-9.118525327740417E-3</v>
      </c>
      <c r="BH271" s="1">
        <f t="shared" si="179"/>
        <v>-1.0432648051549658E-2</v>
      </c>
      <c r="BI271" s="1">
        <f t="shared" si="180"/>
        <v>2.0461853857403848E-3</v>
      </c>
      <c r="BJ271" s="1">
        <f t="shared" si="181"/>
        <v>0.15662650602409642</v>
      </c>
      <c r="BK271" s="1">
        <f t="shared" si="182"/>
        <v>0.15662650602409639</v>
      </c>
      <c r="BL271" s="1">
        <f t="shared" si="183"/>
        <v>-2.4660139197273203E-3</v>
      </c>
      <c r="BM271" s="1">
        <f t="shared" si="184"/>
        <v>-2.2755142857142793E-2</v>
      </c>
      <c r="BN271" s="1">
        <f t="shared" si="185"/>
        <v>5.1957682487523171E-4</v>
      </c>
      <c r="BO271" s="1">
        <f t="shared" si="186"/>
        <v>0</v>
      </c>
      <c r="BP271" s="1">
        <f t="shared" si="187"/>
        <v>6.2806925174147604E-3</v>
      </c>
      <c r="BQ271" s="1">
        <f t="shared" si="188"/>
        <v>0.10588236543387475</v>
      </c>
      <c r="BR271" s="1">
        <f t="shared" si="189"/>
        <v>1.2301715765619942E-2</v>
      </c>
      <c r="BS271" s="1">
        <f t="shared" si="190"/>
        <v>-7.2299651567944254E-2</v>
      </c>
      <c r="BT271" s="1">
        <f t="shared" si="191"/>
        <v>-2.2430252506163485E-3</v>
      </c>
      <c r="BU271" s="1">
        <f t="shared" si="192"/>
        <v>-3.09850652483215E-3</v>
      </c>
      <c r="BV271" s="1">
        <f t="shared" si="193"/>
        <v>-2.3836430921398342E-2</v>
      </c>
      <c r="BW271" s="1">
        <f t="shared" si="194"/>
        <v>-2.3836430921398342E-2</v>
      </c>
      <c r="BX271" s="1">
        <f t="shared" si="195"/>
        <v>4.3736397609271747E-2</v>
      </c>
      <c r="BY271" s="1">
        <f t="shared" si="196"/>
        <v>-2.1285034654746616E-2</v>
      </c>
      <c r="BZ271" s="1">
        <f t="shared" si="197"/>
        <v>0.15662650602409639</v>
      </c>
      <c r="CA271" s="1">
        <f t="shared" si="198"/>
        <v>-8.3389723736886426E-3</v>
      </c>
      <c r="CB271" s="1">
        <f t="shared" si="199"/>
        <v>-1.0171173027616895E-2</v>
      </c>
      <c r="CC271" s="1">
        <f t="shared" si="200"/>
        <v>-4.4214251029959295E-2</v>
      </c>
    </row>
    <row r="272" spans="1:81" x14ac:dyDescent="0.3">
      <c r="A272" s="1" t="s">
        <v>366</v>
      </c>
      <c r="B272" s="18">
        <v>3768.47</v>
      </c>
      <c r="C272" s="21">
        <v>30924.14</v>
      </c>
      <c r="D272" s="18">
        <v>12723.469727</v>
      </c>
      <c r="E272" s="18">
        <v>2146.919922</v>
      </c>
      <c r="F272" s="1">
        <v>114.360001</v>
      </c>
      <c r="G272" s="18">
        <v>129.929993</v>
      </c>
      <c r="H272" s="19">
        <v>376.70001200000002</v>
      </c>
      <c r="I272" s="1">
        <v>346.33999599999999</v>
      </c>
      <c r="J272" s="1">
        <v>74.150002000000001</v>
      </c>
      <c r="K272" s="1">
        <v>213.19000199999999</v>
      </c>
      <c r="L272" s="1">
        <v>3704.8500979999999</v>
      </c>
      <c r="M272" s="1">
        <v>14056.339844</v>
      </c>
      <c r="N272" s="1">
        <v>5830.6499020000001</v>
      </c>
      <c r="O272" s="1">
        <f>'final data'!O63</f>
        <v>17371.297559999999</v>
      </c>
      <c r="P272" s="1">
        <v>114.58000199999999</v>
      </c>
      <c r="Q272" s="1">
        <v>3819</v>
      </c>
      <c r="R272" s="1">
        <v>67.489998</v>
      </c>
      <c r="S272" s="1">
        <v>61.369999</v>
      </c>
      <c r="T272" s="1">
        <v>32.130001</v>
      </c>
      <c r="U272" s="1">
        <v>34.080002</v>
      </c>
      <c r="V272" s="1">
        <f>'final data'!V63</f>
        <v>4818.7412020000002</v>
      </c>
      <c r="W272" s="1">
        <f>'final data'!W63</f>
        <v>16085.56732</v>
      </c>
      <c r="X272" s="1">
        <v>133.58000200000001</v>
      </c>
      <c r="Y272" s="1">
        <v>24.223749000000002</v>
      </c>
      <c r="Z272" s="1">
        <v>136.061742928217</v>
      </c>
      <c r="AA272" s="1">
        <v>30.879999000000002</v>
      </c>
      <c r="AB272" s="1">
        <v>658.59997599999997</v>
      </c>
      <c r="AC272" s="1">
        <v>160.08000200000001</v>
      </c>
      <c r="AD272" s="1">
        <v>23582.5</v>
      </c>
      <c r="AE272" s="1">
        <v>975.75</v>
      </c>
      <c r="AF272" s="1">
        <v>28930.109375</v>
      </c>
      <c r="AG272" s="1">
        <v>10751.016602</v>
      </c>
      <c r="AH272" s="1">
        <v>67.610000999999997</v>
      </c>
      <c r="AI272" s="1">
        <v>67.610000999999997</v>
      </c>
      <c r="AJ272" s="1">
        <v>34.169998</v>
      </c>
      <c r="AK272" s="1">
        <v>72.290001000000004</v>
      </c>
      <c r="AL272" s="1">
        <f>'final data'!AL63</f>
        <v>1204.0997568914499</v>
      </c>
      <c r="AM272" s="1">
        <v>58.41</v>
      </c>
      <c r="AN272" s="1">
        <v>79.269997000000004</v>
      </c>
      <c r="AO272" s="1">
        <v>93.389999000000003</v>
      </c>
      <c r="AP272" s="1">
        <f t="shared" si="161"/>
        <v>-1.5895689596640766E-2</v>
      </c>
      <c r="AQ272" s="1">
        <f t="shared" si="162"/>
        <v>-1.5217815674856451E-2</v>
      </c>
      <c r="AR272" s="1">
        <f t="shared" si="163"/>
        <v>-3.0181187019293582E-2</v>
      </c>
      <c r="AS272" s="1">
        <f t="shared" si="164"/>
        <v>-2.4202676105850338E-2</v>
      </c>
      <c r="AT272" s="1">
        <f t="shared" si="165"/>
        <v>-4.3705094180403832E-4</v>
      </c>
      <c r="AU272" s="1">
        <f t="shared" si="166"/>
        <v>-4.6728974468384843E-3</v>
      </c>
      <c r="AV272" s="1">
        <f t="shared" si="167"/>
        <v>-1.4725434026706364E-2</v>
      </c>
      <c r="AW272" s="1">
        <f t="shared" si="168"/>
        <v>-1.4735984188939037E-2</v>
      </c>
      <c r="AX272" s="1">
        <f t="shared" si="169"/>
        <v>-1.2255201811642368E-2</v>
      </c>
      <c r="AY272" s="1">
        <f t="shared" si="170"/>
        <v>-2.4793005696020366E-2</v>
      </c>
      <c r="AZ272" s="1">
        <f t="shared" si="171"/>
        <v>5.310334315438767E-3</v>
      </c>
      <c r="BA272" s="1">
        <f t="shared" si="172"/>
        <v>1.275348053582037E-2</v>
      </c>
      <c r="BB272" s="1">
        <f t="shared" si="173"/>
        <v>8.0844836074727439E-3</v>
      </c>
      <c r="BC272" s="1">
        <f t="shared" si="174"/>
        <v>4.1666666666666768E-2</v>
      </c>
      <c r="BD272" s="1">
        <f t="shared" si="175"/>
        <v>-1.3074260967290583E-3</v>
      </c>
      <c r="BE272" s="1">
        <f t="shared" si="176"/>
        <v>4.4713308784850078E-3</v>
      </c>
      <c r="BF272" s="1">
        <f t="shared" si="177"/>
        <v>5.362744169346483E-3</v>
      </c>
      <c r="BG272" s="1">
        <f t="shared" si="178"/>
        <v>-9.2024541363005235E-3</v>
      </c>
      <c r="BH272" s="1">
        <f t="shared" si="179"/>
        <v>-3.7208992248062007E-3</v>
      </c>
      <c r="BI272" s="1">
        <f t="shared" si="180"/>
        <v>-5.8342183732267971E-3</v>
      </c>
      <c r="BJ272" s="1">
        <f t="shared" si="181"/>
        <v>4.1666666666666678E-2</v>
      </c>
      <c r="BK272" s="1">
        <f t="shared" si="182"/>
        <v>4.1666666666666713E-2</v>
      </c>
      <c r="BL272" s="1">
        <f t="shared" si="183"/>
        <v>6.7418530698242906E-4</v>
      </c>
      <c r="BM272" s="1">
        <f t="shared" si="184"/>
        <v>1.1746894089877585E-2</v>
      </c>
      <c r="BN272" s="1">
        <f t="shared" si="185"/>
        <v>5.1930700499775817E-4</v>
      </c>
      <c r="BO272" s="1">
        <f t="shared" si="186"/>
        <v>-3.8709999999999504E-3</v>
      </c>
      <c r="BP272" s="1">
        <f t="shared" si="187"/>
        <v>2.5878397593115921E-3</v>
      </c>
      <c r="BQ272" s="1">
        <f t="shared" si="188"/>
        <v>0.10583039188416664</v>
      </c>
      <c r="BR272" s="1">
        <f t="shared" si="189"/>
        <v>5.5431190704615715E-3</v>
      </c>
      <c r="BS272" s="1">
        <f t="shared" si="190"/>
        <v>-8.380281690140845E-2</v>
      </c>
      <c r="BT272" s="1">
        <f t="shared" si="191"/>
        <v>-4.1041802372115042E-2</v>
      </c>
      <c r="BU272" s="1">
        <f t="shared" si="192"/>
        <v>-6.3996683769977315E-3</v>
      </c>
      <c r="BV272" s="1">
        <f t="shared" si="193"/>
        <v>-2.3118017961537601E-2</v>
      </c>
      <c r="BW272" s="1">
        <f t="shared" si="194"/>
        <v>-2.3118017961537601E-2</v>
      </c>
      <c r="BX272" s="1">
        <f t="shared" si="195"/>
        <v>2.2747620472912396E-2</v>
      </c>
      <c r="BY272" s="1">
        <f t="shared" si="196"/>
        <v>-2.3503958172416021E-2</v>
      </c>
      <c r="BZ272" s="1">
        <f t="shared" si="197"/>
        <v>4.1666666666666741E-2</v>
      </c>
      <c r="CA272" s="1">
        <f t="shared" si="198"/>
        <v>2.402608546421717E-3</v>
      </c>
      <c r="CB272" s="1">
        <f t="shared" si="199"/>
        <v>-6.6416789483078114E-3</v>
      </c>
      <c r="CC272" s="1">
        <f t="shared" si="200"/>
        <v>-2.6984829329500994E-2</v>
      </c>
    </row>
    <row r="273" spans="1:81" x14ac:dyDescent="0.3">
      <c r="A273" s="1" t="s">
        <v>365</v>
      </c>
      <c r="B273" s="18">
        <v>3939.34</v>
      </c>
      <c r="C273" s="21">
        <v>32485.59</v>
      </c>
      <c r="D273" s="18">
        <v>13398.669921999999</v>
      </c>
      <c r="E273" s="18">
        <v>2338.540039</v>
      </c>
      <c r="F273" s="1">
        <v>114.44000200000001</v>
      </c>
      <c r="G273" s="18">
        <v>130.21000699999999</v>
      </c>
      <c r="H273" s="19">
        <v>393.52999899999998</v>
      </c>
      <c r="I273" s="1">
        <v>361.85000600000001</v>
      </c>
      <c r="J273" s="1">
        <v>76.089995999999999</v>
      </c>
      <c r="K273" s="1">
        <v>232.220001</v>
      </c>
      <c r="L273" s="1">
        <v>3845.639893</v>
      </c>
      <c r="M273" s="1">
        <v>14569.389648</v>
      </c>
      <c r="N273" s="1">
        <v>6033.7597660000001</v>
      </c>
      <c r="O273" s="4">
        <f>0.78*O276</f>
        <v>16399.581478799999</v>
      </c>
      <c r="P273" s="1">
        <v>114.709999</v>
      </c>
      <c r="Q273" s="1">
        <v>3916.5</v>
      </c>
      <c r="R273" s="1">
        <v>70.300003000000004</v>
      </c>
      <c r="S273" s="1">
        <v>63.68</v>
      </c>
      <c r="T273" s="1">
        <v>33.279998999999997</v>
      </c>
      <c r="U273" s="1">
        <v>35.409999999999997</v>
      </c>
      <c r="V273" s="4">
        <f>0.78*V276</f>
        <v>3809.3706136200003</v>
      </c>
      <c r="W273" s="4">
        <f>0.78*W276</f>
        <v>12209.9468634</v>
      </c>
      <c r="X273" s="1">
        <v>133.615005</v>
      </c>
      <c r="Y273" s="1">
        <v>24.309999000000001</v>
      </c>
      <c r="Z273" s="1">
        <v>136.13236407037701</v>
      </c>
      <c r="AA273" s="1">
        <v>31.65</v>
      </c>
      <c r="AB273" s="1">
        <v>661.79998799999998</v>
      </c>
      <c r="AC273" s="1">
        <v>170.279999</v>
      </c>
      <c r="AD273" s="1">
        <v>23875</v>
      </c>
      <c r="AE273" s="1">
        <v>1046</v>
      </c>
      <c r="AF273" s="1">
        <v>29211.640625</v>
      </c>
      <c r="AG273" s="1">
        <v>10845.505859000001</v>
      </c>
      <c r="AH273" s="1">
        <v>68.040001000000004</v>
      </c>
      <c r="AI273" s="1">
        <v>68.040001000000004</v>
      </c>
      <c r="AJ273" s="1">
        <v>37.029998999999997</v>
      </c>
      <c r="AK273" s="1">
        <v>72.940002000000007</v>
      </c>
      <c r="AL273" s="4">
        <f>0.78*AL276</f>
        <v>920.88632401939685</v>
      </c>
      <c r="AM273" s="1">
        <v>59.41</v>
      </c>
      <c r="AN273" s="1">
        <v>80.160004000000001</v>
      </c>
      <c r="AO273" s="1">
        <v>96.07</v>
      </c>
      <c r="AP273" s="1">
        <f t="shared" si="161"/>
        <v>4.534200882586311E-2</v>
      </c>
      <c r="AQ273" s="1">
        <f t="shared" si="162"/>
        <v>5.0492915890304489E-2</v>
      </c>
      <c r="AR273" s="1">
        <f t="shared" si="163"/>
        <v>5.306730078252022E-2</v>
      </c>
      <c r="AS273" s="1">
        <f t="shared" si="164"/>
        <v>8.9253499879722073E-2</v>
      </c>
      <c r="AT273" s="1">
        <f t="shared" si="165"/>
        <v>6.9955403375704752E-4</v>
      </c>
      <c r="AU273" s="1">
        <f t="shared" si="166"/>
        <v>2.1551144084183413E-3</v>
      </c>
      <c r="AV273" s="1">
        <f t="shared" si="167"/>
        <v>4.4677426238043126E-2</v>
      </c>
      <c r="AW273" s="1">
        <f t="shared" si="168"/>
        <v>4.4782612978952689E-2</v>
      </c>
      <c r="AX273" s="1">
        <f t="shared" si="169"/>
        <v>2.6163101114953423E-2</v>
      </c>
      <c r="AY273" s="1">
        <f t="shared" si="170"/>
        <v>8.9263093116346073E-2</v>
      </c>
      <c r="AZ273" s="1">
        <f t="shared" si="171"/>
        <v>3.8001482185744333E-2</v>
      </c>
      <c r="BA273" s="1">
        <f t="shared" si="172"/>
        <v>3.6499530439212981E-2</v>
      </c>
      <c r="BB273" s="1">
        <f t="shared" si="173"/>
        <v>3.4834858448683448E-2</v>
      </c>
      <c r="BC273" s="1">
        <f t="shared" si="174"/>
        <v>-5.5938025230626479E-2</v>
      </c>
      <c r="BD273" s="1">
        <f t="shared" si="175"/>
        <v>1.1345522580808039E-3</v>
      </c>
      <c r="BE273" s="1">
        <f t="shared" si="176"/>
        <v>2.5530243519245877E-2</v>
      </c>
      <c r="BF273" s="1">
        <f t="shared" si="177"/>
        <v>4.1635873214872575E-2</v>
      </c>
      <c r="BG273" s="1">
        <f t="shared" si="178"/>
        <v>3.7640557888879871E-2</v>
      </c>
      <c r="BH273" s="1">
        <f t="shared" si="179"/>
        <v>3.5792031254527394E-2</v>
      </c>
      <c r="BI273" s="1">
        <f t="shared" si="180"/>
        <v>3.9025760620553844E-2</v>
      </c>
      <c r="BJ273" s="1">
        <f t="shared" si="181"/>
        <v>-0.20946769001851862</v>
      </c>
      <c r="BK273" s="1">
        <f t="shared" si="182"/>
        <v>-0.24093775367072348</v>
      </c>
      <c r="BL273" s="1">
        <f t="shared" si="183"/>
        <v>2.620377262757416E-4</v>
      </c>
      <c r="BM273" s="1">
        <f t="shared" si="184"/>
        <v>3.5605553871945962E-3</v>
      </c>
      <c r="BN273" s="1">
        <f t="shared" si="185"/>
        <v>5.190374651989092E-4</v>
      </c>
      <c r="BO273" s="1">
        <f t="shared" si="186"/>
        <v>2.4935266351530549E-2</v>
      </c>
      <c r="BP273" s="1">
        <f t="shared" si="187"/>
        <v>4.8588097731725628E-3</v>
      </c>
      <c r="BQ273" s="1">
        <f t="shared" si="188"/>
        <v>6.3718121392827037E-2</v>
      </c>
      <c r="BR273" s="1">
        <f t="shared" si="189"/>
        <v>1.2403265133043571E-2</v>
      </c>
      <c r="BS273" s="1">
        <f t="shared" si="190"/>
        <v>7.1995900589290285E-2</v>
      </c>
      <c r="BT273" s="1">
        <f t="shared" si="191"/>
        <v>9.7314270869395918E-3</v>
      </c>
      <c r="BU273" s="1">
        <f t="shared" si="192"/>
        <v>8.7888671832599859E-3</v>
      </c>
      <c r="BV273" s="1">
        <f t="shared" si="193"/>
        <v>6.3600058222156638E-3</v>
      </c>
      <c r="BW273" s="1">
        <f t="shared" si="194"/>
        <v>6.3600058222156638E-3</v>
      </c>
      <c r="BX273" s="1">
        <f t="shared" si="195"/>
        <v>8.3699185466735965E-2</v>
      </c>
      <c r="BY273" s="1">
        <f t="shared" si="196"/>
        <v>8.9915754739027208E-3</v>
      </c>
      <c r="BZ273" s="1">
        <f t="shared" si="197"/>
        <v>-0.23520761569058674</v>
      </c>
      <c r="CA273" s="1">
        <f t="shared" si="198"/>
        <v>1.7120356103406953E-2</v>
      </c>
      <c r="CB273" s="1">
        <f t="shared" si="199"/>
        <v>1.1227539216382171E-2</v>
      </c>
      <c r="CC273" s="1">
        <f t="shared" si="200"/>
        <v>2.8696873634188495E-2</v>
      </c>
    </row>
    <row r="274" spans="1:81" x14ac:dyDescent="0.3">
      <c r="A274" s="1" t="s">
        <v>364</v>
      </c>
      <c r="B274" s="18">
        <v>3915.46</v>
      </c>
      <c r="C274" s="21">
        <v>32862.300000000003</v>
      </c>
      <c r="D274" s="18">
        <v>13116.169921999999</v>
      </c>
      <c r="E274" s="18">
        <v>2267.5900879999999</v>
      </c>
      <c r="F274" s="1">
        <v>113.41999800000001</v>
      </c>
      <c r="G274" s="18">
        <v>128.44000199999999</v>
      </c>
      <c r="H274" s="19">
        <v>391.48001099999999</v>
      </c>
      <c r="I274" s="1">
        <v>359.86999500000002</v>
      </c>
      <c r="J274" s="1">
        <v>76.220000999999996</v>
      </c>
      <c r="K274" s="1">
        <v>225.240005</v>
      </c>
      <c r="L274" s="1">
        <v>3867.540039</v>
      </c>
      <c r="M274" s="1">
        <v>14775.519531</v>
      </c>
      <c r="N274" s="1">
        <v>6062.7900390000004</v>
      </c>
      <c r="O274" s="1">
        <f>0.83*O276</f>
        <v>17450.836701799999</v>
      </c>
      <c r="P274" s="1">
        <v>113.099998</v>
      </c>
      <c r="Q274" s="1">
        <v>3986.5</v>
      </c>
      <c r="R274" s="1">
        <v>70.610000999999997</v>
      </c>
      <c r="S274" s="1">
        <v>63.169998</v>
      </c>
      <c r="T274" s="1">
        <v>33.419998</v>
      </c>
      <c r="U274" s="1">
        <v>35.009998000000003</v>
      </c>
      <c r="V274" s="1">
        <f>0.83*V276</f>
        <v>4053.5610375699998</v>
      </c>
      <c r="W274" s="1">
        <f>0.83*W276</f>
        <v>12992.635764899998</v>
      </c>
      <c r="X274" s="1">
        <v>133.44000199999999</v>
      </c>
      <c r="Y274" s="1">
        <v>23.834999</v>
      </c>
      <c r="Z274" s="1">
        <v>136.20298521253801</v>
      </c>
      <c r="AA274" s="1">
        <v>31.530000999999999</v>
      </c>
      <c r="AB274" s="1">
        <v>666.20001200000002</v>
      </c>
      <c r="AC274" s="1">
        <v>163.69000199999999</v>
      </c>
      <c r="AD274" s="1">
        <v>23935</v>
      </c>
      <c r="AE274" s="1">
        <v>960.5</v>
      </c>
      <c r="AF274" s="1">
        <v>30216.75</v>
      </c>
      <c r="AG274" s="1">
        <v>10832.851563</v>
      </c>
      <c r="AH274" s="1">
        <v>70.180000000000007</v>
      </c>
      <c r="AI274" s="1">
        <v>70.180000000000007</v>
      </c>
      <c r="AJ274" s="1">
        <v>38.240001999999997</v>
      </c>
      <c r="AK274" s="1">
        <v>75.430000000000007</v>
      </c>
      <c r="AL274" s="1">
        <f>0.83*AL276</f>
        <v>979.91749863602479</v>
      </c>
      <c r="AM274" s="1">
        <v>61.77</v>
      </c>
      <c r="AN274" s="1">
        <v>83.559997999999993</v>
      </c>
      <c r="AO274" s="1">
        <v>93.449996999999996</v>
      </c>
      <c r="AP274" s="1">
        <f t="shared" si="161"/>
        <v>-6.0619291556453896E-3</v>
      </c>
      <c r="AQ274" s="1">
        <f t="shared" si="162"/>
        <v>1.1596218507960075E-2</v>
      </c>
      <c r="AR274" s="1">
        <f t="shared" si="163"/>
        <v>-2.1084182358739056E-2</v>
      </c>
      <c r="AS274" s="1">
        <f t="shared" si="164"/>
        <v>-3.0339421098960307E-2</v>
      </c>
      <c r="AT274" s="1">
        <f t="shared" si="165"/>
        <v>-8.9130022909297054E-3</v>
      </c>
      <c r="AU274" s="1">
        <f t="shared" si="166"/>
        <v>-1.3593463672880363E-2</v>
      </c>
      <c r="AV274" s="1">
        <f t="shared" si="167"/>
        <v>-5.2092292969003993E-3</v>
      </c>
      <c r="AW274" s="1">
        <f t="shared" si="168"/>
        <v>-5.4719109221183495E-3</v>
      </c>
      <c r="AX274" s="1">
        <f t="shared" si="169"/>
        <v>1.7085688899234144E-3</v>
      </c>
      <c r="AY274" s="1">
        <f t="shared" si="170"/>
        <v>-3.0057686546991272E-2</v>
      </c>
      <c r="AZ274" s="1">
        <f t="shared" si="171"/>
        <v>5.6947989435681542E-3</v>
      </c>
      <c r="BA274" s="1">
        <f t="shared" si="172"/>
        <v>1.4148148136617095E-2</v>
      </c>
      <c r="BB274" s="1">
        <f t="shared" si="173"/>
        <v>4.8113073980148762E-3</v>
      </c>
      <c r="BC274" s="1">
        <f t="shared" si="174"/>
        <v>6.4102564102564111E-2</v>
      </c>
      <c r="BD274" s="1">
        <f t="shared" si="175"/>
        <v>-1.4035402441246616E-2</v>
      </c>
      <c r="BE274" s="1">
        <f t="shared" si="176"/>
        <v>1.7873100983020553E-2</v>
      </c>
      <c r="BF274" s="1">
        <f t="shared" si="177"/>
        <v>4.4096441930449575E-3</v>
      </c>
      <c r="BG274" s="1">
        <f t="shared" si="178"/>
        <v>-8.0088253768844236E-3</v>
      </c>
      <c r="BH274" s="1">
        <f t="shared" si="179"/>
        <v>4.20670084755721E-3</v>
      </c>
      <c r="BI274" s="1">
        <f t="shared" si="180"/>
        <v>-1.1296300480090189E-2</v>
      </c>
      <c r="BJ274" s="1">
        <f t="shared" si="181"/>
        <v>6.4102564102563972E-2</v>
      </c>
      <c r="BK274" s="1">
        <f t="shared" si="182"/>
        <v>6.410256410256393E-2</v>
      </c>
      <c r="BL274" s="1">
        <f t="shared" si="183"/>
        <v>-1.3097555921956804E-3</v>
      </c>
      <c r="BM274" s="1">
        <f t="shared" si="184"/>
        <v>-1.9539285048921697E-2</v>
      </c>
      <c r="BN274" s="1">
        <f t="shared" si="185"/>
        <v>5.1876820507203397E-4</v>
      </c>
      <c r="BO274" s="1">
        <f t="shared" si="186"/>
        <v>-3.791437598736176E-3</v>
      </c>
      <c r="BP274" s="1">
        <f t="shared" si="187"/>
        <v>6.6485706856797807E-3</v>
      </c>
      <c r="BQ274" s="1">
        <f t="shared" si="188"/>
        <v>-3.8700945728805239E-2</v>
      </c>
      <c r="BR274" s="1">
        <f t="shared" si="189"/>
        <v>2.5130890052356019E-3</v>
      </c>
      <c r="BS274" s="1">
        <f t="shared" si="190"/>
        <v>-8.1739961759082214E-2</v>
      </c>
      <c r="BT274" s="1">
        <f t="shared" si="191"/>
        <v>3.4407837201030196E-2</v>
      </c>
      <c r="BU274" s="1">
        <f t="shared" si="192"/>
        <v>-1.1667778492323261E-3</v>
      </c>
      <c r="BV274" s="1">
        <f t="shared" si="193"/>
        <v>3.1452071848147134E-2</v>
      </c>
      <c r="BW274" s="1">
        <f t="shared" si="194"/>
        <v>3.1452071848147134E-2</v>
      </c>
      <c r="BX274" s="1">
        <f t="shared" si="195"/>
        <v>3.2676290377431569E-2</v>
      </c>
      <c r="BY274" s="1">
        <f t="shared" si="196"/>
        <v>3.4137619025565696E-2</v>
      </c>
      <c r="BZ274" s="1">
        <f t="shared" si="197"/>
        <v>6.4102564102564027E-2</v>
      </c>
      <c r="CA274" s="1">
        <f t="shared" si="198"/>
        <v>3.9723952196600014E-2</v>
      </c>
      <c r="CB274" s="1">
        <f t="shared" si="199"/>
        <v>4.2415092693857556E-2</v>
      </c>
      <c r="CC274" s="1">
        <f t="shared" si="200"/>
        <v>-2.7271812220256035E-2</v>
      </c>
    </row>
    <row r="275" spans="1:81" x14ac:dyDescent="0.3">
      <c r="A275" s="1" t="s">
        <v>363</v>
      </c>
      <c r="B275" s="18">
        <v>3909.52</v>
      </c>
      <c r="C275" s="21">
        <v>32619.48</v>
      </c>
      <c r="D275" s="18">
        <v>12977.679688</v>
      </c>
      <c r="E275" s="18">
        <v>2183.1201169999999</v>
      </c>
      <c r="F275" s="1">
        <v>114.099998</v>
      </c>
      <c r="G275" s="18">
        <v>129.71000699999999</v>
      </c>
      <c r="H275" s="19">
        <v>389.70001200000002</v>
      </c>
      <c r="I275" s="1">
        <v>359.42999300000002</v>
      </c>
      <c r="J275" s="1">
        <v>75.620002999999997</v>
      </c>
      <c r="K275" s="1">
        <v>216.66000399999999</v>
      </c>
      <c r="L275" s="1">
        <v>3832.570068</v>
      </c>
      <c r="M275" s="1">
        <v>14621.360352</v>
      </c>
      <c r="N275" s="1">
        <v>5952.4101559999999</v>
      </c>
      <c r="O275" s="1">
        <f>0.96*O276</f>
        <v>20184.100281599996</v>
      </c>
      <c r="P275" s="1">
        <v>113.959999</v>
      </c>
      <c r="Q275" s="1">
        <v>3975.5</v>
      </c>
      <c r="R275" s="1">
        <v>71.300003000000004</v>
      </c>
      <c r="S275" s="1">
        <v>62.450001</v>
      </c>
      <c r="T275" s="1">
        <v>32.860000999999997</v>
      </c>
      <c r="U275" s="1">
        <v>34.509998000000003</v>
      </c>
      <c r="V275" s="1">
        <f>0.96*V276</f>
        <v>4688.4561398400001</v>
      </c>
      <c r="W275" s="1">
        <f>0.96*W276</f>
        <v>15027.626908799999</v>
      </c>
      <c r="X275" s="1">
        <v>133.71499600000001</v>
      </c>
      <c r="Y275" s="1">
        <v>24.34</v>
      </c>
      <c r="Z275" s="1">
        <v>136.27360635469799</v>
      </c>
      <c r="AA275" s="1">
        <v>31.08</v>
      </c>
      <c r="AB275" s="1">
        <v>656.79998799999998</v>
      </c>
      <c r="AC275" s="1">
        <v>164.679993</v>
      </c>
      <c r="AD275" s="1">
        <v>23657.5</v>
      </c>
      <c r="AE275" s="1">
        <v>927.5</v>
      </c>
      <c r="AF275" s="1">
        <v>28729.880859000001</v>
      </c>
      <c r="AG275" s="1">
        <v>10822.931640999999</v>
      </c>
      <c r="AH275" s="1">
        <v>69.190002000000007</v>
      </c>
      <c r="AI275" s="1">
        <v>69.190002000000007</v>
      </c>
      <c r="AJ275" s="1">
        <v>37.259998000000003</v>
      </c>
      <c r="AK275" s="1">
        <v>74.330001999999993</v>
      </c>
      <c r="AL275" s="1">
        <f>0.96*AL276</f>
        <v>1133.3985526392576</v>
      </c>
      <c r="AM275" s="1">
        <v>61.279998999999997</v>
      </c>
      <c r="AN275" s="1">
        <v>82.959998999999996</v>
      </c>
      <c r="AO275" s="1">
        <v>90.43</v>
      </c>
      <c r="AP275" s="1">
        <f t="shared" si="161"/>
        <v>-1.5170631292364255E-3</v>
      </c>
      <c r="AQ275" s="1">
        <f t="shared" si="162"/>
        <v>-7.3890141590820888E-3</v>
      </c>
      <c r="AR275" s="1">
        <f t="shared" si="163"/>
        <v>-1.0558740457281411E-2</v>
      </c>
      <c r="AS275" s="1">
        <f t="shared" si="164"/>
        <v>-3.7250987930760433E-2</v>
      </c>
      <c r="AT275" s="1">
        <f t="shared" si="165"/>
        <v>5.9954153763959028E-3</v>
      </c>
      <c r="AU275" s="1">
        <f t="shared" si="166"/>
        <v>9.8879241686713592E-3</v>
      </c>
      <c r="AV275" s="1">
        <f t="shared" si="167"/>
        <v>-4.5468451772368405E-3</v>
      </c>
      <c r="AW275" s="1">
        <f t="shared" si="168"/>
        <v>-1.2226693142338601E-3</v>
      </c>
      <c r="AX275" s="1">
        <f t="shared" si="169"/>
        <v>-7.8719232764113897E-3</v>
      </c>
      <c r="AY275" s="1">
        <f t="shared" si="170"/>
        <v>-3.8092704712912831E-2</v>
      </c>
      <c r="AZ275" s="1">
        <f t="shared" si="171"/>
        <v>-9.0419157002552715E-3</v>
      </c>
      <c r="BA275" s="1">
        <f t="shared" si="172"/>
        <v>-1.0433418512057343E-2</v>
      </c>
      <c r="BB275" s="1">
        <f t="shared" si="173"/>
        <v>-1.8206120002500801E-2</v>
      </c>
      <c r="BC275" s="1">
        <f t="shared" si="174"/>
        <v>0.15662650602409625</v>
      </c>
      <c r="BD275" s="1">
        <f t="shared" si="175"/>
        <v>7.6038993387073E-3</v>
      </c>
      <c r="BE275" s="1">
        <f t="shared" si="176"/>
        <v>-2.7593126802959991E-3</v>
      </c>
      <c r="BF275" s="1">
        <f t="shared" si="177"/>
        <v>9.7720151568898416E-3</v>
      </c>
      <c r="BG275" s="1">
        <f t="shared" si="178"/>
        <v>-1.139776828867399E-2</v>
      </c>
      <c r="BH275" s="1">
        <f t="shared" si="179"/>
        <v>-1.6756344509655647E-2</v>
      </c>
      <c r="BI275" s="1">
        <f t="shared" si="180"/>
        <v>-1.4281634634769187E-2</v>
      </c>
      <c r="BJ275" s="1">
        <f t="shared" si="181"/>
        <v>0.15662650602409647</v>
      </c>
      <c r="BK275" s="1">
        <f t="shared" si="182"/>
        <v>0.15662650602409645</v>
      </c>
      <c r="BL275" s="1">
        <f t="shared" si="183"/>
        <v>2.0608063240288386E-3</v>
      </c>
      <c r="BM275" s="1">
        <f t="shared" si="184"/>
        <v>2.1187372401400145E-2</v>
      </c>
      <c r="BN275" s="1">
        <f t="shared" si="185"/>
        <v>5.1849922415267294E-4</v>
      </c>
      <c r="BO275" s="1">
        <f t="shared" si="186"/>
        <v>-1.427215305194568E-2</v>
      </c>
      <c r="BP275" s="1">
        <f t="shared" si="187"/>
        <v>-1.4109912684901048E-2</v>
      </c>
      <c r="BQ275" s="1">
        <f t="shared" si="188"/>
        <v>6.0479625383595718E-3</v>
      </c>
      <c r="BR275" s="1">
        <f t="shared" si="189"/>
        <v>-1.1593900146229371E-2</v>
      </c>
      <c r="BS275" s="1">
        <f t="shared" si="190"/>
        <v>-3.4357105674128058E-2</v>
      </c>
      <c r="BT275" s="1">
        <f t="shared" si="191"/>
        <v>-4.920678567350887E-2</v>
      </c>
      <c r="BU275" s="1">
        <f t="shared" si="192"/>
        <v>-9.1572583103444411E-4</v>
      </c>
      <c r="BV275" s="1">
        <f t="shared" si="193"/>
        <v>-1.4106554573952691E-2</v>
      </c>
      <c r="BW275" s="1">
        <f t="shared" si="194"/>
        <v>-1.4106554573952691E-2</v>
      </c>
      <c r="BX275" s="1">
        <f t="shared" si="195"/>
        <v>-2.5627718324909971E-2</v>
      </c>
      <c r="BY275" s="1">
        <f t="shared" si="196"/>
        <v>-1.458303062442017E-2</v>
      </c>
      <c r="BZ275" s="1">
        <f t="shared" si="197"/>
        <v>0.15662650602409636</v>
      </c>
      <c r="CA275" s="1">
        <f t="shared" si="198"/>
        <v>-7.9326695807027132E-3</v>
      </c>
      <c r="CB275" s="1">
        <f t="shared" si="199"/>
        <v>-7.1804573283976965E-3</v>
      </c>
      <c r="CC275" s="1">
        <f t="shared" si="200"/>
        <v>-3.2316715858214412E-2</v>
      </c>
    </row>
    <row r="276" spans="1:81" x14ac:dyDescent="0.3">
      <c r="A276" s="1" t="s">
        <v>362</v>
      </c>
      <c r="B276" s="18">
        <v>4019.87</v>
      </c>
      <c r="C276" s="21">
        <v>33153.21</v>
      </c>
      <c r="D276" s="18">
        <v>13480.110352</v>
      </c>
      <c r="E276" s="18">
        <v>2253.8999020000001</v>
      </c>
      <c r="F276" s="1">
        <v>114.040001</v>
      </c>
      <c r="G276" s="18">
        <v>130.61000100000001</v>
      </c>
      <c r="H276" s="19">
        <v>400.60998499999999</v>
      </c>
      <c r="I276" s="1">
        <v>368.16000400000001</v>
      </c>
      <c r="J276" s="1">
        <v>76.860000999999997</v>
      </c>
      <c r="K276" s="1">
        <v>223.740005</v>
      </c>
      <c r="L276" s="1">
        <v>3945.959961</v>
      </c>
      <c r="M276" s="1">
        <v>15107.169921999999</v>
      </c>
      <c r="N276" s="1">
        <v>6102.9599609999996</v>
      </c>
      <c r="O276" s="1">
        <f>'final data'!O64</f>
        <v>21025.104459999999</v>
      </c>
      <c r="P276" s="1">
        <v>113.360001</v>
      </c>
      <c r="Q276" s="1">
        <v>4001.5</v>
      </c>
      <c r="R276" s="1">
        <v>73.400002000000001</v>
      </c>
      <c r="S276" s="1">
        <v>64.010002</v>
      </c>
      <c r="T276" s="1">
        <v>33.950001</v>
      </c>
      <c r="U276" s="1">
        <v>35.389999000000003</v>
      </c>
      <c r="V276" s="1">
        <f>'final data'!V64</f>
        <v>4883.8084790000003</v>
      </c>
      <c r="W276" s="1">
        <f>'final data'!W64</f>
        <v>15653.778029999999</v>
      </c>
      <c r="X276" s="1">
        <v>133.53999300000001</v>
      </c>
      <c r="Y276" s="1">
        <v>24.040001</v>
      </c>
      <c r="Z276" s="1">
        <v>136.34422749685899</v>
      </c>
      <c r="AA276" s="1">
        <v>31.67</v>
      </c>
      <c r="AB276" s="1">
        <v>662.90002400000003</v>
      </c>
      <c r="AC276" s="1">
        <v>165.490005</v>
      </c>
      <c r="AD276" s="1">
        <v>24190</v>
      </c>
      <c r="AE276" s="1">
        <v>1013</v>
      </c>
      <c r="AF276" s="1">
        <v>29388.869140999999</v>
      </c>
      <c r="AG276" s="1">
        <v>10863.559569999999</v>
      </c>
      <c r="AH276" s="1">
        <v>69.139999000000003</v>
      </c>
      <c r="AI276" s="1">
        <v>69.139999000000003</v>
      </c>
      <c r="AJ276" s="1">
        <v>37.419998</v>
      </c>
      <c r="AK276" s="1">
        <v>74.160004000000001</v>
      </c>
      <c r="AL276" s="1">
        <f>'final data'!AL64</f>
        <v>1180.6234923325601</v>
      </c>
      <c r="AM276" s="1">
        <v>61.689999</v>
      </c>
      <c r="AN276" s="1">
        <v>81.870002999999997</v>
      </c>
      <c r="AO276" s="1">
        <v>93.709998999999996</v>
      </c>
      <c r="AP276" s="1">
        <f t="shared" si="161"/>
        <v>2.8225971474759026E-2</v>
      </c>
      <c r="AQ276" s="1">
        <f t="shared" si="162"/>
        <v>1.636230865728085E-2</v>
      </c>
      <c r="AR276" s="1">
        <f t="shared" si="163"/>
        <v>3.8714984194330157E-2</v>
      </c>
      <c r="AS276" s="1">
        <f t="shared" si="164"/>
        <v>3.2421388291389269E-2</v>
      </c>
      <c r="AT276" s="1">
        <f t="shared" si="165"/>
        <v>-5.2582823007582904E-4</v>
      </c>
      <c r="AU276" s="1">
        <f t="shared" si="166"/>
        <v>6.9385086071271345E-3</v>
      </c>
      <c r="AV276" s="1">
        <f t="shared" si="167"/>
        <v>2.7995824131511648E-2</v>
      </c>
      <c r="AW276" s="1">
        <f t="shared" si="168"/>
        <v>2.4288487800181967E-2</v>
      </c>
      <c r="AX276" s="1">
        <f t="shared" si="169"/>
        <v>1.6397751266949829E-2</v>
      </c>
      <c r="AY276" s="1">
        <f t="shared" si="170"/>
        <v>3.267793256387095E-2</v>
      </c>
      <c r="AZ276" s="1">
        <f t="shared" si="171"/>
        <v>2.9585863007893228E-2</v>
      </c>
      <c r="BA276" s="1">
        <f t="shared" si="172"/>
        <v>3.3226017162865933E-2</v>
      </c>
      <c r="BB276" s="1">
        <f t="shared" si="173"/>
        <v>2.5292243150994258E-2</v>
      </c>
      <c r="BC276" s="1">
        <f t="shared" si="174"/>
        <v>4.1666666666666789E-2</v>
      </c>
      <c r="BD276" s="1">
        <f t="shared" si="175"/>
        <v>-5.2649877611880237E-3</v>
      </c>
      <c r="BE276" s="1">
        <f t="shared" si="176"/>
        <v>6.5400578543579422E-3</v>
      </c>
      <c r="BF276" s="1">
        <f t="shared" si="177"/>
        <v>2.945300016326783E-2</v>
      </c>
      <c r="BG276" s="1">
        <f t="shared" si="178"/>
        <v>2.4979999600000004E-2</v>
      </c>
      <c r="BH276" s="1">
        <f t="shared" si="179"/>
        <v>3.3171027596743029E-2</v>
      </c>
      <c r="BI276" s="1">
        <f t="shared" si="180"/>
        <v>2.5499885569393539E-2</v>
      </c>
      <c r="BJ276" s="1">
        <f t="shared" si="181"/>
        <v>4.1666666666666699E-2</v>
      </c>
      <c r="BK276" s="1">
        <f t="shared" si="182"/>
        <v>4.1666666666666699E-2</v>
      </c>
      <c r="BL276" s="1">
        <f t="shared" si="183"/>
        <v>-1.3087761674838907E-3</v>
      </c>
      <c r="BM276" s="1">
        <f t="shared" si="184"/>
        <v>-1.2325349219391935E-2</v>
      </c>
      <c r="BN276" s="1">
        <f t="shared" si="185"/>
        <v>5.1823052203657689E-4</v>
      </c>
      <c r="BO276" s="1">
        <f t="shared" si="186"/>
        <v>1.8983268983269096E-2</v>
      </c>
      <c r="BP276" s="1">
        <f t="shared" si="187"/>
        <v>9.2875093048875729E-3</v>
      </c>
      <c r="BQ276" s="1">
        <f t="shared" si="188"/>
        <v>4.9187031481110182E-3</v>
      </c>
      <c r="BR276" s="1">
        <f t="shared" si="189"/>
        <v>2.2508718165486632E-2</v>
      </c>
      <c r="BS276" s="1">
        <f t="shared" si="190"/>
        <v>9.2183288409703509E-2</v>
      </c>
      <c r="BT276" s="1">
        <f t="shared" si="191"/>
        <v>2.2937383041515883E-2</v>
      </c>
      <c r="BU276" s="1">
        <f t="shared" si="192"/>
        <v>3.7538746753320849E-3</v>
      </c>
      <c r="BV276" s="1">
        <f t="shared" si="193"/>
        <v>-7.2269111944820862E-4</v>
      </c>
      <c r="BW276" s="1">
        <f t="shared" si="194"/>
        <v>-7.2269111944820862E-4</v>
      </c>
      <c r="BX276" s="1">
        <f t="shared" si="195"/>
        <v>4.2941494521818429E-3</v>
      </c>
      <c r="BY276" s="1">
        <f t="shared" si="196"/>
        <v>-2.2870711075723173E-3</v>
      </c>
      <c r="BZ276" s="1">
        <f t="shared" si="197"/>
        <v>4.1666666666666782E-2</v>
      </c>
      <c r="CA276" s="1">
        <f t="shared" si="198"/>
        <v>6.6906006313740916E-3</v>
      </c>
      <c r="CB276" s="1">
        <f t="shared" si="199"/>
        <v>-1.3138814044585504E-2</v>
      </c>
      <c r="CC276" s="1">
        <f t="shared" si="200"/>
        <v>3.6271137896715572E-2</v>
      </c>
    </row>
    <row r="277" spans="1:81" x14ac:dyDescent="0.3">
      <c r="A277" s="1" t="s">
        <v>361</v>
      </c>
      <c r="B277" s="18">
        <v>4097.17</v>
      </c>
      <c r="C277" s="21">
        <v>33503.57</v>
      </c>
      <c r="D277" s="18">
        <v>13829.309569999999</v>
      </c>
      <c r="E277" s="18">
        <v>2242.6000979999999</v>
      </c>
      <c r="F277" s="1">
        <v>114.30999799999999</v>
      </c>
      <c r="G277" s="18">
        <v>131.05999800000001</v>
      </c>
      <c r="H277" s="19">
        <v>408.51998900000001</v>
      </c>
      <c r="I277" s="1">
        <v>375.54998799999998</v>
      </c>
      <c r="J277" s="1">
        <v>77.75</v>
      </c>
      <c r="K277" s="1">
        <v>222.55999800000001</v>
      </c>
      <c r="L277" s="1">
        <v>3977.830078</v>
      </c>
      <c r="M277" s="1">
        <v>15202.679688</v>
      </c>
      <c r="N277" s="1">
        <v>6165.7202150000003</v>
      </c>
      <c r="O277" s="4">
        <f>0.78*O280</f>
        <v>14906.11311072</v>
      </c>
      <c r="P277" s="1">
        <v>113.910004</v>
      </c>
      <c r="Q277" s="1">
        <v>4045</v>
      </c>
      <c r="R277" s="1">
        <v>73.75</v>
      </c>
      <c r="S277" s="1">
        <v>65.110000999999997</v>
      </c>
      <c r="T277" s="1">
        <v>34.520000000000003</v>
      </c>
      <c r="U277" s="1">
        <v>36</v>
      </c>
      <c r="V277" s="4">
        <f>0.78*V280</f>
        <v>3740.4474247295998</v>
      </c>
      <c r="W277" s="4">
        <f>0.78*W280</f>
        <v>12073.566772800001</v>
      </c>
      <c r="X277" s="1">
        <v>133.61999499999999</v>
      </c>
      <c r="Y277" s="1">
        <v>24.237499</v>
      </c>
      <c r="Z277" s="1">
        <v>136.414848639019</v>
      </c>
      <c r="AA277" s="1">
        <v>32.209999000000003</v>
      </c>
      <c r="AB277" s="1">
        <v>683.29998799999998</v>
      </c>
      <c r="AC277" s="1">
        <v>160.25</v>
      </c>
      <c r="AD277" s="1">
        <v>24705</v>
      </c>
      <c r="AE277" s="1">
        <v>981.5</v>
      </c>
      <c r="AF277" s="1">
        <v>29708.980468999998</v>
      </c>
      <c r="AG277" s="1">
        <v>10824.262694999999</v>
      </c>
      <c r="AH277" s="1">
        <v>69.190002000000007</v>
      </c>
      <c r="AI277" s="1">
        <v>69.190002000000007</v>
      </c>
      <c r="AJ277" s="1">
        <v>37.490001999999997</v>
      </c>
      <c r="AK277" s="1">
        <v>74.019997000000004</v>
      </c>
      <c r="AL277" s="4">
        <f>0.78*AL280</f>
        <v>866.47184415693164</v>
      </c>
      <c r="AM277" s="1">
        <v>60.779998999999997</v>
      </c>
      <c r="AN277" s="1">
        <v>82.279999000000004</v>
      </c>
      <c r="AO277" s="1">
        <v>93.93</v>
      </c>
      <c r="AP277" s="1">
        <f t="shared" si="161"/>
        <v>1.9229477570170225E-2</v>
      </c>
      <c r="AQ277" s="1">
        <f t="shared" si="162"/>
        <v>1.0567905792531118E-2</v>
      </c>
      <c r="AR277" s="1">
        <f t="shared" si="163"/>
        <v>2.5904774432962279E-2</v>
      </c>
      <c r="AS277" s="1">
        <f t="shared" si="164"/>
        <v>-5.0134453575215697E-3</v>
      </c>
      <c r="AT277" s="1">
        <f t="shared" si="165"/>
        <v>2.3675639918662346E-3</v>
      </c>
      <c r="AU277" s="1">
        <f t="shared" si="166"/>
        <v>3.4453487218026753E-3</v>
      </c>
      <c r="AV277" s="1">
        <f t="shared" si="167"/>
        <v>1.9744899768287142E-2</v>
      </c>
      <c r="AW277" s="1">
        <f t="shared" si="168"/>
        <v>2.007275075974839E-2</v>
      </c>
      <c r="AX277" s="1">
        <f t="shared" si="169"/>
        <v>1.1579482024727051E-2</v>
      </c>
      <c r="AY277" s="1">
        <f t="shared" si="170"/>
        <v>-5.2740098937603458E-3</v>
      </c>
      <c r="AZ277" s="1">
        <f t="shared" si="171"/>
        <v>8.0766447999952064E-3</v>
      </c>
      <c r="BA277" s="1">
        <f t="shared" si="172"/>
        <v>6.3221481252364667E-3</v>
      </c>
      <c r="BB277" s="1">
        <f t="shared" si="173"/>
        <v>1.0283576232034979E-2</v>
      </c>
      <c r="BC277" s="1">
        <f t="shared" si="174"/>
        <v>-0.2910326253513415</v>
      </c>
      <c r="BD277" s="1">
        <f t="shared" si="175"/>
        <v>4.8518259981314201E-3</v>
      </c>
      <c r="BE277" s="1">
        <f t="shared" si="176"/>
        <v>1.0870923403723604E-2</v>
      </c>
      <c r="BF277" s="1">
        <f t="shared" si="177"/>
        <v>4.7683649926875933E-3</v>
      </c>
      <c r="BG277" s="1">
        <f t="shared" si="178"/>
        <v>1.7184798713176058E-2</v>
      </c>
      <c r="BH277" s="1">
        <f t="shared" si="179"/>
        <v>1.6789366221226409E-2</v>
      </c>
      <c r="BI277" s="1">
        <f t="shared" si="180"/>
        <v>1.7236536231605908E-2</v>
      </c>
      <c r="BJ277" s="1">
        <f t="shared" si="181"/>
        <v>-0.23411259044795979</v>
      </c>
      <c r="BK277" s="1">
        <f t="shared" si="182"/>
        <v>-0.22871227957484963</v>
      </c>
      <c r="BL277" s="1">
        <f t="shared" si="183"/>
        <v>5.9908644745832081E-4</v>
      </c>
      <c r="BM277" s="1">
        <f t="shared" si="184"/>
        <v>8.2153906732366395E-3</v>
      </c>
      <c r="BN277" s="1">
        <f t="shared" si="185"/>
        <v>5.1796209826070042E-4</v>
      </c>
      <c r="BO277" s="1">
        <f t="shared" si="186"/>
        <v>1.7050805178402326E-2</v>
      </c>
      <c r="BP277" s="1">
        <f t="shared" si="187"/>
        <v>3.0773816957954964E-2</v>
      </c>
      <c r="BQ277" s="1">
        <f t="shared" si="188"/>
        <v>-3.1663573881697549E-2</v>
      </c>
      <c r="BR277" s="1">
        <f t="shared" si="189"/>
        <v>2.128978916907813E-2</v>
      </c>
      <c r="BS277" s="1">
        <f t="shared" si="190"/>
        <v>-3.1095755182625865E-2</v>
      </c>
      <c r="BT277" s="1">
        <f t="shared" si="191"/>
        <v>1.0892264226438582E-2</v>
      </c>
      <c r="BU277" s="1">
        <f t="shared" si="192"/>
        <v>-3.6173111351567801E-3</v>
      </c>
      <c r="BV277" s="1">
        <f t="shared" si="193"/>
        <v>7.2321377962420558E-4</v>
      </c>
      <c r="BW277" s="1">
        <f t="shared" si="194"/>
        <v>7.2321377962420558E-4</v>
      </c>
      <c r="BX277" s="1">
        <f t="shared" si="195"/>
        <v>1.8707643971546254E-3</v>
      </c>
      <c r="BY277" s="1">
        <f t="shared" si="196"/>
        <v>-1.8879044289155796E-3</v>
      </c>
      <c r="BZ277" s="1">
        <f t="shared" si="197"/>
        <v>-0.26608961300182027</v>
      </c>
      <c r="CA277" s="1">
        <f t="shared" si="198"/>
        <v>-1.4751175470111512E-2</v>
      </c>
      <c r="CB277" s="1">
        <f t="shared" si="199"/>
        <v>5.0078903746956834E-3</v>
      </c>
      <c r="CC277" s="1">
        <f t="shared" si="200"/>
        <v>2.3476790347635216E-3</v>
      </c>
    </row>
    <row r="278" spans="1:81" x14ac:dyDescent="0.3">
      <c r="A278" s="1" t="s">
        <v>360</v>
      </c>
      <c r="B278" s="18">
        <v>4170.42</v>
      </c>
      <c r="C278" s="21">
        <v>34035.99</v>
      </c>
      <c r="D278" s="18">
        <v>14038.759765999999</v>
      </c>
      <c r="E278" s="18">
        <v>2257.070068</v>
      </c>
      <c r="F278" s="1">
        <v>114.839996</v>
      </c>
      <c r="G278" s="18">
        <v>131.970001</v>
      </c>
      <c r="H278" s="19">
        <v>415.86999500000002</v>
      </c>
      <c r="I278" s="1">
        <v>382.290009</v>
      </c>
      <c r="J278" s="1">
        <v>78.720000999999996</v>
      </c>
      <c r="K278" s="1">
        <v>224.28999300000001</v>
      </c>
      <c r="L278" s="1">
        <v>3993.429932</v>
      </c>
      <c r="M278" s="1">
        <v>15255.330078000001</v>
      </c>
      <c r="N278" s="1">
        <v>6234.1401370000003</v>
      </c>
      <c r="O278" s="4">
        <f>0.78*O281</f>
        <v>15527.201157000001</v>
      </c>
      <c r="P278" s="1">
        <v>114.599998</v>
      </c>
      <c r="Q278" s="1">
        <v>4052</v>
      </c>
      <c r="R278" s="1">
        <v>74.019997000000004</v>
      </c>
      <c r="S278" s="1">
        <v>65.889999000000003</v>
      </c>
      <c r="T278" s="1">
        <v>34.860000999999997</v>
      </c>
      <c r="U278" s="1">
        <v>36.639999000000003</v>
      </c>
      <c r="V278" s="4">
        <f>0.78*V281</f>
        <v>3896.29940076</v>
      </c>
      <c r="W278" s="4">
        <f>0.78*W281</f>
        <v>12576.632055</v>
      </c>
      <c r="X278" s="1">
        <v>133.66000399999999</v>
      </c>
      <c r="Y278" s="1">
        <v>24.282499000000001</v>
      </c>
      <c r="Z278" s="1">
        <v>136.48546978118</v>
      </c>
      <c r="AA278" s="1">
        <v>32.599997999999999</v>
      </c>
      <c r="AB278" s="1">
        <v>688.20001200000002</v>
      </c>
      <c r="AC278" s="1">
        <v>164.63000500000001</v>
      </c>
      <c r="AD278" s="1">
        <v>25092.5</v>
      </c>
      <c r="AE278" s="1">
        <v>958.75</v>
      </c>
      <c r="AF278" s="1">
        <v>29642.689452999999</v>
      </c>
      <c r="AG278" s="1">
        <v>10847.401367</v>
      </c>
      <c r="AH278" s="1">
        <v>69.879997000000003</v>
      </c>
      <c r="AI278" s="1">
        <v>69.879997000000003</v>
      </c>
      <c r="AJ278" s="1">
        <v>39.07</v>
      </c>
      <c r="AK278" s="1">
        <v>74.660004000000001</v>
      </c>
      <c r="AL278" s="4">
        <f>0.78*AL281</f>
        <v>902.57483766347048</v>
      </c>
      <c r="AM278" s="1">
        <v>61.110000999999997</v>
      </c>
      <c r="AN278" s="1">
        <v>83.269997000000004</v>
      </c>
      <c r="AO278" s="1">
        <v>93.900002000000001</v>
      </c>
      <c r="AP278" s="1">
        <f t="shared" si="161"/>
        <v>1.7878193972913011E-2</v>
      </c>
      <c r="AQ278" s="1">
        <f t="shared" si="162"/>
        <v>1.5891440822574977E-2</v>
      </c>
      <c r="AR278" s="1">
        <f t="shared" si="163"/>
        <v>1.5145383429290012E-2</v>
      </c>
      <c r="AS278" s="1">
        <f t="shared" si="164"/>
        <v>6.45231845521845E-3</v>
      </c>
      <c r="AT278" s="1">
        <f t="shared" si="165"/>
        <v>4.6364973254570977E-3</v>
      </c>
      <c r="AU278" s="1">
        <f t="shared" si="166"/>
        <v>6.9434077055303247E-3</v>
      </c>
      <c r="AV278" s="1">
        <f t="shared" si="167"/>
        <v>1.7991790360104037E-2</v>
      </c>
      <c r="AW278" s="1">
        <f t="shared" si="168"/>
        <v>1.7947067541911395E-2</v>
      </c>
      <c r="AX278" s="1">
        <f t="shared" si="169"/>
        <v>1.2475897106109277E-2</v>
      </c>
      <c r="AY278" s="1">
        <f t="shared" si="170"/>
        <v>7.7731623631664588E-3</v>
      </c>
      <c r="AZ278" s="1">
        <f t="shared" si="171"/>
        <v>3.9216994426879712E-3</v>
      </c>
      <c r="BA278" s="1">
        <f t="shared" si="172"/>
        <v>3.4632308961662509E-3</v>
      </c>
      <c r="BB278" s="1">
        <f t="shared" si="173"/>
        <v>1.1096825612285756E-2</v>
      </c>
      <c r="BC278" s="1">
        <f t="shared" si="174"/>
        <v>4.1666666666666761E-2</v>
      </c>
      <c r="BD278" s="1">
        <f t="shared" si="175"/>
        <v>6.0573608618256095E-3</v>
      </c>
      <c r="BE278" s="1">
        <f t="shared" si="176"/>
        <v>1.73053152039555E-3</v>
      </c>
      <c r="BF278" s="1">
        <f t="shared" si="177"/>
        <v>3.6609762711864893E-3</v>
      </c>
      <c r="BG278" s="1">
        <f t="shared" si="178"/>
        <v>1.1979695715255883E-2</v>
      </c>
      <c r="BH278" s="1">
        <f t="shared" si="179"/>
        <v>9.8493916570102473E-3</v>
      </c>
      <c r="BI278" s="1">
        <f t="shared" si="180"/>
        <v>1.7777750000000085E-2</v>
      </c>
      <c r="BJ278" s="1">
        <f t="shared" si="181"/>
        <v>4.1666666666666734E-2</v>
      </c>
      <c r="BK278" s="1">
        <f t="shared" si="182"/>
        <v>4.1666666666666602E-2</v>
      </c>
      <c r="BL278" s="1">
        <f t="shared" si="183"/>
        <v>2.9942375016551786E-4</v>
      </c>
      <c r="BM278" s="1">
        <f t="shared" si="184"/>
        <v>1.8566272039867524E-3</v>
      </c>
      <c r="BN278" s="1">
        <f t="shared" si="185"/>
        <v>5.1769395242214295E-4</v>
      </c>
      <c r="BO278" s="1">
        <f t="shared" si="186"/>
        <v>1.2108010310711154E-2</v>
      </c>
      <c r="BP278" s="1">
        <f t="shared" si="187"/>
        <v>7.1711167657740838E-3</v>
      </c>
      <c r="BQ278" s="1">
        <f t="shared" si="188"/>
        <v>2.7332324492979791E-2</v>
      </c>
      <c r="BR278" s="1">
        <f t="shared" si="189"/>
        <v>1.568508399109492E-2</v>
      </c>
      <c r="BS278" s="1">
        <f t="shared" si="190"/>
        <v>-2.3178807947019868E-2</v>
      </c>
      <c r="BT278" s="1">
        <f t="shared" si="191"/>
        <v>-2.2313460426274453E-3</v>
      </c>
      <c r="BU278" s="1">
        <f t="shared" si="192"/>
        <v>2.1376672621488844E-3</v>
      </c>
      <c r="BV278" s="1">
        <f t="shared" si="193"/>
        <v>9.9724668312626448E-3</v>
      </c>
      <c r="BW278" s="1">
        <f t="shared" si="194"/>
        <v>9.9724668312626448E-3</v>
      </c>
      <c r="BX278" s="1">
        <f t="shared" si="195"/>
        <v>4.2144516289969881E-2</v>
      </c>
      <c r="BY278" s="1">
        <f t="shared" si="196"/>
        <v>8.6464067270902081E-3</v>
      </c>
      <c r="BZ278" s="1">
        <f t="shared" si="197"/>
        <v>4.1666666666666685E-2</v>
      </c>
      <c r="CA278" s="1">
        <f t="shared" si="198"/>
        <v>5.4294505664601997E-3</v>
      </c>
      <c r="CB278" s="1">
        <f t="shared" si="199"/>
        <v>1.203206140048689E-2</v>
      </c>
      <c r="CC278" s="1">
        <f t="shared" si="200"/>
        <v>-3.193654849356562E-4</v>
      </c>
    </row>
    <row r="279" spans="1:81" x14ac:dyDescent="0.3">
      <c r="A279" s="1" t="s">
        <v>359</v>
      </c>
      <c r="B279" s="18">
        <v>4134.9799999999996</v>
      </c>
      <c r="C279" s="21">
        <v>33815.9</v>
      </c>
      <c r="D279" s="18">
        <v>13818.410156</v>
      </c>
      <c r="E279" s="18">
        <v>2232.610107</v>
      </c>
      <c r="F279" s="1">
        <v>114.769997</v>
      </c>
      <c r="G279" s="18">
        <v>131.55999800000001</v>
      </c>
      <c r="H279" s="19">
        <v>412.26998900000001</v>
      </c>
      <c r="I279" s="1">
        <v>378.98998999999998</v>
      </c>
      <c r="J279" s="1">
        <v>78.269997000000004</v>
      </c>
      <c r="K279" s="1">
        <v>221.58000200000001</v>
      </c>
      <c r="L279" s="1">
        <v>4014.8000489999999</v>
      </c>
      <c r="M279" s="1">
        <v>15320.519531</v>
      </c>
      <c r="N279" s="1">
        <v>6267.2797849999997</v>
      </c>
      <c r="O279" s="1">
        <f>0.83*O281</f>
        <v>16522.534564500002</v>
      </c>
      <c r="P279" s="1">
        <v>114.660004</v>
      </c>
      <c r="Q279" s="1">
        <v>4043.5</v>
      </c>
      <c r="R279" s="1">
        <v>74.330001999999993</v>
      </c>
      <c r="S279" s="1">
        <v>65.910004000000001</v>
      </c>
      <c r="T279" s="1">
        <v>34.830002</v>
      </c>
      <c r="U279" s="1">
        <v>36.799999</v>
      </c>
      <c r="V279" s="1">
        <f>0.83*V281</f>
        <v>4146.0621828599997</v>
      </c>
      <c r="W279" s="1">
        <f>0.83*W281</f>
        <v>13382.826417499999</v>
      </c>
      <c r="X279" s="1">
        <v>133.64999399999999</v>
      </c>
      <c r="Y279" s="1">
        <v>24.258751</v>
      </c>
      <c r="Z279" s="1">
        <v>136.55609092334001</v>
      </c>
      <c r="AA279" s="1">
        <v>32.259998000000003</v>
      </c>
      <c r="AB279" s="1">
        <v>683.29998799999998</v>
      </c>
      <c r="AC279" s="1">
        <v>179.13999899999999</v>
      </c>
      <c r="AD279" s="1">
        <v>25050</v>
      </c>
      <c r="AE279" s="1">
        <v>1002</v>
      </c>
      <c r="AF279" s="1">
        <v>29188.169922000001</v>
      </c>
      <c r="AG279" s="1">
        <v>10873.211914</v>
      </c>
      <c r="AH279" s="1">
        <v>68.489998</v>
      </c>
      <c r="AI279" s="1">
        <v>68.489998</v>
      </c>
      <c r="AJ279" s="1">
        <v>38.959999000000003</v>
      </c>
      <c r="AK279" s="1">
        <v>73.089995999999999</v>
      </c>
      <c r="AL279" s="1">
        <f>0.83*AL281</f>
        <v>960.43219905215437</v>
      </c>
      <c r="AM279" s="1">
        <v>59.48</v>
      </c>
      <c r="AN279" s="1">
        <v>81.540001000000004</v>
      </c>
      <c r="AO279" s="1">
        <v>93.260002</v>
      </c>
      <c r="AP279" s="1">
        <f t="shared" si="161"/>
        <v>-8.4979450510980926E-3</v>
      </c>
      <c r="AQ279" s="1">
        <f t="shared" si="162"/>
        <v>-6.4663904296597963E-3</v>
      </c>
      <c r="AR279" s="1">
        <f t="shared" si="163"/>
        <v>-1.569580316728951E-2</v>
      </c>
      <c r="AS279" s="1">
        <f t="shared" si="164"/>
        <v>-1.0837041059019538E-2</v>
      </c>
      <c r="AT279" s="1">
        <f t="shared" si="165"/>
        <v>-6.095350264553798E-4</v>
      </c>
      <c r="AU279" s="1">
        <f t="shared" si="166"/>
        <v>-3.1067893982965797E-3</v>
      </c>
      <c r="AV279" s="1">
        <f t="shared" si="167"/>
        <v>-8.6565658577989202E-3</v>
      </c>
      <c r="AW279" s="1">
        <f t="shared" si="168"/>
        <v>-8.6322397193488269E-3</v>
      </c>
      <c r="AX279" s="1">
        <f t="shared" si="169"/>
        <v>-5.7165141550238642E-3</v>
      </c>
      <c r="AY279" s="1">
        <f t="shared" si="170"/>
        <v>-1.2082531921074171E-2</v>
      </c>
      <c r="AZ279" s="1">
        <f t="shared" si="171"/>
        <v>5.3513188822364782E-3</v>
      </c>
      <c r="BA279" s="1">
        <f t="shared" si="172"/>
        <v>4.273224680599339E-3</v>
      </c>
      <c r="BB279" s="1">
        <f t="shared" si="173"/>
        <v>5.3158330213518255E-3</v>
      </c>
      <c r="BC279" s="1">
        <f t="shared" si="174"/>
        <v>6.4102564102564111E-2</v>
      </c>
      <c r="BD279" s="1">
        <f t="shared" si="175"/>
        <v>5.2361257458312816E-4</v>
      </c>
      <c r="BE279" s="1">
        <f t="shared" si="176"/>
        <v>-2.0977295162882526E-3</v>
      </c>
      <c r="BF279" s="1">
        <f t="shared" si="177"/>
        <v>4.188125000869557E-3</v>
      </c>
      <c r="BG279" s="1">
        <f t="shared" si="178"/>
        <v>3.036120853484549E-4</v>
      </c>
      <c r="BH279" s="1">
        <f t="shared" si="179"/>
        <v>-8.6055648707515989E-4</v>
      </c>
      <c r="BI279" s="1">
        <f t="shared" si="180"/>
        <v>4.3668123462557024E-3</v>
      </c>
      <c r="BJ279" s="1">
        <f t="shared" si="181"/>
        <v>6.4102564102564014E-2</v>
      </c>
      <c r="BK279" s="1">
        <f t="shared" si="182"/>
        <v>6.4102564102563986E-2</v>
      </c>
      <c r="BL279" s="1">
        <f t="shared" si="183"/>
        <v>-7.489151354502489E-5</v>
      </c>
      <c r="BM279" s="1">
        <f t="shared" si="184"/>
        <v>-9.7798830342796304E-4</v>
      </c>
      <c r="BN279" s="1">
        <f t="shared" si="185"/>
        <v>5.1742608406030719E-4</v>
      </c>
      <c r="BO279" s="1">
        <f t="shared" si="186"/>
        <v>-1.0429448492604089E-2</v>
      </c>
      <c r="BP279" s="1">
        <f t="shared" si="187"/>
        <v>-7.1200579984878444E-3</v>
      </c>
      <c r="BQ279" s="1">
        <f t="shared" si="188"/>
        <v>8.8136995440168855E-2</v>
      </c>
      <c r="BR279" s="1">
        <f t="shared" si="189"/>
        <v>-1.693733187207333E-3</v>
      </c>
      <c r="BS279" s="1">
        <f t="shared" si="190"/>
        <v>4.5110821382007824E-2</v>
      </c>
      <c r="BT279" s="1">
        <f t="shared" si="191"/>
        <v>-1.5333275738041991E-2</v>
      </c>
      <c r="BU279" s="1">
        <f t="shared" si="192"/>
        <v>2.3794221423870296E-3</v>
      </c>
      <c r="BV279" s="1">
        <f t="shared" si="193"/>
        <v>-1.9891228673063668E-2</v>
      </c>
      <c r="BW279" s="1">
        <f t="shared" si="194"/>
        <v>-1.9891228673063668E-2</v>
      </c>
      <c r="BX279" s="1">
        <f t="shared" si="195"/>
        <v>-2.815485026874761E-3</v>
      </c>
      <c r="BY279" s="1">
        <f t="shared" si="196"/>
        <v>-2.10287692992891E-2</v>
      </c>
      <c r="BZ279" s="1">
        <f t="shared" si="197"/>
        <v>6.4102564102563986E-2</v>
      </c>
      <c r="CA279" s="1">
        <f t="shared" si="198"/>
        <v>-2.6673228167677497E-2</v>
      </c>
      <c r="CB279" s="1">
        <f t="shared" si="199"/>
        <v>-2.0775742312083904E-2</v>
      </c>
      <c r="CC279" s="1">
        <f t="shared" si="200"/>
        <v>-6.8157613031786793E-3</v>
      </c>
    </row>
    <row r="280" spans="1:81" x14ac:dyDescent="0.3">
      <c r="A280" s="1" t="s">
        <v>358</v>
      </c>
      <c r="B280" s="18">
        <v>4211.47</v>
      </c>
      <c r="C280" s="21">
        <v>34060.36</v>
      </c>
      <c r="D280" s="18">
        <v>14082.549805000001</v>
      </c>
      <c r="E280" s="18">
        <v>2295.459961</v>
      </c>
      <c r="F280" s="1">
        <v>114.370003</v>
      </c>
      <c r="G280" s="18">
        <v>130.88000500000001</v>
      </c>
      <c r="H280" s="19">
        <v>420.05999800000001</v>
      </c>
      <c r="I280" s="1">
        <v>386.11999500000002</v>
      </c>
      <c r="J280" s="1">
        <v>79.099997999999999</v>
      </c>
      <c r="K280" s="1">
        <v>227.990005</v>
      </c>
      <c r="L280" s="1">
        <v>3996.8999020000001</v>
      </c>
      <c r="M280" s="1">
        <v>15154.200194999999</v>
      </c>
      <c r="N280" s="1">
        <v>6302.5698240000002</v>
      </c>
      <c r="O280" s="1">
        <f>0.96*O281</f>
        <v>19110.401424</v>
      </c>
      <c r="P280" s="1">
        <v>113.889999</v>
      </c>
      <c r="Q280" s="1">
        <v>4026.5</v>
      </c>
      <c r="R280" s="1">
        <v>74.370002999999997</v>
      </c>
      <c r="S280" s="1">
        <v>67.010002</v>
      </c>
      <c r="T280" s="1">
        <v>35.07</v>
      </c>
      <c r="U280" s="1">
        <v>37.619999</v>
      </c>
      <c r="V280" s="1">
        <f>0.96*V281</f>
        <v>4795.4454163199998</v>
      </c>
      <c r="W280" s="1">
        <f>0.96*W281</f>
        <v>15478.931759999999</v>
      </c>
      <c r="X280" s="1">
        <v>133.47500600000001</v>
      </c>
      <c r="Y280" s="1">
        <v>24.014999</v>
      </c>
      <c r="Z280" s="1">
        <v>136.62671206550101</v>
      </c>
      <c r="AA280" s="1">
        <v>32.860000999999997</v>
      </c>
      <c r="AB280" s="1">
        <v>686</v>
      </c>
      <c r="AC280" s="1">
        <v>182.38000500000001</v>
      </c>
      <c r="AD280" s="1">
        <v>25160</v>
      </c>
      <c r="AE280" s="1">
        <v>964.5</v>
      </c>
      <c r="AF280" s="1">
        <v>29053.970702999999</v>
      </c>
      <c r="AG280" s="1">
        <v>10895.768555000001</v>
      </c>
      <c r="AH280" s="1">
        <v>68.040001000000004</v>
      </c>
      <c r="AI280" s="1">
        <v>68.040001000000004</v>
      </c>
      <c r="AJ280" s="1">
        <v>38.439999</v>
      </c>
      <c r="AK280" s="1">
        <v>72.550003000000004</v>
      </c>
      <c r="AL280" s="1">
        <f>0.96*AL281</f>
        <v>1110.8613386627328</v>
      </c>
      <c r="AM280" s="1">
        <v>59.799999</v>
      </c>
      <c r="AN280" s="1">
        <v>80.849997999999999</v>
      </c>
      <c r="AO280" s="1">
        <v>95.209998999999996</v>
      </c>
      <c r="AP280" s="1">
        <f t="shared" si="161"/>
        <v>1.8498275686944243E-2</v>
      </c>
      <c r="AQ280" s="1">
        <f t="shared" si="162"/>
        <v>7.2291436868455114E-3</v>
      </c>
      <c r="AR280" s="1">
        <f t="shared" si="163"/>
        <v>1.9115053469831354E-2</v>
      </c>
      <c r="AS280" s="1">
        <f t="shared" si="164"/>
        <v>2.815084183438217E-2</v>
      </c>
      <c r="AT280" s="1">
        <f t="shared" si="165"/>
        <v>-3.4851791448596674E-3</v>
      </c>
      <c r="AU280" s="1">
        <f t="shared" si="166"/>
        <v>-5.1686911700925689E-3</v>
      </c>
      <c r="AV280" s="1">
        <f t="shared" si="167"/>
        <v>1.8895406427461296E-2</v>
      </c>
      <c r="AW280" s="1">
        <f t="shared" si="168"/>
        <v>1.8813174986495131E-2</v>
      </c>
      <c r="AX280" s="1">
        <f t="shared" si="169"/>
        <v>1.060433156781641E-2</v>
      </c>
      <c r="AY280" s="1">
        <f t="shared" si="170"/>
        <v>2.8928616942606528E-2</v>
      </c>
      <c r="AZ280" s="1">
        <f t="shared" si="171"/>
        <v>-4.4585400970238538E-3</v>
      </c>
      <c r="BA280" s="1">
        <f t="shared" si="172"/>
        <v>-1.0855985377223333E-2</v>
      </c>
      <c r="BB280" s="1">
        <f t="shared" si="173"/>
        <v>5.6308382919912098E-3</v>
      </c>
      <c r="BC280" s="1">
        <f t="shared" si="174"/>
        <v>0.15662650602409625</v>
      </c>
      <c r="BD280" s="1">
        <f t="shared" si="175"/>
        <v>-6.7155500884161631E-3</v>
      </c>
      <c r="BE280" s="1">
        <f t="shared" si="176"/>
        <v>-4.2042784716211203E-3</v>
      </c>
      <c r="BF280" s="1">
        <f t="shared" si="177"/>
        <v>5.3815416283728521E-4</v>
      </c>
      <c r="BG280" s="1">
        <f t="shared" si="178"/>
        <v>1.6689393616180017E-2</v>
      </c>
      <c r="BH280" s="1">
        <f t="shared" si="179"/>
        <v>6.8905537243437402E-3</v>
      </c>
      <c r="BI280" s="1">
        <f t="shared" si="180"/>
        <v>2.2282609301157868E-2</v>
      </c>
      <c r="BJ280" s="1">
        <f t="shared" si="181"/>
        <v>0.15662650602409645</v>
      </c>
      <c r="BK280" s="1">
        <f t="shared" si="182"/>
        <v>0.15662650602409647</v>
      </c>
      <c r="BL280" s="1">
        <f t="shared" si="183"/>
        <v>-1.3093004703014415E-3</v>
      </c>
      <c r="BM280" s="1">
        <f t="shared" si="184"/>
        <v>-1.0048002883577998E-2</v>
      </c>
      <c r="BN280" s="1">
        <f t="shared" si="185"/>
        <v>5.1715849277384114E-4</v>
      </c>
      <c r="BO280" s="1">
        <f t="shared" si="186"/>
        <v>1.859897821444359E-2</v>
      </c>
      <c r="BP280" s="1">
        <f t="shared" si="187"/>
        <v>3.9514298952395346E-3</v>
      </c>
      <c r="BQ280" s="1">
        <f t="shared" si="188"/>
        <v>1.8086446455769057E-2</v>
      </c>
      <c r="BR280" s="1">
        <f t="shared" si="189"/>
        <v>4.3912175648702593E-3</v>
      </c>
      <c r="BS280" s="1">
        <f t="shared" si="190"/>
        <v>-3.7425149700598799E-2</v>
      </c>
      <c r="BT280" s="1">
        <f t="shared" si="191"/>
        <v>-4.5977263856769564E-3</v>
      </c>
      <c r="BU280" s="1">
        <f t="shared" si="192"/>
        <v>2.0745149803396939E-3</v>
      </c>
      <c r="BV280" s="1">
        <f t="shared" si="193"/>
        <v>-6.5702586237481892E-3</v>
      </c>
      <c r="BW280" s="1">
        <f t="shared" si="194"/>
        <v>-6.5702586237481892E-3</v>
      </c>
      <c r="BX280" s="1">
        <f t="shared" si="195"/>
        <v>-1.3347022929851796E-2</v>
      </c>
      <c r="BY280" s="1">
        <f t="shared" si="196"/>
        <v>-7.3880562259162732E-3</v>
      </c>
      <c r="BZ280" s="1">
        <f t="shared" si="197"/>
        <v>0.15662650602409642</v>
      </c>
      <c r="CA280" s="1">
        <f t="shared" si="198"/>
        <v>5.3799428379287632E-3</v>
      </c>
      <c r="CB280" s="1">
        <f t="shared" si="199"/>
        <v>-8.4621411765742355E-3</v>
      </c>
      <c r="CC280" s="1">
        <f t="shared" si="200"/>
        <v>2.0909253250927403E-2</v>
      </c>
    </row>
    <row r="281" spans="1:81" x14ac:dyDescent="0.3">
      <c r="A281" s="1" t="s">
        <v>357</v>
      </c>
      <c r="B281" s="18">
        <v>4201.62</v>
      </c>
      <c r="C281" s="21">
        <v>34548.53</v>
      </c>
      <c r="D281" s="18">
        <v>13632.839844</v>
      </c>
      <c r="E281" s="18">
        <v>2241.419922</v>
      </c>
      <c r="F281" s="1">
        <v>114.639999</v>
      </c>
      <c r="G281" s="18">
        <v>131.699997</v>
      </c>
      <c r="H281" s="19">
        <v>419.07000699999998</v>
      </c>
      <c r="I281" s="1">
        <v>385.27999899999998</v>
      </c>
      <c r="J281" s="1">
        <v>79.510002</v>
      </c>
      <c r="K281" s="1">
        <v>222.58999600000001</v>
      </c>
      <c r="L281" s="1">
        <v>3999.4399410000001</v>
      </c>
      <c r="M281" s="1">
        <v>15196.740234000001</v>
      </c>
      <c r="N281" s="1">
        <v>6357.0898440000001</v>
      </c>
      <c r="O281" s="1">
        <f>'final data'!O65</f>
        <v>19906.668150000001</v>
      </c>
      <c r="P281" s="1">
        <v>114.449997</v>
      </c>
      <c r="Q281" s="1">
        <v>4082.5</v>
      </c>
      <c r="R281" s="1">
        <v>75.349997999999999</v>
      </c>
      <c r="S281" s="1">
        <v>67.190002000000007</v>
      </c>
      <c r="T281" s="1">
        <v>34.840000000000003</v>
      </c>
      <c r="U281" s="1">
        <v>37.840000000000003</v>
      </c>
      <c r="V281" s="1">
        <f>'final data'!V65</f>
        <v>4995.2556420000001</v>
      </c>
      <c r="W281" s="1">
        <f>'final data'!W65</f>
        <v>16123.88725</v>
      </c>
      <c r="X281" s="1">
        <v>133.61000100000001</v>
      </c>
      <c r="Y281" s="1">
        <v>24.133751</v>
      </c>
      <c r="Z281" s="1">
        <v>136.69733320766201</v>
      </c>
      <c r="AA281" s="1">
        <v>33.43</v>
      </c>
      <c r="AB281" s="1">
        <v>697.79998799999998</v>
      </c>
      <c r="AC281" s="1">
        <v>179.36999499999999</v>
      </c>
      <c r="AD281" s="1">
        <v>25162.5</v>
      </c>
      <c r="AE281" s="1">
        <v>885.25</v>
      </c>
      <c r="AF281" s="1">
        <v>29331.369140999999</v>
      </c>
      <c r="AG281" s="1">
        <v>10870.361328000001</v>
      </c>
      <c r="AH281" s="1">
        <v>68.720000999999996</v>
      </c>
      <c r="AI281" s="1">
        <v>68.720000999999996</v>
      </c>
      <c r="AJ281" s="1">
        <v>38.68</v>
      </c>
      <c r="AK281" s="1">
        <v>73.379997000000003</v>
      </c>
      <c r="AL281" s="1">
        <f>'final data'!AL65</f>
        <v>1157.14722777368</v>
      </c>
      <c r="AM281" s="1">
        <v>60.630001</v>
      </c>
      <c r="AN281" s="1">
        <v>81.5</v>
      </c>
      <c r="AO281" s="1">
        <v>93.389999000000003</v>
      </c>
      <c r="AP281" s="1">
        <f t="shared" si="161"/>
        <v>-2.3388508050634013E-3</v>
      </c>
      <c r="AQ281" s="1">
        <f t="shared" si="162"/>
        <v>1.4332496779247144E-2</v>
      </c>
      <c r="AR281" s="1">
        <f t="shared" si="163"/>
        <v>-3.193384488087031E-2</v>
      </c>
      <c r="AS281" s="1">
        <f t="shared" si="164"/>
        <v>-2.3542139666186047E-2</v>
      </c>
      <c r="AT281" s="1">
        <f t="shared" si="165"/>
        <v>2.3607239041517391E-3</v>
      </c>
      <c r="AU281" s="1">
        <f t="shared" si="166"/>
        <v>6.265219809549861E-3</v>
      </c>
      <c r="AV281" s="1">
        <f t="shared" si="167"/>
        <v>-2.3567847562576804E-3</v>
      </c>
      <c r="AW281" s="1">
        <f t="shared" si="168"/>
        <v>-2.1754791538315488E-3</v>
      </c>
      <c r="AX281" s="1">
        <f t="shared" si="169"/>
        <v>5.1833629629168976E-3</v>
      </c>
      <c r="AY281" s="1">
        <f t="shared" si="170"/>
        <v>-2.3685288309020315E-2</v>
      </c>
      <c r="AZ281" s="1">
        <f t="shared" si="171"/>
        <v>6.3550227983667394E-4</v>
      </c>
      <c r="BA281" s="1">
        <f t="shared" si="172"/>
        <v>2.8071451117583275E-3</v>
      </c>
      <c r="BB281" s="1">
        <f t="shared" si="173"/>
        <v>8.650442838790821E-3</v>
      </c>
      <c r="BC281" s="1">
        <f t="shared" si="174"/>
        <v>4.1666666666666755E-2</v>
      </c>
      <c r="BD281" s="1">
        <f t="shared" si="175"/>
        <v>4.9170076821231081E-3</v>
      </c>
      <c r="BE281" s="1">
        <f t="shared" si="176"/>
        <v>1.3907860424686452E-2</v>
      </c>
      <c r="BF281" s="1">
        <f t="shared" si="177"/>
        <v>1.3177288697971445E-2</v>
      </c>
      <c r="BG281" s="1">
        <f t="shared" si="178"/>
        <v>2.6861661636722054E-3</v>
      </c>
      <c r="BH281" s="1">
        <f t="shared" si="179"/>
        <v>-6.5583119475334153E-3</v>
      </c>
      <c r="BI281" s="1">
        <f t="shared" si="180"/>
        <v>5.8479799534285858E-3</v>
      </c>
      <c r="BJ281" s="1">
        <f t="shared" si="181"/>
        <v>4.166666666666672E-2</v>
      </c>
      <c r="BK281" s="1">
        <f t="shared" si="182"/>
        <v>4.1666666666666685E-2</v>
      </c>
      <c r="BL281" s="1">
        <f t="shared" si="183"/>
        <v>1.0113878548917504E-3</v>
      </c>
      <c r="BM281" s="1">
        <f t="shared" si="184"/>
        <v>4.9449096375144812E-3</v>
      </c>
      <c r="BN281" s="1">
        <f t="shared" si="185"/>
        <v>5.1689117811124104E-4</v>
      </c>
      <c r="BO281" s="1">
        <f t="shared" si="186"/>
        <v>1.7346286751482535E-2</v>
      </c>
      <c r="BP281" s="1">
        <f t="shared" si="187"/>
        <v>1.7201148688046626E-2</v>
      </c>
      <c r="BQ281" s="1">
        <f t="shared" si="188"/>
        <v>-1.6504057009977723E-2</v>
      </c>
      <c r="BR281" s="1">
        <f t="shared" si="189"/>
        <v>9.9364069952305253E-5</v>
      </c>
      <c r="BS281" s="1">
        <f t="shared" si="190"/>
        <v>-8.2166925868325552E-2</v>
      </c>
      <c r="BT281" s="1">
        <f t="shared" si="191"/>
        <v>9.5476945590558162E-3</v>
      </c>
      <c r="BU281" s="1">
        <f t="shared" si="192"/>
        <v>-2.3318434924299559E-3</v>
      </c>
      <c r="BV281" s="1">
        <f t="shared" si="193"/>
        <v>9.9941209583461442E-3</v>
      </c>
      <c r="BW281" s="1">
        <f t="shared" si="194"/>
        <v>9.9941209583461442E-3</v>
      </c>
      <c r="BX281" s="1">
        <f t="shared" si="195"/>
        <v>6.2435225349511446E-3</v>
      </c>
      <c r="BY281" s="1">
        <f t="shared" si="196"/>
        <v>1.1440302766079819E-2</v>
      </c>
      <c r="BZ281" s="1">
        <f t="shared" si="197"/>
        <v>4.1666666666666678E-2</v>
      </c>
      <c r="CA281" s="1">
        <f t="shared" si="198"/>
        <v>1.3879632339124292E-2</v>
      </c>
      <c r="CB281" s="1">
        <f t="shared" si="199"/>
        <v>8.0396044041955404E-3</v>
      </c>
      <c r="CC281" s="1">
        <f t="shared" si="200"/>
        <v>-1.9115639314311865E-2</v>
      </c>
    </row>
    <row r="282" spans="1:81" x14ac:dyDescent="0.3">
      <c r="A282" s="1" t="s">
        <v>356</v>
      </c>
      <c r="B282" s="18">
        <v>4112.5</v>
      </c>
      <c r="C282" s="21">
        <v>34021.449999999997</v>
      </c>
      <c r="D282" s="18">
        <v>13124.990234000001</v>
      </c>
      <c r="E282" s="18">
        <v>2170.9499510000001</v>
      </c>
      <c r="F282" s="1">
        <v>114.040001</v>
      </c>
      <c r="G282" s="18">
        <v>130.33999600000001</v>
      </c>
      <c r="H282" s="19">
        <v>410.27999899999998</v>
      </c>
      <c r="I282" s="1">
        <v>377.16000400000001</v>
      </c>
      <c r="J282" s="1">
        <v>78.25</v>
      </c>
      <c r="K282" s="1">
        <v>215.75</v>
      </c>
      <c r="L282" s="1">
        <v>3952.4499510000001</v>
      </c>
      <c r="M282" s="1">
        <v>15199.679688</v>
      </c>
      <c r="N282" s="1">
        <v>6288.330078</v>
      </c>
      <c r="O282" s="4">
        <f>0.78*O285</f>
        <v>16106.046512400002</v>
      </c>
      <c r="P282" s="1">
        <v>113.900002</v>
      </c>
      <c r="Q282" s="1">
        <v>4023.5</v>
      </c>
      <c r="R282" s="1">
        <v>74.779999000000004</v>
      </c>
      <c r="S282" s="1">
        <v>66.699996999999996</v>
      </c>
      <c r="T282" s="1">
        <v>34.740001999999997</v>
      </c>
      <c r="U282" s="1">
        <v>37.540000999999997</v>
      </c>
      <c r="V282" s="4">
        <f>0.78*V285</f>
        <v>3862.8234099000001</v>
      </c>
      <c r="W282" s="4">
        <f>0.78*W285</f>
        <v>12477.470592600001</v>
      </c>
      <c r="X282" s="1">
        <v>133.41499300000001</v>
      </c>
      <c r="Y282" s="1">
        <v>23.743749999999999</v>
      </c>
      <c r="Z282" s="1">
        <v>136.76795434982199</v>
      </c>
      <c r="AA282" s="1">
        <v>33.349997999999999</v>
      </c>
      <c r="AB282" s="1">
        <v>687.5</v>
      </c>
      <c r="AC282" s="1">
        <v>170.13000500000001</v>
      </c>
      <c r="AD282" s="1">
        <v>24680</v>
      </c>
      <c r="AE282" s="1">
        <v>844</v>
      </c>
      <c r="AF282" s="1">
        <v>27448.009765999999</v>
      </c>
      <c r="AG282" s="1">
        <v>10876.149414</v>
      </c>
      <c r="AH282" s="1">
        <v>65.970000999999996</v>
      </c>
      <c r="AI282" s="1">
        <v>65.970000999999996</v>
      </c>
      <c r="AJ282" s="1">
        <v>36.75</v>
      </c>
      <c r="AK282" s="1">
        <v>70.669998000000007</v>
      </c>
      <c r="AL282" s="4">
        <f>0.78*AL285</f>
        <v>884.26335130753614</v>
      </c>
      <c r="AM282" s="1">
        <v>59.259998000000003</v>
      </c>
      <c r="AN282" s="1">
        <v>78.75</v>
      </c>
      <c r="AO282" s="1">
        <v>89.290001000000004</v>
      </c>
      <c r="AP282" s="1">
        <f t="shared" si="161"/>
        <v>-2.1210866284909129E-2</v>
      </c>
      <c r="AQ282" s="1">
        <f t="shared" si="162"/>
        <v>-1.5256220742242919E-2</v>
      </c>
      <c r="AR282" s="1">
        <f t="shared" si="163"/>
        <v>-3.7251931058480882E-2</v>
      </c>
      <c r="AS282" s="1">
        <f t="shared" si="164"/>
        <v>-3.1439878939382417E-2</v>
      </c>
      <c r="AT282" s="1">
        <f t="shared" si="165"/>
        <v>-5.2337578963167937E-3</v>
      </c>
      <c r="AU282" s="1">
        <f t="shared" si="166"/>
        <v>-1.0326507448591534E-2</v>
      </c>
      <c r="AV282" s="1">
        <f t="shared" si="167"/>
        <v>-2.097503484662409E-2</v>
      </c>
      <c r="AW282" s="1">
        <f t="shared" si="168"/>
        <v>-2.1075568472475936E-2</v>
      </c>
      <c r="AX282" s="1">
        <f t="shared" si="169"/>
        <v>-1.5847088017932637E-2</v>
      </c>
      <c r="AY282" s="1">
        <f t="shared" si="170"/>
        <v>-3.0729125849842834E-2</v>
      </c>
      <c r="AZ282" s="1">
        <f t="shared" si="171"/>
        <v>-1.1749142553257317E-2</v>
      </c>
      <c r="BA282" s="1">
        <f t="shared" si="172"/>
        <v>1.934266135195811E-4</v>
      </c>
      <c r="BB282" s="1">
        <f t="shared" si="173"/>
        <v>-1.0816233164440412E-2</v>
      </c>
      <c r="BC282" s="1">
        <f t="shared" si="174"/>
        <v>-0.19092203722700823</v>
      </c>
      <c r="BD282" s="1">
        <f t="shared" si="175"/>
        <v>-4.8055484003201466E-3</v>
      </c>
      <c r="BE282" s="1">
        <f t="shared" si="176"/>
        <v>-1.4451928965094916E-2</v>
      </c>
      <c r="BF282" s="1">
        <f t="shared" si="177"/>
        <v>-7.5646850050347146E-3</v>
      </c>
      <c r="BG282" s="1">
        <f t="shared" si="178"/>
        <v>-7.2928260963589587E-3</v>
      </c>
      <c r="BH282" s="1">
        <f t="shared" si="179"/>
        <v>-2.8702066590128145E-3</v>
      </c>
      <c r="BI282" s="1">
        <f t="shared" si="180"/>
        <v>-7.9280919661735404E-3</v>
      </c>
      <c r="BJ282" s="1">
        <f t="shared" si="181"/>
        <v>-0.2267015570891977</v>
      </c>
      <c r="BK282" s="1">
        <f t="shared" si="182"/>
        <v>-0.22614997245158727</v>
      </c>
      <c r="BL282" s="1">
        <f t="shared" si="183"/>
        <v>-1.4595314612713863E-3</v>
      </c>
      <c r="BM282" s="1">
        <f t="shared" si="184"/>
        <v>-1.6159982756099606E-2</v>
      </c>
      <c r="BN282" s="1">
        <f t="shared" si="185"/>
        <v>5.1662413964357104E-4</v>
      </c>
      <c r="BO282" s="1">
        <f t="shared" si="186"/>
        <v>-2.3931199521388079E-3</v>
      </c>
      <c r="BP282" s="1">
        <f t="shared" si="187"/>
        <v>-1.4760659468512323E-2</v>
      </c>
      <c r="BQ282" s="1">
        <f t="shared" si="188"/>
        <v>-5.151357672725574E-2</v>
      </c>
      <c r="BR282" s="1">
        <f t="shared" si="189"/>
        <v>-1.9175360158966717E-2</v>
      </c>
      <c r="BS282" s="1">
        <f t="shared" si="190"/>
        <v>-4.65970064953403E-2</v>
      </c>
      <c r="BT282" s="1">
        <f t="shared" si="191"/>
        <v>-6.4209732793120824E-2</v>
      </c>
      <c r="BU282" s="1">
        <f t="shared" si="192"/>
        <v>5.324649131109965E-4</v>
      </c>
      <c r="BV282" s="1">
        <f t="shared" si="193"/>
        <v>-4.0017461582982229E-2</v>
      </c>
      <c r="BW282" s="1">
        <f t="shared" si="194"/>
        <v>-4.0017461582982229E-2</v>
      </c>
      <c r="BX282" s="1">
        <f t="shared" si="195"/>
        <v>-4.9896587383660797E-2</v>
      </c>
      <c r="BY282" s="1">
        <f t="shared" si="196"/>
        <v>-3.6931031763329125E-2</v>
      </c>
      <c r="BZ282" s="1">
        <f t="shared" si="197"/>
        <v>-0.23582468152403135</v>
      </c>
      <c r="CA282" s="1">
        <f t="shared" si="198"/>
        <v>-2.2596123658318874E-2</v>
      </c>
      <c r="CB282" s="1">
        <f t="shared" si="199"/>
        <v>-3.3742331288343558E-2</v>
      </c>
      <c r="CC282" s="1">
        <f t="shared" si="200"/>
        <v>-4.3901895747959045E-2</v>
      </c>
    </row>
    <row r="283" spans="1:81" x14ac:dyDescent="0.3">
      <c r="A283" s="1" t="s">
        <v>355</v>
      </c>
      <c r="B283" s="18">
        <v>4159.12</v>
      </c>
      <c r="C283" s="21">
        <v>34084.15</v>
      </c>
      <c r="D283" s="18">
        <v>13535.740234000001</v>
      </c>
      <c r="E283" s="18">
        <v>2207.76001</v>
      </c>
      <c r="F283" s="1">
        <v>114.290001</v>
      </c>
      <c r="G283" s="18">
        <v>131.13000500000001</v>
      </c>
      <c r="H283" s="19">
        <v>415.27999899999998</v>
      </c>
      <c r="I283" s="1">
        <v>381.76001000000002</v>
      </c>
      <c r="J283" s="1">
        <v>79.919998000000007</v>
      </c>
      <c r="K283" s="1">
        <v>219.39999399999999</v>
      </c>
      <c r="L283" s="1">
        <v>3999.9099120000001</v>
      </c>
      <c r="M283" s="1">
        <v>15370.259765999999</v>
      </c>
      <c r="N283" s="1">
        <v>6343.580078</v>
      </c>
      <c r="O283" s="1">
        <f>0.83*O285</f>
        <v>17138.485391400001</v>
      </c>
      <c r="P283" s="1">
        <v>114.16999800000001</v>
      </c>
      <c r="Q283" s="1">
        <v>4039.5</v>
      </c>
      <c r="R283" s="1">
        <v>75.330001999999993</v>
      </c>
      <c r="S283" s="1">
        <v>68.260002</v>
      </c>
      <c r="T283" s="1">
        <v>35.57</v>
      </c>
      <c r="U283" s="1">
        <v>38.360000999999997</v>
      </c>
      <c r="V283" s="1">
        <f>0.83*V285</f>
        <v>4110.4402951499997</v>
      </c>
      <c r="W283" s="1">
        <f>0.83*W285</f>
        <v>13277.3084511</v>
      </c>
      <c r="X283" s="1">
        <v>133.53999300000001</v>
      </c>
      <c r="Y283" s="1">
        <v>23.879999000000002</v>
      </c>
      <c r="Z283" s="1">
        <v>136.83857549198299</v>
      </c>
      <c r="AA283" s="1">
        <v>33.93</v>
      </c>
      <c r="AB283" s="1">
        <v>694.70001200000002</v>
      </c>
      <c r="AC283" s="1">
        <v>163.38000500000001</v>
      </c>
      <c r="AD283" s="1">
        <v>25075</v>
      </c>
      <c r="AE283" s="1">
        <v>906.25</v>
      </c>
      <c r="AF283" s="1">
        <v>28098.25</v>
      </c>
      <c r="AG283" s="1">
        <v>10877.780273</v>
      </c>
      <c r="AH283" s="1">
        <v>67.559997999999993</v>
      </c>
      <c r="AI283" s="1">
        <v>67.559997999999993</v>
      </c>
      <c r="AJ283" s="1">
        <v>36.450001</v>
      </c>
      <c r="AK283" s="1">
        <v>72.290001000000004</v>
      </c>
      <c r="AL283" s="1">
        <f>0.83*AL285</f>
        <v>940.94689946827555</v>
      </c>
      <c r="AM283" s="1">
        <v>60.07</v>
      </c>
      <c r="AN283" s="1">
        <v>80.290001000000004</v>
      </c>
      <c r="AO283" s="1">
        <v>92.389999000000003</v>
      </c>
      <c r="AP283" s="1">
        <f t="shared" si="161"/>
        <v>1.1336170212765931E-2</v>
      </c>
      <c r="AQ283" s="1">
        <f t="shared" si="162"/>
        <v>1.8429549592978657E-3</v>
      </c>
      <c r="AR283" s="1">
        <f t="shared" si="163"/>
        <v>3.1295261381296964E-2</v>
      </c>
      <c r="AS283" s="1">
        <f t="shared" si="164"/>
        <v>1.6955738193339818E-2</v>
      </c>
      <c r="AT283" s="1">
        <f t="shared" si="165"/>
        <v>2.1922132392825917E-3</v>
      </c>
      <c r="AU283" s="1">
        <f t="shared" si="166"/>
        <v>6.0611402811459169E-3</v>
      </c>
      <c r="AV283" s="1">
        <f t="shared" si="167"/>
        <v>1.2186799288746221E-2</v>
      </c>
      <c r="AW283" s="1">
        <f t="shared" si="168"/>
        <v>1.2196431093473016E-2</v>
      </c>
      <c r="AX283" s="1">
        <f t="shared" si="169"/>
        <v>2.1341827476038425E-2</v>
      </c>
      <c r="AY283" s="1">
        <f t="shared" si="170"/>
        <v>1.691770104287366E-2</v>
      </c>
      <c r="AZ283" s="1">
        <f t="shared" si="171"/>
        <v>1.200773231498916E-2</v>
      </c>
      <c r="BA283" s="1">
        <f t="shared" si="172"/>
        <v>1.1222610048465059E-2</v>
      </c>
      <c r="BB283" s="1">
        <f t="shared" si="173"/>
        <v>8.7861163957176098E-3</v>
      </c>
      <c r="BC283" s="1">
        <f t="shared" si="174"/>
        <v>6.4102564102564055E-2</v>
      </c>
      <c r="BD283" s="1">
        <f t="shared" si="175"/>
        <v>2.3704652788329723E-3</v>
      </c>
      <c r="BE283" s="1">
        <f t="shared" si="176"/>
        <v>3.9766372561202933E-3</v>
      </c>
      <c r="BF283" s="1">
        <f t="shared" si="177"/>
        <v>7.3549479453722585E-3</v>
      </c>
      <c r="BG283" s="1">
        <f t="shared" si="178"/>
        <v>2.3388381861546469E-2</v>
      </c>
      <c r="BH283" s="1">
        <f t="shared" si="179"/>
        <v>2.3891708469101512E-2</v>
      </c>
      <c r="BI283" s="1">
        <f t="shared" si="180"/>
        <v>2.184336649325077E-2</v>
      </c>
      <c r="BJ283" s="1">
        <f t="shared" si="181"/>
        <v>6.4102564102563986E-2</v>
      </c>
      <c r="BK283" s="1">
        <f t="shared" si="182"/>
        <v>6.4102564102564027E-2</v>
      </c>
      <c r="BL283" s="1">
        <f t="shared" si="183"/>
        <v>9.3692618190220937E-4</v>
      </c>
      <c r="BM283" s="1">
        <f t="shared" si="184"/>
        <v>5.7383100816005457E-3</v>
      </c>
      <c r="BN283" s="1">
        <f t="shared" si="185"/>
        <v>5.1635737696543267E-4</v>
      </c>
      <c r="BO283" s="1">
        <f t="shared" si="186"/>
        <v>1.7391365360801533E-2</v>
      </c>
      <c r="BP283" s="1">
        <f t="shared" si="187"/>
        <v>1.047274472727275E-2</v>
      </c>
      <c r="BQ283" s="1">
        <f t="shared" si="188"/>
        <v>-3.9675541066374505E-2</v>
      </c>
      <c r="BR283" s="1">
        <f t="shared" si="189"/>
        <v>1.600486223662885E-2</v>
      </c>
      <c r="BS283" s="1">
        <f t="shared" si="190"/>
        <v>7.3755924170616119E-2</v>
      </c>
      <c r="BT283" s="1">
        <f t="shared" si="191"/>
        <v>2.3689886426864249E-2</v>
      </c>
      <c r="BU283" s="1">
        <f t="shared" si="192"/>
        <v>1.4994819746605429E-4</v>
      </c>
      <c r="BV283" s="1">
        <f t="shared" si="193"/>
        <v>2.4101818643295109E-2</v>
      </c>
      <c r="BW283" s="1">
        <f t="shared" si="194"/>
        <v>2.4101818643295109E-2</v>
      </c>
      <c r="BX283" s="1">
        <f t="shared" si="195"/>
        <v>-8.1632380952380863E-3</v>
      </c>
      <c r="BY283" s="1">
        <f t="shared" si="196"/>
        <v>2.2923490106791806E-2</v>
      </c>
      <c r="BZ283" s="1">
        <f t="shared" si="197"/>
        <v>6.4102564102564E-2</v>
      </c>
      <c r="CA283" s="1">
        <f t="shared" si="198"/>
        <v>1.3668613353648733E-2</v>
      </c>
      <c r="CB283" s="1">
        <f t="shared" si="199"/>
        <v>1.95555682539683E-2</v>
      </c>
      <c r="CC283" s="1">
        <f t="shared" si="200"/>
        <v>3.4718310732239764E-2</v>
      </c>
    </row>
    <row r="284" spans="1:81" x14ac:dyDescent="0.3">
      <c r="A284" s="1" t="s">
        <v>354</v>
      </c>
      <c r="B284" s="18">
        <v>4200.88</v>
      </c>
      <c r="C284" s="21">
        <v>34464.639999999999</v>
      </c>
      <c r="D284" s="18">
        <v>13736.280273</v>
      </c>
      <c r="E284" s="18">
        <v>2273.070068</v>
      </c>
      <c r="F284" s="1">
        <v>114.550003</v>
      </c>
      <c r="G284" s="18">
        <v>131.60000600000001</v>
      </c>
      <c r="H284" s="19">
        <v>419.290009</v>
      </c>
      <c r="I284" s="1">
        <v>385.38000499999998</v>
      </c>
      <c r="J284" s="1">
        <v>80.639999000000003</v>
      </c>
      <c r="K284" s="1">
        <v>225.64999399999999</v>
      </c>
      <c r="L284" s="1">
        <v>4039.209961</v>
      </c>
      <c r="M284" s="1">
        <v>15406.730469</v>
      </c>
      <c r="N284" s="1">
        <v>6435.7099609999996</v>
      </c>
      <c r="O284" s="1">
        <f>0.96*O285</f>
        <v>19822.826476800001</v>
      </c>
      <c r="P284" s="1">
        <v>114.410004</v>
      </c>
      <c r="Q284" s="1">
        <v>4051.5</v>
      </c>
      <c r="R284" s="1">
        <v>75.589995999999999</v>
      </c>
      <c r="S284" s="1">
        <v>68.779999000000004</v>
      </c>
      <c r="T284" s="1">
        <v>35.639999000000003</v>
      </c>
      <c r="U284" s="1">
        <v>38.830002</v>
      </c>
      <c r="V284" s="1">
        <f>0.96*V285</f>
        <v>4754.2441967999994</v>
      </c>
      <c r="W284" s="1">
        <f>0.96*W285</f>
        <v>15356.886883200001</v>
      </c>
      <c r="X284" s="1">
        <v>133.61000100000001</v>
      </c>
      <c r="Y284" s="1">
        <v>24.09</v>
      </c>
      <c r="Z284" s="1">
        <v>136.909196634143</v>
      </c>
      <c r="AA284" s="1">
        <v>33.880001</v>
      </c>
      <c r="AB284" s="1">
        <v>694.29998799999998</v>
      </c>
      <c r="AC284" s="1">
        <v>167.39999399999999</v>
      </c>
      <c r="AD284" s="1">
        <v>25337.5</v>
      </c>
      <c r="AE284" s="1">
        <v>913.75</v>
      </c>
      <c r="AF284" s="1">
        <v>28549.009765999999</v>
      </c>
      <c r="AG284" s="1">
        <v>10870.226563</v>
      </c>
      <c r="AH284" s="1">
        <v>68.269997000000004</v>
      </c>
      <c r="AI284" s="1">
        <v>68.269997000000004</v>
      </c>
      <c r="AJ284" s="1">
        <v>39.450001</v>
      </c>
      <c r="AK284" s="1">
        <v>73</v>
      </c>
      <c r="AL284" s="1">
        <f>0.96*AL285</f>
        <v>1088.3241246861983</v>
      </c>
      <c r="AM284" s="1">
        <v>61.189999</v>
      </c>
      <c r="AN284" s="1">
        <v>79.870002999999997</v>
      </c>
      <c r="AO284" s="1">
        <v>93.839995999999999</v>
      </c>
      <c r="AP284" s="1">
        <f t="shared" si="161"/>
        <v>1.0040585508472999E-2</v>
      </c>
      <c r="AQ284" s="1">
        <f t="shared" si="162"/>
        <v>1.116325330102109E-2</v>
      </c>
      <c r="AR284" s="1">
        <f t="shared" si="163"/>
        <v>1.4815594532190364E-2</v>
      </c>
      <c r="AS284" s="1">
        <f t="shared" si="164"/>
        <v>2.9582045921739485E-2</v>
      </c>
      <c r="AT284" s="1">
        <f t="shared" si="165"/>
        <v>2.274932170137964E-3</v>
      </c>
      <c r="AU284" s="1">
        <f t="shared" si="166"/>
        <v>3.5842368800336451E-3</v>
      </c>
      <c r="AV284" s="1">
        <f t="shared" si="167"/>
        <v>9.6561597227320904E-3</v>
      </c>
      <c r="AW284" s="1">
        <f t="shared" si="168"/>
        <v>9.4823839720665354E-3</v>
      </c>
      <c r="AX284" s="1">
        <f t="shared" si="169"/>
        <v>9.009021746972469E-3</v>
      </c>
      <c r="AY284" s="1">
        <f t="shared" si="170"/>
        <v>2.8486782912127154E-2</v>
      </c>
      <c r="AZ284" s="1">
        <f t="shared" si="171"/>
        <v>9.8252335339096362E-3</v>
      </c>
      <c r="BA284" s="1">
        <f t="shared" si="172"/>
        <v>2.3728097999147942E-3</v>
      </c>
      <c r="BB284" s="1">
        <f t="shared" si="173"/>
        <v>1.4523326239628122E-2</v>
      </c>
      <c r="BC284" s="1">
        <f t="shared" si="174"/>
        <v>0.15662650602409633</v>
      </c>
      <c r="BD284" s="1">
        <f t="shared" si="175"/>
        <v>2.1021809950455979E-3</v>
      </c>
      <c r="BE284" s="1">
        <f t="shared" si="176"/>
        <v>2.9706646862235424E-3</v>
      </c>
      <c r="BF284" s="1">
        <f t="shared" si="177"/>
        <v>3.4514004128130263E-3</v>
      </c>
      <c r="BG284" s="1">
        <f t="shared" si="178"/>
        <v>7.6178872658105631E-3</v>
      </c>
      <c r="BH284" s="1">
        <f t="shared" si="179"/>
        <v>1.9679224065224294E-3</v>
      </c>
      <c r="BI284" s="1">
        <f t="shared" si="180"/>
        <v>1.2252371943368914E-2</v>
      </c>
      <c r="BJ284" s="1">
        <f t="shared" si="181"/>
        <v>0.15662650602409633</v>
      </c>
      <c r="BK284" s="1">
        <f t="shared" si="182"/>
        <v>0.15662650602409647</v>
      </c>
      <c r="BL284" s="1">
        <f t="shared" si="183"/>
        <v>5.2424744398482485E-4</v>
      </c>
      <c r="BM284" s="1">
        <f t="shared" si="184"/>
        <v>8.7940120935515245E-3</v>
      </c>
      <c r="BN284" s="1">
        <f t="shared" si="185"/>
        <v>5.1609088962011941E-4</v>
      </c>
      <c r="BO284" s="1">
        <f t="shared" si="186"/>
        <v>-1.4735926908340609E-3</v>
      </c>
      <c r="BP284" s="1">
        <f t="shared" si="187"/>
        <v>-5.7582264731561618E-4</v>
      </c>
      <c r="BQ284" s="1">
        <f t="shared" si="188"/>
        <v>2.4605146755871263E-2</v>
      </c>
      <c r="BR284" s="1">
        <f t="shared" si="189"/>
        <v>1.0468594217347957E-2</v>
      </c>
      <c r="BS284" s="1">
        <f t="shared" si="190"/>
        <v>8.2758620689655175E-3</v>
      </c>
      <c r="BT284" s="1">
        <f t="shared" si="191"/>
        <v>1.604227188525973E-2</v>
      </c>
      <c r="BU284" s="1">
        <f t="shared" si="192"/>
        <v>-6.9441649035229935E-4</v>
      </c>
      <c r="BV284" s="1">
        <f t="shared" si="193"/>
        <v>1.0509162537275542E-2</v>
      </c>
      <c r="BW284" s="1">
        <f t="shared" si="194"/>
        <v>1.0509162537275542E-2</v>
      </c>
      <c r="BX284" s="1">
        <f t="shared" si="195"/>
        <v>8.2304524490959541E-2</v>
      </c>
      <c r="BY284" s="1">
        <f t="shared" si="196"/>
        <v>9.8215381128573549E-3</v>
      </c>
      <c r="BZ284" s="1">
        <f t="shared" si="197"/>
        <v>0.15662650602409645</v>
      </c>
      <c r="CA284" s="1">
        <f t="shared" si="198"/>
        <v>1.8644897619443983E-2</v>
      </c>
      <c r="CB284" s="1">
        <f t="shared" si="199"/>
        <v>-5.2310125142482778E-3</v>
      </c>
      <c r="CC284" s="1">
        <f t="shared" si="200"/>
        <v>1.5694306913024172E-2</v>
      </c>
    </row>
    <row r="285" spans="1:81" x14ac:dyDescent="0.3">
      <c r="A285" s="1" t="s">
        <v>353</v>
      </c>
      <c r="B285" s="18">
        <v>4192.8500000000004</v>
      </c>
      <c r="C285" s="21">
        <v>34577.040000000001</v>
      </c>
      <c r="D285" s="18">
        <v>13614.509765999999</v>
      </c>
      <c r="E285" s="18">
        <v>2279.25</v>
      </c>
      <c r="F285" s="1">
        <v>114.209999</v>
      </c>
      <c r="G285" s="18">
        <v>131.16000399999999</v>
      </c>
      <c r="H285" s="19">
        <v>418.76998900000001</v>
      </c>
      <c r="I285" s="1">
        <v>385.01001000000002</v>
      </c>
      <c r="J285" s="1">
        <v>80.989998</v>
      </c>
      <c r="K285" s="1">
        <v>226.41999799999999</v>
      </c>
      <c r="L285" s="1">
        <v>4079.23999</v>
      </c>
      <c r="M285" s="1">
        <v>15632.669921999999</v>
      </c>
      <c r="N285" s="1">
        <v>6507.919922</v>
      </c>
      <c r="O285" s="1">
        <f>'final data'!O66</f>
        <v>20648.777580000002</v>
      </c>
      <c r="P285" s="1">
        <v>114.139999</v>
      </c>
      <c r="Q285" s="1">
        <v>4103.5</v>
      </c>
      <c r="R285" s="1">
        <v>76.430000000000007</v>
      </c>
      <c r="S285" s="1">
        <v>69.089995999999999</v>
      </c>
      <c r="T285" s="1">
        <v>35.959999000000003</v>
      </c>
      <c r="U285" s="1">
        <v>38.939999</v>
      </c>
      <c r="V285" s="1">
        <f>'final data'!V66</f>
        <v>4952.3377049999999</v>
      </c>
      <c r="W285" s="1">
        <f>'final data'!W66</f>
        <v>15996.757170000001</v>
      </c>
      <c r="X285" s="1">
        <v>133.54499799999999</v>
      </c>
      <c r="Y285" s="1">
        <v>23.947500000000002</v>
      </c>
      <c r="Z285" s="1">
        <v>136.979817776304</v>
      </c>
      <c r="AA285" s="1">
        <v>33.909999999999997</v>
      </c>
      <c r="AB285" s="1">
        <v>698.20001200000002</v>
      </c>
      <c r="AC285" s="1">
        <v>168.08999600000001</v>
      </c>
      <c r="AD285" s="1">
        <v>25505</v>
      </c>
      <c r="AE285" s="1">
        <v>896.25</v>
      </c>
      <c r="AF285" s="1">
        <v>29058.109375</v>
      </c>
      <c r="AG285" s="1">
        <v>10871.179688</v>
      </c>
      <c r="AH285" s="1">
        <v>68.800003000000004</v>
      </c>
      <c r="AI285" s="1">
        <v>68.800003000000004</v>
      </c>
      <c r="AJ285" s="1">
        <v>37.93</v>
      </c>
      <c r="AK285" s="1">
        <v>73.519997000000004</v>
      </c>
      <c r="AL285" s="1">
        <f>'final data'!AL66</f>
        <v>1133.6709632147899</v>
      </c>
      <c r="AM285" s="1">
        <v>62.110000999999997</v>
      </c>
      <c r="AN285" s="1">
        <v>80.279999000000004</v>
      </c>
      <c r="AO285" s="1">
        <v>94.75</v>
      </c>
      <c r="AP285" s="1">
        <f t="shared" si="161"/>
        <v>-1.9115042562510105E-3</v>
      </c>
      <c r="AQ285" s="1">
        <f t="shared" si="162"/>
        <v>3.2613136246309685E-3</v>
      </c>
      <c r="AR285" s="1">
        <f t="shared" si="163"/>
        <v>-8.8648822373952937E-3</v>
      </c>
      <c r="AS285" s="1">
        <f t="shared" si="164"/>
        <v>2.7187600096452496E-3</v>
      </c>
      <c r="AT285" s="1">
        <f t="shared" si="165"/>
        <v>-2.9681710265865948E-3</v>
      </c>
      <c r="AU285" s="1">
        <f t="shared" si="166"/>
        <v>-3.3434800907229524E-3</v>
      </c>
      <c r="AV285" s="1">
        <f t="shared" si="167"/>
        <v>-1.2402394257860509E-3</v>
      </c>
      <c r="AW285" s="1">
        <f t="shared" si="168"/>
        <v>-9.6007835175558826E-4</v>
      </c>
      <c r="AX285" s="1">
        <f t="shared" si="169"/>
        <v>4.3402654308068236E-3</v>
      </c>
      <c r="AY285" s="1">
        <f t="shared" si="170"/>
        <v>3.4123820982685255E-3</v>
      </c>
      <c r="AZ285" s="1">
        <f t="shared" si="171"/>
        <v>9.9103610326039225E-3</v>
      </c>
      <c r="BA285" s="1">
        <f t="shared" si="172"/>
        <v>1.4664983816950231E-2</v>
      </c>
      <c r="BB285" s="1">
        <f t="shared" si="173"/>
        <v>1.1220201257916894E-2</v>
      </c>
      <c r="BC285" s="1">
        <f t="shared" si="174"/>
        <v>4.1666666666666713E-2</v>
      </c>
      <c r="BD285" s="1">
        <f t="shared" si="175"/>
        <v>-2.3599771922042552E-3</v>
      </c>
      <c r="BE285" s="1">
        <f t="shared" si="176"/>
        <v>1.2834752560779959E-2</v>
      </c>
      <c r="BF285" s="1">
        <f t="shared" si="177"/>
        <v>1.1112634534337156E-2</v>
      </c>
      <c r="BG285" s="1">
        <f t="shared" si="178"/>
        <v>4.5070806121994215E-3</v>
      </c>
      <c r="BH285" s="1">
        <f t="shared" si="179"/>
        <v>8.9786758972692522E-3</v>
      </c>
      <c r="BI285" s="1">
        <f t="shared" si="180"/>
        <v>2.8327837840440981E-3</v>
      </c>
      <c r="BJ285" s="1">
        <f t="shared" si="181"/>
        <v>4.1666666666666789E-2</v>
      </c>
      <c r="BK285" s="1">
        <f t="shared" si="182"/>
        <v>4.1666666666666664E-2</v>
      </c>
      <c r="BL285" s="1">
        <f t="shared" si="183"/>
        <v>-4.8651298191382074E-4</v>
      </c>
      <c r="BM285" s="1">
        <f t="shared" si="184"/>
        <v>-5.9153175591531047E-3</v>
      </c>
      <c r="BN285" s="1">
        <f t="shared" si="185"/>
        <v>5.1582467721083918E-4</v>
      </c>
      <c r="BO285" s="1">
        <f t="shared" si="186"/>
        <v>8.854486161318755E-4</v>
      </c>
      <c r="BP285" s="1">
        <f t="shared" si="187"/>
        <v>5.6172030352966539E-3</v>
      </c>
      <c r="BQ285" s="1">
        <f t="shared" si="188"/>
        <v>4.1218758944520702E-3</v>
      </c>
      <c r="BR285" s="1">
        <f t="shared" si="189"/>
        <v>6.6107548100641338E-3</v>
      </c>
      <c r="BS285" s="1">
        <f t="shared" si="190"/>
        <v>-1.9151846785225718E-2</v>
      </c>
      <c r="BT285" s="1">
        <f t="shared" si="191"/>
        <v>1.7832478715472125E-2</v>
      </c>
      <c r="BU285" s="1">
        <f t="shared" si="192"/>
        <v>8.768216508423478E-5</v>
      </c>
      <c r="BV285" s="1">
        <f t="shared" si="193"/>
        <v>7.7633810354495866E-3</v>
      </c>
      <c r="BW285" s="1">
        <f t="shared" si="194"/>
        <v>7.7633810354495866E-3</v>
      </c>
      <c r="BX285" s="1">
        <f t="shared" si="195"/>
        <v>-3.8529808909257078E-2</v>
      </c>
      <c r="BY285" s="1">
        <f t="shared" si="196"/>
        <v>7.1232465753425147E-3</v>
      </c>
      <c r="BZ285" s="1">
        <f t="shared" si="197"/>
        <v>4.1666666666666727E-2</v>
      </c>
      <c r="CA285" s="1">
        <f t="shared" si="198"/>
        <v>1.5035169390997975E-2</v>
      </c>
      <c r="CB285" s="1">
        <f t="shared" si="199"/>
        <v>5.1332914060364656E-3</v>
      </c>
      <c r="CC285" s="1">
        <f t="shared" si="200"/>
        <v>9.6974002428559421E-3</v>
      </c>
    </row>
    <row r="286" spans="1:81" x14ac:dyDescent="0.3">
      <c r="A286" s="1" t="s">
        <v>352</v>
      </c>
      <c r="B286" s="18">
        <v>4239.18</v>
      </c>
      <c r="C286" s="21">
        <v>34466.239999999998</v>
      </c>
      <c r="D286" s="18">
        <v>14020.330078000001</v>
      </c>
      <c r="E286" s="18">
        <v>2311.4099120000001</v>
      </c>
      <c r="F286" s="1">
        <v>115.279999</v>
      </c>
      <c r="G286" s="18">
        <v>133.55999800000001</v>
      </c>
      <c r="H286" s="19">
        <v>423.60998499999999</v>
      </c>
      <c r="I286" s="1">
        <v>389.41000400000001</v>
      </c>
      <c r="J286" s="1">
        <v>80.809997999999993</v>
      </c>
      <c r="K286" s="1">
        <v>229.279999</v>
      </c>
      <c r="L286" s="1">
        <v>4096.0698240000002</v>
      </c>
      <c r="M286" s="1">
        <v>15571.219727</v>
      </c>
      <c r="N286" s="1">
        <v>6546.4902339999999</v>
      </c>
      <c r="O286" s="4">
        <f>0.78*O289</f>
        <v>16450.746444600001</v>
      </c>
      <c r="P286" s="1">
        <v>115.779999</v>
      </c>
      <c r="Q286" s="1">
        <v>4089</v>
      </c>
      <c r="R286" s="1">
        <v>76.959998999999996</v>
      </c>
      <c r="S286" s="1">
        <v>69.940002000000007</v>
      </c>
      <c r="T286" s="1">
        <v>35.509998000000003</v>
      </c>
      <c r="U286" s="1">
        <v>38.900002000000001</v>
      </c>
      <c r="V286" s="4">
        <f>0.78*V289</f>
        <v>3965.4342530399999</v>
      </c>
      <c r="W286" s="4">
        <f>0.78*W289</f>
        <v>12608.2496436</v>
      </c>
      <c r="X286" s="1">
        <v>133.60000600000001</v>
      </c>
      <c r="Y286" s="1">
        <v>24.165001</v>
      </c>
      <c r="Z286" s="1">
        <v>137.05043891846401</v>
      </c>
      <c r="AA286" s="1">
        <v>33.520000000000003</v>
      </c>
      <c r="AB286" s="1">
        <v>701.09997599999997</v>
      </c>
      <c r="AC286" s="1">
        <v>167.050003</v>
      </c>
      <c r="AD286" s="1">
        <v>25242.5</v>
      </c>
      <c r="AE286" s="1">
        <v>899.75</v>
      </c>
      <c r="AF286" s="1">
        <v>28958.560547000001</v>
      </c>
      <c r="AG286" s="1">
        <v>10859.407227</v>
      </c>
      <c r="AH286" s="1">
        <v>68.779999000000004</v>
      </c>
      <c r="AI286" s="1">
        <v>68.779999000000004</v>
      </c>
      <c r="AJ286" s="1">
        <v>38.43</v>
      </c>
      <c r="AK286" s="1">
        <v>73.599997999999999</v>
      </c>
      <c r="AL286" s="4">
        <f>0.78*AL289</f>
        <v>865.95186495160215</v>
      </c>
      <c r="AM286" s="1">
        <v>62.02</v>
      </c>
      <c r="AN286" s="1">
        <v>81.379997000000003</v>
      </c>
      <c r="AO286" s="1">
        <v>94.720000999999996</v>
      </c>
      <c r="AP286" s="1">
        <f t="shared" si="161"/>
        <v>1.1049763287501324E-2</v>
      </c>
      <c r="AQ286" s="1">
        <f t="shared" si="162"/>
        <v>-3.2044385522879606E-3</v>
      </c>
      <c r="AR286" s="1">
        <f t="shared" si="163"/>
        <v>2.9807926908501047E-2</v>
      </c>
      <c r="AS286" s="1">
        <f t="shared" si="164"/>
        <v>1.4109865964681398E-2</v>
      </c>
      <c r="AT286" s="1">
        <f t="shared" si="165"/>
        <v>9.3687068502645507E-3</v>
      </c>
      <c r="AU286" s="1">
        <f t="shared" si="166"/>
        <v>1.8298215361445255E-2</v>
      </c>
      <c r="AV286" s="1">
        <f t="shared" si="167"/>
        <v>1.1557647699534613E-2</v>
      </c>
      <c r="AW286" s="1">
        <f t="shared" si="168"/>
        <v>1.1428258709429378E-2</v>
      </c>
      <c r="AX286" s="1">
        <f t="shared" si="169"/>
        <v>-2.2224966594023973E-3</v>
      </c>
      <c r="AY286" s="1">
        <f t="shared" si="170"/>
        <v>1.2631397514631245E-2</v>
      </c>
      <c r="AZ286" s="1">
        <f t="shared" si="171"/>
        <v>4.1257278417689072E-3</v>
      </c>
      <c r="BA286" s="1">
        <f t="shared" si="172"/>
        <v>-3.9308829078211404E-3</v>
      </c>
      <c r="BB286" s="1">
        <f t="shared" si="173"/>
        <v>5.9266728021057898E-3</v>
      </c>
      <c r="BC286" s="1">
        <f t="shared" si="174"/>
        <v>-0.20330652113111677</v>
      </c>
      <c r="BD286" s="1">
        <f t="shared" si="175"/>
        <v>1.4368319733382866E-2</v>
      </c>
      <c r="BE286" s="1">
        <f t="shared" si="176"/>
        <v>-3.5335689045936395E-3</v>
      </c>
      <c r="BF286" s="1">
        <f t="shared" si="177"/>
        <v>6.934436739500058E-3</v>
      </c>
      <c r="BG286" s="1">
        <f t="shared" si="178"/>
        <v>1.2302881013338134E-2</v>
      </c>
      <c r="BH286" s="1">
        <f t="shared" si="179"/>
        <v>-1.2513932494825717E-2</v>
      </c>
      <c r="BI286" s="1">
        <f t="shared" si="180"/>
        <v>-1.0271443509795575E-3</v>
      </c>
      <c r="BJ286" s="1">
        <f t="shared" si="181"/>
        <v>-0.19928032188992248</v>
      </c>
      <c r="BK286" s="1">
        <f t="shared" si="182"/>
        <v>-0.21182465235858802</v>
      </c>
      <c r="BL286" s="1">
        <f t="shared" si="183"/>
        <v>4.1190610523664126E-4</v>
      </c>
      <c r="BM286" s="1">
        <f t="shared" si="184"/>
        <v>9.0824094373107254E-3</v>
      </c>
      <c r="BN286" s="1">
        <f t="shared" si="185"/>
        <v>5.1555873928329935E-4</v>
      </c>
      <c r="BO286" s="1">
        <f t="shared" si="186"/>
        <v>-1.1501032143910159E-2</v>
      </c>
      <c r="BP286" s="1">
        <f t="shared" si="187"/>
        <v>4.1534860357463795E-3</v>
      </c>
      <c r="BQ286" s="1">
        <f t="shared" si="188"/>
        <v>-6.1871201424742112E-3</v>
      </c>
      <c r="BR286" s="1">
        <f t="shared" si="189"/>
        <v>-1.0292099588316016E-2</v>
      </c>
      <c r="BS286" s="1">
        <f t="shared" si="190"/>
        <v>3.9051603905160392E-3</v>
      </c>
      <c r="BT286" s="1">
        <f t="shared" si="191"/>
        <v>-3.4258535789546372E-3</v>
      </c>
      <c r="BU286" s="1">
        <f t="shared" si="192"/>
        <v>-1.0829055666327862E-3</v>
      </c>
      <c r="BV286" s="1">
        <f t="shared" si="193"/>
        <v>-2.90755801275185E-4</v>
      </c>
      <c r="BW286" s="1">
        <f t="shared" si="194"/>
        <v>-2.90755801275185E-4</v>
      </c>
      <c r="BX286" s="1">
        <f t="shared" si="195"/>
        <v>1.3182177695755339E-2</v>
      </c>
      <c r="BY286" s="1">
        <f t="shared" si="196"/>
        <v>1.0881529279713623E-3</v>
      </c>
      <c r="BZ286" s="1">
        <f t="shared" si="197"/>
        <v>-0.23615238190806925</v>
      </c>
      <c r="CA286" s="1">
        <f t="shared" si="198"/>
        <v>-1.4490580993549457E-3</v>
      </c>
      <c r="CB286" s="1">
        <f t="shared" si="199"/>
        <v>1.3702018107897576E-2</v>
      </c>
      <c r="CC286" s="1">
        <f t="shared" si="200"/>
        <v>-3.1661213720320488E-4</v>
      </c>
    </row>
    <row r="287" spans="1:81" x14ac:dyDescent="0.3">
      <c r="A287" s="1" t="s">
        <v>351</v>
      </c>
      <c r="B287" s="18">
        <v>4221.8599999999997</v>
      </c>
      <c r="C287" s="21">
        <v>33823.449999999997</v>
      </c>
      <c r="D287" s="18">
        <v>14161.349609000001</v>
      </c>
      <c r="E287" s="18">
        <v>2287.459961</v>
      </c>
      <c r="F287" s="1">
        <v>114.980003</v>
      </c>
      <c r="G287" s="18">
        <v>133.63999899999999</v>
      </c>
      <c r="H287" s="19">
        <v>421.97000100000002</v>
      </c>
      <c r="I287" s="1">
        <v>387.97000100000002</v>
      </c>
      <c r="J287" s="1">
        <v>80.180000000000007</v>
      </c>
      <c r="K287" s="1">
        <v>227.28999300000001</v>
      </c>
      <c r="L287" s="1">
        <v>4158.1401370000003</v>
      </c>
      <c r="M287" s="1">
        <v>15727.669921999999</v>
      </c>
      <c r="N287" s="1">
        <v>6666.2597660000001</v>
      </c>
      <c r="O287" s="1">
        <f>0.83*O289</f>
        <v>17505.2814731</v>
      </c>
      <c r="P287" s="1">
        <v>114.889999</v>
      </c>
      <c r="Q287" s="1">
        <v>4069.5</v>
      </c>
      <c r="R287" s="1">
        <v>77.730002999999996</v>
      </c>
      <c r="S287" s="1">
        <v>69.029999000000004</v>
      </c>
      <c r="T287" s="1">
        <v>35.060001</v>
      </c>
      <c r="U287" s="1">
        <v>38.720001000000003</v>
      </c>
      <c r="V287" s="1">
        <f>0.83*V289</f>
        <v>4219.62875644</v>
      </c>
      <c r="W287" s="1">
        <f>0.83*W289</f>
        <v>13416.470774599999</v>
      </c>
      <c r="X287" s="1">
        <v>133.38999899999999</v>
      </c>
      <c r="Y287" s="1">
        <v>24.158750999999999</v>
      </c>
      <c r="Z287" s="1">
        <v>137.12106006062501</v>
      </c>
      <c r="AA287" s="1">
        <v>33.32</v>
      </c>
      <c r="AB287" s="1">
        <v>701.20001200000002</v>
      </c>
      <c r="AC287" s="1">
        <v>163.05999800000001</v>
      </c>
      <c r="AD287" s="1">
        <v>25175</v>
      </c>
      <c r="AE287" s="1">
        <v>934.5</v>
      </c>
      <c r="AF287" s="1">
        <v>29018.330077999999</v>
      </c>
      <c r="AG287" s="1">
        <v>10910.624023</v>
      </c>
      <c r="AH287" s="1">
        <v>68.819999999999993</v>
      </c>
      <c r="AI287" s="1">
        <v>68.819999999999993</v>
      </c>
      <c r="AJ287" s="1">
        <v>37.290000999999997</v>
      </c>
      <c r="AK287" s="1">
        <v>73.400002000000001</v>
      </c>
      <c r="AL287" s="1">
        <f>0.83*AL289</f>
        <v>921.46159988439706</v>
      </c>
      <c r="AM287" s="1">
        <v>62.400002000000001</v>
      </c>
      <c r="AN287" s="1">
        <v>80.739998</v>
      </c>
      <c r="AO287" s="1">
        <v>93.489998</v>
      </c>
      <c r="AP287" s="1">
        <f t="shared" si="161"/>
        <v>-4.0856958185310878E-3</v>
      </c>
      <c r="AQ287" s="1">
        <f t="shared" si="162"/>
        <v>-1.864984402127998E-2</v>
      </c>
      <c r="AR287" s="1">
        <f t="shared" si="163"/>
        <v>1.0058217617949002E-2</v>
      </c>
      <c r="AS287" s="1">
        <f t="shared" si="164"/>
        <v>-1.0361619925423273E-2</v>
      </c>
      <c r="AT287" s="1">
        <f t="shared" si="165"/>
        <v>-2.6023247970361906E-3</v>
      </c>
      <c r="AU287" s="1">
        <f t="shared" si="166"/>
        <v>5.98989227298293E-4</v>
      </c>
      <c r="AV287" s="1">
        <f t="shared" si="167"/>
        <v>-3.8714479310490517E-3</v>
      </c>
      <c r="AW287" s="1">
        <f t="shared" si="168"/>
        <v>-3.6979096202161004E-3</v>
      </c>
      <c r="AX287" s="1">
        <f t="shared" si="169"/>
        <v>-7.7960402869950117E-3</v>
      </c>
      <c r="AY287" s="1">
        <f t="shared" si="170"/>
        <v>-8.6793702402275137E-3</v>
      </c>
      <c r="AZ287" s="1">
        <f t="shared" si="171"/>
        <v>1.5153626687785722E-2</v>
      </c>
      <c r="BA287" s="1">
        <f t="shared" si="172"/>
        <v>1.0047394985295839E-2</v>
      </c>
      <c r="BB287" s="1">
        <f t="shared" si="173"/>
        <v>1.829522808694688E-2</v>
      </c>
      <c r="BC287" s="1">
        <f t="shared" si="174"/>
        <v>6.4102564102564014E-2</v>
      </c>
      <c r="BD287" s="1">
        <f t="shared" si="175"/>
        <v>-7.6869926385126379E-3</v>
      </c>
      <c r="BE287" s="1">
        <f t="shared" si="176"/>
        <v>-4.7688921496698462E-3</v>
      </c>
      <c r="BF287" s="1">
        <f t="shared" si="177"/>
        <v>1.0005249610255324E-2</v>
      </c>
      <c r="BG287" s="1">
        <f t="shared" si="178"/>
        <v>-1.3011194938198646E-2</v>
      </c>
      <c r="BH287" s="1">
        <f t="shared" si="179"/>
        <v>-1.2672402853979414E-2</v>
      </c>
      <c r="BI287" s="1">
        <f t="shared" si="180"/>
        <v>-4.6272748263611191E-3</v>
      </c>
      <c r="BJ287" s="1">
        <f t="shared" si="181"/>
        <v>6.4102564102564111E-2</v>
      </c>
      <c r="BK287" s="1">
        <f t="shared" si="182"/>
        <v>6.4102564102563972E-2</v>
      </c>
      <c r="BL287" s="1">
        <f t="shared" si="183"/>
        <v>-1.5719086120401723E-3</v>
      </c>
      <c r="BM287" s="1">
        <f t="shared" si="184"/>
        <v>-2.5863851609198864E-4</v>
      </c>
      <c r="BN287" s="1">
        <f t="shared" si="185"/>
        <v>5.1529307544222506E-4</v>
      </c>
      <c r="BO287" s="1">
        <f t="shared" si="186"/>
        <v>-5.9665871121719217E-3</v>
      </c>
      <c r="BP287" s="1">
        <f t="shared" si="187"/>
        <v>1.4268435804374574E-4</v>
      </c>
      <c r="BQ287" s="1">
        <f t="shared" si="188"/>
        <v>-2.3885093854203621E-2</v>
      </c>
      <c r="BR287" s="1">
        <f t="shared" si="189"/>
        <v>-2.6740616024561749E-3</v>
      </c>
      <c r="BS287" s="1">
        <f t="shared" si="190"/>
        <v>3.862183939983329E-2</v>
      </c>
      <c r="BT287" s="1">
        <f t="shared" si="191"/>
        <v>2.0639676099573948E-3</v>
      </c>
      <c r="BU287" s="1">
        <f t="shared" si="192"/>
        <v>4.7163528293385198E-3</v>
      </c>
      <c r="BV287" s="1">
        <f t="shared" si="193"/>
        <v>5.8157895582390919E-4</v>
      </c>
      <c r="BW287" s="1">
        <f t="shared" si="194"/>
        <v>5.8157895582390919E-4</v>
      </c>
      <c r="BX287" s="1">
        <f t="shared" si="195"/>
        <v>-2.9664298724954543E-2</v>
      </c>
      <c r="BY287" s="1">
        <f t="shared" si="196"/>
        <v>-2.7173370303624021E-3</v>
      </c>
      <c r="BZ287" s="1">
        <f t="shared" si="197"/>
        <v>6.4102564102563986E-2</v>
      </c>
      <c r="CA287" s="1">
        <f t="shared" si="198"/>
        <v>6.127088036117341E-3</v>
      </c>
      <c r="CB287" s="1">
        <f t="shared" si="199"/>
        <v>-7.8643281345906549E-3</v>
      </c>
      <c r="CC287" s="1">
        <f t="shared" si="200"/>
        <v>-1.2985673427093782E-2</v>
      </c>
    </row>
    <row r="288" spans="1:81" x14ac:dyDescent="0.3">
      <c r="A288" s="1" t="s">
        <v>350</v>
      </c>
      <c r="B288" s="18">
        <v>4266.49</v>
      </c>
      <c r="C288" s="21">
        <v>34196.82</v>
      </c>
      <c r="D288" s="18">
        <v>14369.709961</v>
      </c>
      <c r="E288" s="18">
        <v>2333.6201169999999</v>
      </c>
      <c r="F288" s="1">
        <v>115.089996</v>
      </c>
      <c r="G288" s="18">
        <v>133.83000200000001</v>
      </c>
      <c r="H288" s="19">
        <v>425.10000600000001</v>
      </c>
      <c r="I288" s="1">
        <v>392.04998799999998</v>
      </c>
      <c r="J288" s="1">
        <v>79.809997999999993</v>
      </c>
      <c r="K288" s="1">
        <v>231.88999899999999</v>
      </c>
      <c r="L288" s="1">
        <v>4122.4301759999998</v>
      </c>
      <c r="M288" s="1">
        <v>15589.230469</v>
      </c>
      <c r="N288" s="1">
        <v>6631.1499020000001</v>
      </c>
      <c r="O288" s="1">
        <f>0.96*O289</f>
        <v>20247.072547200001</v>
      </c>
      <c r="P288" s="1">
        <v>115.129997</v>
      </c>
      <c r="Q288" s="1">
        <v>4045.5</v>
      </c>
      <c r="R288" s="1">
        <v>76.519997000000004</v>
      </c>
      <c r="S288" s="1">
        <v>68.190002000000007</v>
      </c>
      <c r="T288" s="1">
        <v>34.939999</v>
      </c>
      <c r="U288" s="1">
        <v>38.650002000000001</v>
      </c>
      <c r="V288" s="1">
        <f>0.96*V289</f>
        <v>4880.5344652799995</v>
      </c>
      <c r="W288" s="1">
        <f>0.96*W289</f>
        <v>15517.845715199999</v>
      </c>
      <c r="X288" s="1">
        <v>133.470001</v>
      </c>
      <c r="Y288" s="1">
        <v>24.287500000000001</v>
      </c>
      <c r="Z288" s="1">
        <v>137.19168120278499</v>
      </c>
      <c r="AA288" s="1">
        <v>33.159999999999997</v>
      </c>
      <c r="AB288" s="1">
        <v>696.70001200000002</v>
      </c>
      <c r="AC288" s="1">
        <v>170.679993</v>
      </c>
      <c r="AD288" s="1">
        <v>25000</v>
      </c>
      <c r="AE288" s="1">
        <v>946</v>
      </c>
      <c r="AF288" s="1">
        <v>28875.230468999998</v>
      </c>
      <c r="AG288" s="1">
        <v>10884.597656</v>
      </c>
      <c r="AH288" s="1">
        <v>68.110000999999997</v>
      </c>
      <c r="AI288" s="1">
        <v>68.110000999999997</v>
      </c>
      <c r="AJ288" s="1">
        <v>37.919998</v>
      </c>
      <c r="AK288" s="1">
        <v>72.540001000000004</v>
      </c>
      <c r="AL288" s="1">
        <f>0.96*AL289</f>
        <v>1065.786910709664</v>
      </c>
      <c r="AM288" s="1">
        <v>61.59</v>
      </c>
      <c r="AN288" s="1">
        <v>80.080001999999993</v>
      </c>
      <c r="AO288" s="1">
        <v>94.059997999999993</v>
      </c>
      <c r="AP288" s="1">
        <f t="shared" si="161"/>
        <v>1.0571170053009837E-2</v>
      </c>
      <c r="AQ288" s="1">
        <f t="shared" si="162"/>
        <v>1.1038791134553177E-2</v>
      </c>
      <c r="AR288" s="1">
        <f t="shared" si="163"/>
        <v>1.4713311778390097E-2</v>
      </c>
      <c r="AS288" s="1">
        <f t="shared" si="164"/>
        <v>2.0179656381753786E-2</v>
      </c>
      <c r="AT288" s="1">
        <f t="shared" si="165"/>
        <v>9.5662721456010833E-4</v>
      </c>
      <c r="AU288" s="1">
        <f t="shared" si="166"/>
        <v>1.4217524799593764E-3</v>
      </c>
      <c r="AV288" s="1">
        <f t="shared" si="167"/>
        <v>7.4176007597278994E-3</v>
      </c>
      <c r="AW288" s="1">
        <f t="shared" si="168"/>
        <v>1.0516243496877893E-2</v>
      </c>
      <c r="AX288" s="1">
        <f t="shared" si="169"/>
        <v>-4.614642055375576E-3</v>
      </c>
      <c r="AY288" s="1">
        <f t="shared" si="170"/>
        <v>2.0238488898189102E-2</v>
      </c>
      <c r="AZ288" s="1">
        <f t="shared" si="171"/>
        <v>-8.5879647687305619E-3</v>
      </c>
      <c r="BA288" s="1">
        <f t="shared" si="172"/>
        <v>-8.8022862691407803E-3</v>
      </c>
      <c r="BB288" s="1">
        <f t="shared" si="173"/>
        <v>-5.2668010597293627E-3</v>
      </c>
      <c r="BC288" s="1">
        <f t="shared" si="174"/>
        <v>0.15662650602409647</v>
      </c>
      <c r="BD288" s="1">
        <f t="shared" si="175"/>
        <v>2.0889372625027174E-3</v>
      </c>
      <c r="BE288" s="1">
        <f t="shared" si="176"/>
        <v>-5.8975304091411721E-3</v>
      </c>
      <c r="BF288" s="1">
        <f t="shared" si="177"/>
        <v>-1.5566781851275534E-2</v>
      </c>
      <c r="BG288" s="1">
        <f t="shared" si="178"/>
        <v>-1.2168579055027898E-2</v>
      </c>
      <c r="BH288" s="1">
        <f t="shared" si="179"/>
        <v>-3.4227608835493044E-3</v>
      </c>
      <c r="BI288" s="1">
        <f t="shared" si="180"/>
        <v>-1.8078253665335081E-3</v>
      </c>
      <c r="BJ288" s="1">
        <f t="shared" si="181"/>
        <v>0.15662650602409628</v>
      </c>
      <c r="BK288" s="1">
        <f t="shared" si="182"/>
        <v>0.15662650602409645</v>
      </c>
      <c r="BL288" s="1">
        <f t="shared" si="183"/>
        <v>5.9976010645301423E-4</v>
      </c>
      <c r="BM288" s="1">
        <f t="shared" si="184"/>
        <v>5.3292904090945208E-3</v>
      </c>
      <c r="BN288" s="1">
        <f t="shared" si="185"/>
        <v>5.1502768523489675E-4</v>
      </c>
      <c r="BO288" s="1">
        <f t="shared" si="186"/>
        <v>-4.8019207683074336E-3</v>
      </c>
      <c r="BP288" s="1">
        <f t="shared" si="187"/>
        <v>-6.4175697703781559E-3</v>
      </c>
      <c r="BQ288" s="1">
        <f t="shared" si="188"/>
        <v>4.6731234474809626E-2</v>
      </c>
      <c r="BR288" s="1">
        <f t="shared" si="189"/>
        <v>-6.9513406156901684E-3</v>
      </c>
      <c r="BS288" s="1">
        <f t="shared" si="190"/>
        <v>1.2306046013911182E-2</v>
      </c>
      <c r="BT288" s="1">
        <f t="shared" si="191"/>
        <v>-4.931352307846637E-3</v>
      </c>
      <c r="BU288" s="1">
        <f t="shared" si="192"/>
        <v>-2.3854150729725305E-3</v>
      </c>
      <c r="BV288" s="1">
        <f t="shared" si="193"/>
        <v>-1.0316753850624765E-2</v>
      </c>
      <c r="BW288" s="1">
        <f t="shared" si="194"/>
        <v>-1.0316753850624765E-2</v>
      </c>
      <c r="BX288" s="1">
        <f t="shared" si="195"/>
        <v>1.6894528911383055E-2</v>
      </c>
      <c r="BY288" s="1">
        <f t="shared" si="196"/>
        <v>-1.1716634558129806E-2</v>
      </c>
      <c r="BZ288" s="1">
        <f t="shared" si="197"/>
        <v>0.15662650602409628</v>
      </c>
      <c r="CA288" s="1">
        <f t="shared" si="198"/>
        <v>-1.2980800865999927E-2</v>
      </c>
      <c r="CB288" s="1">
        <f t="shared" si="199"/>
        <v>-8.1743375817275431E-3</v>
      </c>
      <c r="CC288" s="1">
        <f t="shared" si="200"/>
        <v>6.0969088907242589E-3</v>
      </c>
    </row>
    <row r="289" spans="1:81" x14ac:dyDescent="0.3">
      <c r="A289" s="1" t="s">
        <v>349</v>
      </c>
      <c r="B289" s="18">
        <v>4319.9399999999996</v>
      </c>
      <c r="C289" s="21">
        <v>34633.53</v>
      </c>
      <c r="D289" s="18">
        <v>14522.379883</v>
      </c>
      <c r="E289" s="18">
        <v>2329.360107</v>
      </c>
      <c r="F289" s="1">
        <v>115.110001</v>
      </c>
      <c r="G289" s="18">
        <v>133.990005</v>
      </c>
      <c r="H289" s="19">
        <v>430.42999300000002</v>
      </c>
      <c r="I289" s="1">
        <v>395.73998999999998</v>
      </c>
      <c r="J289" s="1">
        <v>79.069999999999993</v>
      </c>
      <c r="K289" s="1">
        <v>231.38999899999999</v>
      </c>
      <c r="L289" s="1">
        <v>4078.889893</v>
      </c>
      <c r="M289" s="1">
        <v>15603.809569999999</v>
      </c>
      <c r="N289" s="1">
        <v>6553.8198240000002</v>
      </c>
      <c r="O289" s="1">
        <f>'final data'!O67</f>
        <v>21090.700570000001</v>
      </c>
      <c r="P289" s="1">
        <v>115.33000199999999</v>
      </c>
      <c r="Q289" s="1">
        <v>4046.5</v>
      </c>
      <c r="R289" s="1">
        <v>76.660004000000001</v>
      </c>
      <c r="S289" s="1">
        <v>67.660004000000001</v>
      </c>
      <c r="T289" s="1">
        <v>34.68</v>
      </c>
      <c r="U289" s="1">
        <v>38.07</v>
      </c>
      <c r="V289" s="1">
        <f>'final data'!V67</f>
        <v>5083.8900679999997</v>
      </c>
      <c r="W289" s="1">
        <f>'final data'!W67</f>
        <v>16164.422619999999</v>
      </c>
      <c r="X289" s="1">
        <v>133.550003</v>
      </c>
      <c r="Y289" s="1">
        <v>24.272499</v>
      </c>
      <c r="Z289" s="1">
        <v>137.26230234494599</v>
      </c>
      <c r="AA289" s="1">
        <v>32.909999999999997</v>
      </c>
      <c r="AB289" s="1">
        <v>697.5</v>
      </c>
      <c r="AC289" s="1">
        <v>172.949997</v>
      </c>
      <c r="AD289" s="1">
        <v>25090</v>
      </c>
      <c r="AE289" s="1">
        <v>974</v>
      </c>
      <c r="AF289" s="1">
        <v>28707.039063</v>
      </c>
      <c r="AG289" s="1">
        <v>10890.888671999999</v>
      </c>
      <c r="AH289" s="1">
        <v>67.489998</v>
      </c>
      <c r="AI289" s="1">
        <v>67.489998</v>
      </c>
      <c r="AJ289" s="1">
        <v>41.52</v>
      </c>
      <c r="AK289" s="1">
        <v>71.800003000000004</v>
      </c>
      <c r="AL289" s="1">
        <f>'final data'!AL67</f>
        <v>1110.1946986559001</v>
      </c>
      <c r="AM289" s="1">
        <v>61.259998000000003</v>
      </c>
      <c r="AN289" s="1">
        <v>79.540001000000004</v>
      </c>
      <c r="AO289" s="1">
        <v>93.839995999999999</v>
      </c>
      <c r="AP289" s="1">
        <f t="shared" si="161"/>
        <v>1.2527862481805846E-2</v>
      </c>
      <c r="AQ289" s="1">
        <f t="shared" si="162"/>
        <v>1.2770485676738339E-2</v>
      </c>
      <c r="AR289" s="1">
        <f t="shared" si="163"/>
        <v>1.0624426130684039E-2</v>
      </c>
      <c r="AS289" s="1">
        <f t="shared" si="164"/>
        <v>-1.8254942048907465E-3</v>
      </c>
      <c r="AT289" s="1">
        <f t="shared" si="165"/>
        <v>1.7382049435467535E-4</v>
      </c>
      <c r="AU289" s="1">
        <f t="shared" si="166"/>
        <v>1.1955689875876188E-3</v>
      </c>
      <c r="AV289" s="1">
        <f t="shared" si="167"/>
        <v>1.2538195541686293E-2</v>
      </c>
      <c r="AW289" s="1">
        <f t="shared" si="168"/>
        <v>9.4120701771325983E-3</v>
      </c>
      <c r="AX289" s="1">
        <f t="shared" si="169"/>
        <v>-9.2719962228291243E-3</v>
      </c>
      <c r="AY289" s="1">
        <f t="shared" si="170"/>
        <v>-2.1561947568079468E-3</v>
      </c>
      <c r="AZ289" s="1">
        <f t="shared" si="171"/>
        <v>-1.0561799992024855E-2</v>
      </c>
      <c r="BA289" s="1">
        <f t="shared" si="172"/>
        <v>9.3520337831881184E-4</v>
      </c>
      <c r="BB289" s="1">
        <f t="shared" si="173"/>
        <v>-1.1661639254554731E-2</v>
      </c>
      <c r="BC289" s="1">
        <f t="shared" si="174"/>
        <v>4.1666666666666644E-2</v>
      </c>
      <c r="BD289" s="1">
        <f t="shared" si="175"/>
        <v>1.7372101555773532E-3</v>
      </c>
      <c r="BE289" s="1">
        <f t="shared" si="176"/>
        <v>2.4718823384006923E-4</v>
      </c>
      <c r="BF289" s="1">
        <f t="shared" si="177"/>
        <v>1.8296785871541148E-3</v>
      </c>
      <c r="BG289" s="1">
        <f t="shared" si="178"/>
        <v>-7.7723710874800407E-3</v>
      </c>
      <c r="BH289" s="1">
        <f t="shared" si="179"/>
        <v>-7.4412995833228425E-3</v>
      </c>
      <c r="BI289" s="1">
        <f t="shared" si="180"/>
        <v>-1.5006519275212465E-2</v>
      </c>
      <c r="BJ289" s="1">
        <f t="shared" si="181"/>
        <v>4.1666666666666713E-2</v>
      </c>
      <c r="BK289" s="1">
        <f t="shared" si="182"/>
        <v>4.1666666666666678E-2</v>
      </c>
      <c r="BL289" s="1">
        <f t="shared" si="183"/>
        <v>5.99400609879425E-4</v>
      </c>
      <c r="BM289" s="1">
        <f t="shared" si="184"/>
        <v>-6.1764282038092005E-4</v>
      </c>
      <c r="BN289" s="1">
        <f t="shared" si="185"/>
        <v>5.1476256826837776E-4</v>
      </c>
      <c r="BO289" s="1">
        <f t="shared" si="186"/>
        <v>-7.5392038600723774E-3</v>
      </c>
      <c r="BP289" s="1">
        <f t="shared" si="187"/>
        <v>1.1482531738495E-3</v>
      </c>
      <c r="BQ289" s="1">
        <f t="shared" si="188"/>
        <v>1.3299766188764727E-2</v>
      </c>
      <c r="BR289" s="1">
        <f t="shared" si="189"/>
        <v>3.5999999999999999E-3</v>
      </c>
      <c r="BS289" s="1">
        <f t="shared" si="190"/>
        <v>2.9598308668076109E-2</v>
      </c>
      <c r="BT289" s="1">
        <f t="shared" si="191"/>
        <v>-5.824764106404823E-3</v>
      </c>
      <c r="BU289" s="1">
        <f t="shared" si="192"/>
        <v>5.7797414280456871E-4</v>
      </c>
      <c r="BV289" s="1">
        <f t="shared" si="193"/>
        <v>-9.1029656569818138E-3</v>
      </c>
      <c r="BW289" s="1">
        <f t="shared" si="194"/>
        <v>-9.1029656569818138E-3</v>
      </c>
      <c r="BX289" s="1">
        <f t="shared" si="195"/>
        <v>9.4936766610589043E-2</v>
      </c>
      <c r="BY289" s="1">
        <f t="shared" si="196"/>
        <v>-1.0201240554159902E-2</v>
      </c>
      <c r="BZ289" s="1">
        <f t="shared" si="197"/>
        <v>4.1666666666666775E-2</v>
      </c>
      <c r="CA289" s="1">
        <f t="shared" si="198"/>
        <v>-5.3580451371976028E-3</v>
      </c>
      <c r="CB289" s="1">
        <f t="shared" si="199"/>
        <v>-6.7432690623557869E-3</v>
      </c>
      <c r="CC289" s="1">
        <f t="shared" si="200"/>
        <v>-2.3389539089719502E-3</v>
      </c>
    </row>
    <row r="290" spans="1:81" x14ac:dyDescent="0.3">
      <c r="A290" s="1" t="s">
        <v>348</v>
      </c>
      <c r="B290" s="18">
        <v>4320.82</v>
      </c>
      <c r="C290" s="21">
        <v>34421.93</v>
      </c>
      <c r="D290" s="18">
        <v>14559.780273</v>
      </c>
      <c r="E290" s="18">
        <v>2231.679932</v>
      </c>
      <c r="F290" s="1">
        <v>116.05999799999999</v>
      </c>
      <c r="G290" s="18">
        <v>135.38999899999999</v>
      </c>
      <c r="H290" s="19">
        <v>430.92001299999998</v>
      </c>
      <c r="I290" s="1">
        <v>396.19000199999999</v>
      </c>
      <c r="J290" s="1">
        <v>78.230002999999996</v>
      </c>
      <c r="K290" s="1">
        <v>221.699997</v>
      </c>
      <c r="L290" s="1">
        <v>3991.6599120000001</v>
      </c>
      <c r="M290" s="1">
        <v>15420.639648</v>
      </c>
      <c r="N290" s="1">
        <v>6396.7299800000001</v>
      </c>
      <c r="O290" s="4">
        <f>0.78*O293</f>
        <v>15651.819802944001</v>
      </c>
      <c r="P290" s="1">
        <v>117</v>
      </c>
      <c r="Q290" s="1">
        <v>3993.5</v>
      </c>
      <c r="R290" s="1">
        <v>75.489998</v>
      </c>
      <c r="S290" s="1">
        <v>66.970000999999996</v>
      </c>
      <c r="T290" s="1">
        <v>34.279998999999997</v>
      </c>
      <c r="U290" s="1">
        <v>37.110000999999997</v>
      </c>
      <c r="V290" s="4">
        <f>0.78*V293</f>
        <v>3832.4742251327998</v>
      </c>
      <c r="W290" s="4">
        <f>0.78*W293</f>
        <v>12232.331047872</v>
      </c>
      <c r="X290" s="1">
        <v>133.70500200000001</v>
      </c>
      <c r="Y290" s="1">
        <v>24.665001</v>
      </c>
      <c r="Z290" s="1">
        <v>137.332923487106</v>
      </c>
      <c r="AA290" s="1">
        <v>32.520000000000003</v>
      </c>
      <c r="AB290" s="1">
        <v>690</v>
      </c>
      <c r="AC290" s="1">
        <v>167.86000100000001</v>
      </c>
      <c r="AD290" s="1">
        <v>24945</v>
      </c>
      <c r="AE290" s="1">
        <v>961.25</v>
      </c>
      <c r="AF290" s="1">
        <v>28118.029297000001</v>
      </c>
      <c r="AG290" s="1">
        <v>10903.472656</v>
      </c>
      <c r="AH290" s="1">
        <v>66.639999000000003</v>
      </c>
      <c r="AI290" s="1">
        <v>66.639999000000003</v>
      </c>
      <c r="AJ290" s="1">
        <v>39.240001999999997</v>
      </c>
      <c r="AK290" s="1">
        <v>70.809997999999993</v>
      </c>
      <c r="AL290" s="4">
        <f>0.78*AL293</f>
        <v>813.73476345184122</v>
      </c>
      <c r="AM290" s="1">
        <v>59.009998000000003</v>
      </c>
      <c r="AN290" s="1">
        <v>78.680000000000007</v>
      </c>
      <c r="AO290" s="1">
        <v>90.089995999999999</v>
      </c>
      <c r="AP290" s="1">
        <f t="shared" si="161"/>
        <v>2.0370653296113123E-4</v>
      </c>
      <c r="AQ290" s="1">
        <f t="shared" si="162"/>
        <v>-6.1096861913873222E-3</v>
      </c>
      <c r="AR290" s="1">
        <f t="shared" si="163"/>
        <v>2.5753623236217543E-3</v>
      </c>
      <c r="AS290" s="1">
        <f t="shared" si="164"/>
        <v>-4.1934338407556476E-2</v>
      </c>
      <c r="AT290" s="1">
        <f t="shared" si="165"/>
        <v>8.2529492810967508E-3</v>
      </c>
      <c r="AU290" s="1">
        <f t="shared" si="166"/>
        <v>1.0448495766531186E-2</v>
      </c>
      <c r="AV290" s="1">
        <f t="shared" si="167"/>
        <v>1.1384429709106229E-3</v>
      </c>
      <c r="AW290" s="1">
        <f t="shared" si="168"/>
        <v>1.1371405755582478E-3</v>
      </c>
      <c r="AX290" s="1">
        <f t="shared" si="169"/>
        <v>-1.0623460225116945E-2</v>
      </c>
      <c r="AY290" s="1">
        <f t="shared" si="170"/>
        <v>-4.1877358753089379E-2</v>
      </c>
      <c r="AZ290" s="1">
        <f t="shared" si="171"/>
        <v>-2.1385716037517943E-2</v>
      </c>
      <c r="BA290" s="1">
        <f t="shared" si="172"/>
        <v>-1.1738795015299532E-2</v>
      </c>
      <c r="BB290" s="1">
        <f t="shared" si="173"/>
        <v>-2.3969203948015046E-2</v>
      </c>
      <c r="BC290" s="1">
        <f t="shared" si="174"/>
        <v>-0.257880517008165</v>
      </c>
      <c r="BD290" s="1">
        <f t="shared" si="175"/>
        <v>1.4480169695999891E-2</v>
      </c>
      <c r="BE290" s="1">
        <f t="shared" si="176"/>
        <v>-1.3097738786605709E-2</v>
      </c>
      <c r="BF290" s="1">
        <f t="shared" si="177"/>
        <v>-1.5262274184071277E-2</v>
      </c>
      <c r="BG290" s="1">
        <f t="shared" si="178"/>
        <v>-1.0198092805315299E-2</v>
      </c>
      <c r="BH290" s="1">
        <f t="shared" si="179"/>
        <v>-1.1534054209919353E-2</v>
      </c>
      <c r="BI290" s="1">
        <f t="shared" si="180"/>
        <v>-2.5216679800367833E-2</v>
      </c>
      <c r="BJ290" s="1">
        <f t="shared" si="181"/>
        <v>-0.24615320672335197</v>
      </c>
      <c r="BK290" s="1">
        <f t="shared" si="182"/>
        <v>-0.24325592472835258</v>
      </c>
      <c r="BL290" s="1">
        <f t="shared" si="183"/>
        <v>1.1606064883428243E-3</v>
      </c>
      <c r="BM290" s="1">
        <f t="shared" si="184"/>
        <v>1.617064645877626E-2</v>
      </c>
      <c r="BN290" s="1">
        <f t="shared" si="185"/>
        <v>5.1449772409130541E-4</v>
      </c>
      <c r="BO290" s="1">
        <f t="shared" si="186"/>
        <v>-1.1850501367365344E-2</v>
      </c>
      <c r="BP290" s="1">
        <f t="shared" si="187"/>
        <v>-1.0752688172043012E-2</v>
      </c>
      <c r="BQ290" s="1">
        <f t="shared" si="188"/>
        <v>-2.9430448616891189E-2</v>
      </c>
      <c r="BR290" s="1">
        <f t="shared" si="189"/>
        <v>-5.7791948983658831E-3</v>
      </c>
      <c r="BS290" s="1">
        <f t="shared" si="190"/>
        <v>-1.3090349075975359E-2</v>
      </c>
      <c r="BT290" s="1">
        <f t="shared" si="191"/>
        <v>-2.0517956056260906E-2</v>
      </c>
      <c r="BU290" s="1">
        <f t="shared" si="192"/>
        <v>1.1554597957055294E-3</v>
      </c>
      <c r="BV290" s="1">
        <f t="shared" si="193"/>
        <v>-1.2594443994501183E-2</v>
      </c>
      <c r="BW290" s="1">
        <f t="shared" si="194"/>
        <v>-1.2594443994501183E-2</v>
      </c>
      <c r="BX290" s="1">
        <f t="shared" si="195"/>
        <v>-5.4913246628131164E-2</v>
      </c>
      <c r="BY290" s="1">
        <f t="shared" si="196"/>
        <v>-1.3788369897422019E-2</v>
      </c>
      <c r="BZ290" s="1">
        <f t="shared" si="197"/>
        <v>-0.26703418379044641</v>
      </c>
      <c r="CA290" s="1">
        <f t="shared" si="198"/>
        <v>-3.6728698554642461E-2</v>
      </c>
      <c r="CB290" s="1">
        <f t="shared" si="199"/>
        <v>-1.0812182413726609E-2</v>
      </c>
      <c r="CC290" s="1">
        <f t="shared" si="200"/>
        <v>-3.9961638532039157E-2</v>
      </c>
    </row>
    <row r="291" spans="1:81" x14ac:dyDescent="0.3">
      <c r="A291" s="1" t="s">
        <v>347</v>
      </c>
      <c r="B291" s="18">
        <v>4360.03</v>
      </c>
      <c r="C291" s="21">
        <v>34987.019999999997</v>
      </c>
      <c r="D291" s="18">
        <v>14543.129883</v>
      </c>
      <c r="E291" s="18">
        <v>2190.290039</v>
      </c>
      <c r="F291" s="1">
        <v>116</v>
      </c>
      <c r="G291" s="18">
        <v>135.16000399999999</v>
      </c>
      <c r="H291" s="19">
        <v>434.75</v>
      </c>
      <c r="I291" s="1">
        <v>399.72000100000002</v>
      </c>
      <c r="J291" s="1">
        <v>78.900002000000001</v>
      </c>
      <c r="K291" s="1">
        <v>217.63000500000001</v>
      </c>
      <c r="L291" s="1">
        <v>4056.389893</v>
      </c>
      <c r="M291" s="1">
        <v>15629.660156</v>
      </c>
      <c r="N291" s="1">
        <v>6493.3598629999997</v>
      </c>
      <c r="O291" s="4">
        <f>0.78*O294</f>
        <v>16303.978961400002</v>
      </c>
      <c r="P291" s="1">
        <v>116.980003</v>
      </c>
      <c r="Q291" s="1">
        <v>4027.5</v>
      </c>
      <c r="R291" s="1">
        <v>76.949996999999996</v>
      </c>
      <c r="S291" s="1">
        <v>67.309997999999993</v>
      </c>
      <c r="T291" s="1">
        <v>34.590000000000003</v>
      </c>
      <c r="U291" s="1">
        <v>37.459999000000003</v>
      </c>
      <c r="V291" s="4">
        <f>0.78*V294</f>
        <v>3992.1606511800001</v>
      </c>
      <c r="W291" s="4">
        <f>0.78*W294</f>
        <v>12742.011508199999</v>
      </c>
      <c r="X291" s="1">
        <v>133.300003</v>
      </c>
      <c r="Y291" s="1">
        <v>24.524999999999999</v>
      </c>
      <c r="Z291" s="1">
        <v>137.403544629267</v>
      </c>
      <c r="AA291" s="1">
        <v>32.599997999999999</v>
      </c>
      <c r="AB291" s="1">
        <v>687.5</v>
      </c>
      <c r="AC291" s="1">
        <v>184</v>
      </c>
      <c r="AD291" s="1">
        <v>24722.5</v>
      </c>
      <c r="AE291" s="1">
        <v>919.5</v>
      </c>
      <c r="AF291" s="1">
        <v>28279.089843999998</v>
      </c>
      <c r="AG291" s="1">
        <v>10914.440430000001</v>
      </c>
      <c r="AH291" s="1">
        <v>67.910004000000001</v>
      </c>
      <c r="AI291" s="1">
        <v>67.910004000000001</v>
      </c>
      <c r="AJ291" s="1">
        <v>39.029998999999997</v>
      </c>
      <c r="AK291" s="1">
        <v>72.269997000000004</v>
      </c>
      <c r="AL291" s="4">
        <f>0.78*AL294</f>
        <v>847.64037859566781</v>
      </c>
      <c r="AM291" s="1">
        <v>60.560001</v>
      </c>
      <c r="AN291" s="1">
        <v>80.400002000000001</v>
      </c>
      <c r="AO291" s="1">
        <v>92.440002000000007</v>
      </c>
      <c r="AP291" s="1">
        <f t="shared" si="161"/>
        <v>9.0746663827699463E-3</v>
      </c>
      <c r="AQ291" s="1">
        <f t="shared" si="162"/>
        <v>1.6416569320778833E-2</v>
      </c>
      <c r="AR291" s="1">
        <f t="shared" si="163"/>
        <v>-1.1435879998050228E-3</v>
      </c>
      <c r="AS291" s="1">
        <f t="shared" si="164"/>
        <v>-1.8546518435063844E-2</v>
      </c>
      <c r="AT291" s="1">
        <f t="shared" si="165"/>
        <v>-5.1695675541880602E-4</v>
      </c>
      <c r="AU291" s="1">
        <f t="shared" si="166"/>
        <v>-1.6987591528086386E-3</v>
      </c>
      <c r="AV291" s="1">
        <f t="shared" si="167"/>
        <v>8.8879302062028313E-3</v>
      </c>
      <c r="AW291" s="1">
        <f t="shared" si="168"/>
        <v>8.909863909185755E-3</v>
      </c>
      <c r="AX291" s="1">
        <f t="shared" si="169"/>
        <v>8.5644762150910853E-3</v>
      </c>
      <c r="AY291" s="1">
        <f t="shared" si="170"/>
        <v>-1.8358105796456033E-2</v>
      </c>
      <c r="AZ291" s="1">
        <f t="shared" si="171"/>
        <v>1.6216306606032311E-2</v>
      </c>
      <c r="BA291" s="1">
        <f t="shared" si="172"/>
        <v>1.3554593893069072E-2</v>
      </c>
      <c r="BB291" s="1">
        <f t="shared" si="173"/>
        <v>1.5106137558115218E-2</v>
      </c>
      <c r="BC291" s="1">
        <f t="shared" si="174"/>
        <v>4.1666666666666727E-2</v>
      </c>
      <c r="BD291" s="1">
        <f t="shared" si="175"/>
        <v>-1.7091452991456065E-4</v>
      </c>
      <c r="BE291" s="1">
        <f t="shared" si="176"/>
        <v>8.5138349818454986E-3</v>
      </c>
      <c r="BF291" s="1">
        <f t="shared" si="177"/>
        <v>1.934029724043702E-2</v>
      </c>
      <c r="BG291" s="1">
        <f t="shared" si="178"/>
        <v>5.0768552325390704E-3</v>
      </c>
      <c r="BH291" s="1">
        <f t="shared" si="179"/>
        <v>9.0432032976432378E-3</v>
      </c>
      <c r="BI291" s="1">
        <f t="shared" si="180"/>
        <v>9.4313659544230811E-3</v>
      </c>
      <c r="BJ291" s="1">
        <f t="shared" si="181"/>
        <v>4.1666666666666734E-2</v>
      </c>
      <c r="BK291" s="1">
        <f t="shared" si="182"/>
        <v>4.166666666666665E-2</v>
      </c>
      <c r="BL291" s="1">
        <f t="shared" si="183"/>
        <v>-3.0290489805310621E-3</v>
      </c>
      <c r="BM291" s="1">
        <f t="shared" si="184"/>
        <v>-5.6760995063410537E-3</v>
      </c>
      <c r="BN291" s="1">
        <f t="shared" si="185"/>
        <v>5.1423315231203571E-4</v>
      </c>
      <c r="BO291" s="1">
        <f t="shared" si="186"/>
        <v>2.4599630996308803E-3</v>
      </c>
      <c r="BP291" s="1">
        <f t="shared" si="187"/>
        <v>-3.6231884057971015E-3</v>
      </c>
      <c r="BQ291" s="1">
        <f t="shared" si="188"/>
        <v>9.6151548336997739E-2</v>
      </c>
      <c r="BR291" s="1">
        <f t="shared" si="189"/>
        <v>-8.919623170976148E-3</v>
      </c>
      <c r="BS291" s="1">
        <f t="shared" si="190"/>
        <v>-4.3433029908972694E-2</v>
      </c>
      <c r="BT291" s="1">
        <f t="shared" si="191"/>
        <v>5.7280168997185504E-3</v>
      </c>
      <c r="BU291" s="1">
        <f t="shared" si="192"/>
        <v>1.0058973270286747E-3</v>
      </c>
      <c r="BV291" s="1">
        <f t="shared" si="193"/>
        <v>1.9057698365211522E-2</v>
      </c>
      <c r="BW291" s="1">
        <f t="shared" si="194"/>
        <v>1.9057698365211522E-2</v>
      </c>
      <c r="BX291" s="1">
        <f t="shared" si="195"/>
        <v>-5.3517581370153954E-3</v>
      </c>
      <c r="BY291" s="1">
        <f t="shared" si="196"/>
        <v>2.0618543161094436E-2</v>
      </c>
      <c r="BZ291" s="1">
        <f t="shared" si="197"/>
        <v>4.1666666666666519E-2</v>
      </c>
      <c r="CA291" s="1">
        <f t="shared" si="198"/>
        <v>2.6266786180877293E-2</v>
      </c>
      <c r="CB291" s="1">
        <f t="shared" si="199"/>
        <v>2.1860726995424424E-2</v>
      </c>
      <c r="CC291" s="1">
        <f t="shared" si="200"/>
        <v>2.6085093843272095E-2</v>
      </c>
    </row>
    <row r="292" spans="1:81" x14ac:dyDescent="0.3">
      <c r="A292" s="1" t="s">
        <v>346</v>
      </c>
      <c r="B292" s="18">
        <v>4367.4799999999996</v>
      </c>
      <c r="C292" s="21">
        <v>34823.35</v>
      </c>
      <c r="D292" s="18">
        <v>14684.599609000001</v>
      </c>
      <c r="E292" s="18">
        <v>2199.4799800000001</v>
      </c>
      <c r="F292" s="1">
        <v>116.290001</v>
      </c>
      <c r="G292" s="18">
        <v>135.83000200000001</v>
      </c>
      <c r="H292" s="19">
        <v>435.459991</v>
      </c>
      <c r="I292" s="1">
        <v>400.38000499999998</v>
      </c>
      <c r="J292" s="1">
        <v>78.669998000000007</v>
      </c>
      <c r="K292" s="1">
        <v>218.529999</v>
      </c>
      <c r="L292" s="1">
        <v>4059.0500489999999</v>
      </c>
      <c r="M292" s="1">
        <v>15514.540039</v>
      </c>
      <c r="N292" s="1">
        <v>6481.5898440000001</v>
      </c>
      <c r="O292" s="1">
        <f>0.83*O294</f>
        <v>17349.105817899999</v>
      </c>
      <c r="P292" s="1">
        <v>117.400002</v>
      </c>
      <c r="Q292" s="1">
        <v>4004.5</v>
      </c>
      <c r="R292" s="1">
        <v>76.830001999999993</v>
      </c>
      <c r="S292" s="1">
        <v>67.260002</v>
      </c>
      <c r="T292" s="1">
        <v>34.310001</v>
      </c>
      <c r="U292" s="1">
        <v>37.360000999999997</v>
      </c>
      <c r="V292" s="1">
        <f>0.83*V294</f>
        <v>4248.0683852299999</v>
      </c>
      <c r="W292" s="1">
        <f>0.83*W294</f>
        <v>13558.807117699998</v>
      </c>
      <c r="X292" s="1">
        <v>133.55999800000001</v>
      </c>
      <c r="Y292" s="1">
        <v>25.012501</v>
      </c>
      <c r="Z292" s="1">
        <v>137.47416577142701</v>
      </c>
      <c r="AA292" s="1">
        <v>32.159999999999997</v>
      </c>
      <c r="AB292" s="1">
        <v>683.09997599999997</v>
      </c>
      <c r="AC292" s="1">
        <v>187.779999</v>
      </c>
      <c r="AD292" s="1">
        <v>25010</v>
      </c>
      <c r="AE292" s="1">
        <v>951</v>
      </c>
      <c r="AF292" s="1">
        <v>27548</v>
      </c>
      <c r="AG292" s="1">
        <v>10941.003906</v>
      </c>
      <c r="AH292" s="1">
        <v>67.489998</v>
      </c>
      <c r="AI292" s="1">
        <v>67.489998</v>
      </c>
      <c r="AJ292" s="1">
        <v>39.419998</v>
      </c>
      <c r="AK292" s="1">
        <v>71.830001999999993</v>
      </c>
      <c r="AL292" s="1">
        <f>0.83*AL294</f>
        <v>901.97630030051823</v>
      </c>
      <c r="AM292" s="1">
        <v>60.27</v>
      </c>
      <c r="AN292" s="1">
        <v>80.080001999999993</v>
      </c>
      <c r="AO292" s="1">
        <v>91.32</v>
      </c>
      <c r="AP292" s="1">
        <f t="shared" si="161"/>
        <v>1.7087038391937254E-3</v>
      </c>
      <c r="AQ292" s="1">
        <f t="shared" si="162"/>
        <v>-4.678020591636506E-3</v>
      </c>
      <c r="AR292" s="1">
        <f t="shared" si="163"/>
        <v>9.7275983325549719E-3</v>
      </c>
      <c r="AS292" s="1">
        <f t="shared" si="164"/>
        <v>4.1957644130983926E-3</v>
      </c>
      <c r="AT292" s="1">
        <f t="shared" si="165"/>
        <v>2.5000086206896873E-3</v>
      </c>
      <c r="AU292" s="1">
        <f t="shared" si="166"/>
        <v>4.9570729518476561E-3</v>
      </c>
      <c r="AV292" s="1">
        <f t="shared" si="167"/>
        <v>1.6331017826337027E-3</v>
      </c>
      <c r="AW292" s="1">
        <f t="shared" si="168"/>
        <v>1.6511658119403388E-3</v>
      </c>
      <c r="AX292" s="1">
        <f t="shared" si="169"/>
        <v>-2.9151330059534585E-3</v>
      </c>
      <c r="AY292" s="1">
        <f t="shared" si="170"/>
        <v>4.1354316009871543E-3</v>
      </c>
      <c r="AZ292" s="1">
        <f t="shared" si="171"/>
        <v>6.5579396216090401E-4</v>
      </c>
      <c r="BA292" s="1">
        <f t="shared" si="172"/>
        <v>-7.3654907305074988E-3</v>
      </c>
      <c r="BB292" s="1">
        <f t="shared" si="173"/>
        <v>-1.8126238570368902E-3</v>
      </c>
      <c r="BC292" s="1">
        <f t="shared" si="174"/>
        <v>6.410256410256393E-2</v>
      </c>
      <c r="BD292" s="1">
        <f t="shared" si="175"/>
        <v>3.5903486854928892E-3</v>
      </c>
      <c r="BE292" s="1">
        <f t="shared" si="176"/>
        <v>-5.7107386716325264E-3</v>
      </c>
      <c r="BF292" s="1">
        <f t="shared" si="177"/>
        <v>-1.5593892745701208E-3</v>
      </c>
      <c r="BG292" s="1">
        <f t="shared" si="178"/>
        <v>-7.427722698787341E-4</v>
      </c>
      <c r="BH292" s="1">
        <f t="shared" si="179"/>
        <v>-8.0947961838682744E-3</v>
      </c>
      <c r="BI292" s="1">
        <f t="shared" si="180"/>
        <v>-2.6694608294038254E-3</v>
      </c>
      <c r="BJ292" s="1">
        <f t="shared" si="181"/>
        <v>6.4102564102564055E-2</v>
      </c>
      <c r="BK292" s="1">
        <f t="shared" si="182"/>
        <v>6.4102564102564027E-2</v>
      </c>
      <c r="BL292" s="1">
        <f t="shared" si="183"/>
        <v>1.9504500686320578E-3</v>
      </c>
      <c r="BM292" s="1">
        <f t="shared" si="184"/>
        <v>1.987771661569834E-2</v>
      </c>
      <c r="BN292" s="1">
        <f t="shared" si="185"/>
        <v>5.1396885248159048E-4</v>
      </c>
      <c r="BO292" s="1">
        <f t="shared" si="186"/>
        <v>-1.3496871993673214E-2</v>
      </c>
      <c r="BP292" s="1">
        <f t="shared" si="187"/>
        <v>-6.4000349090909533E-3</v>
      </c>
      <c r="BQ292" s="1">
        <f t="shared" si="188"/>
        <v>2.0543472826086977E-2</v>
      </c>
      <c r="BR292" s="1">
        <f t="shared" si="189"/>
        <v>1.1629082819294164E-2</v>
      </c>
      <c r="BS292" s="1">
        <f t="shared" si="190"/>
        <v>3.4257748776508973E-2</v>
      </c>
      <c r="BT292" s="1">
        <f t="shared" si="191"/>
        <v>-2.5852665274342778E-2</v>
      </c>
      <c r="BU292" s="1">
        <f t="shared" si="192"/>
        <v>2.4337918348049797E-3</v>
      </c>
      <c r="BV292" s="1">
        <f t="shared" si="193"/>
        <v>-6.1847441505083808E-3</v>
      </c>
      <c r="BW292" s="1">
        <f t="shared" si="194"/>
        <v>-6.1847441505083808E-3</v>
      </c>
      <c r="BX292" s="1">
        <f t="shared" si="195"/>
        <v>9.9922882396180218E-3</v>
      </c>
      <c r="BY292" s="1">
        <f t="shared" si="196"/>
        <v>-6.088211128609986E-3</v>
      </c>
      <c r="BZ292" s="1">
        <f t="shared" si="197"/>
        <v>6.4102564102564014E-2</v>
      </c>
      <c r="CA292" s="1">
        <f t="shared" si="198"/>
        <v>-4.7886557993946635E-3</v>
      </c>
      <c r="CB292" s="1">
        <f t="shared" si="199"/>
        <v>-3.9800994034802058E-3</v>
      </c>
      <c r="CC292" s="1">
        <f t="shared" si="200"/>
        <v>-1.2115988487321903E-2</v>
      </c>
    </row>
    <row r="293" spans="1:81" x14ac:dyDescent="0.3">
      <c r="A293" s="1" t="s">
        <v>345</v>
      </c>
      <c r="B293" s="18">
        <v>4419.1499999999996</v>
      </c>
      <c r="C293" s="21">
        <v>35084.53</v>
      </c>
      <c r="D293" s="18">
        <v>14778.259765999999</v>
      </c>
      <c r="E293" s="18">
        <v>2240.030029</v>
      </c>
      <c r="F293" s="1">
        <v>116.300003</v>
      </c>
      <c r="G293" s="18">
        <v>135.89999399999999</v>
      </c>
      <c r="H293" s="19">
        <v>440.64999399999999</v>
      </c>
      <c r="I293" s="1">
        <v>405.13000499999998</v>
      </c>
      <c r="J293" s="1">
        <v>79.900002000000001</v>
      </c>
      <c r="K293" s="1">
        <v>222.520004</v>
      </c>
      <c r="L293" s="1">
        <v>4116.7700199999999</v>
      </c>
      <c r="M293" s="1">
        <v>15640.469727</v>
      </c>
      <c r="N293" s="1">
        <v>6633.7700199999999</v>
      </c>
      <c r="O293" s="1">
        <f>0.96*O294</f>
        <v>20066.4356448</v>
      </c>
      <c r="P293" s="1">
        <v>117.379997</v>
      </c>
      <c r="Q293" s="1">
        <v>3971</v>
      </c>
      <c r="R293" s="1">
        <v>77.949996999999996</v>
      </c>
      <c r="S293" s="1">
        <v>68.830001999999993</v>
      </c>
      <c r="T293" s="1">
        <v>34.810001</v>
      </c>
      <c r="U293" s="1">
        <v>38.43</v>
      </c>
      <c r="V293" s="1">
        <f>0.96*V294</f>
        <v>4913.4284937599996</v>
      </c>
      <c r="W293" s="1">
        <f>0.96*W294</f>
        <v>15682.475702399999</v>
      </c>
      <c r="X293" s="1">
        <v>133.53999300000001</v>
      </c>
      <c r="Y293" s="1">
        <v>25.02</v>
      </c>
      <c r="Z293" s="1">
        <v>137.54478691358801</v>
      </c>
      <c r="AA293" s="1">
        <v>33.07</v>
      </c>
      <c r="AB293" s="1">
        <v>694.70001200000002</v>
      </c>
      <c r="AC293" s="1">
        <v>189.429993</v>
      </c>
      <c r="AD293" s="1">
        <v>25410</v>
      </c>
      <c r="AE293" s="1">
        <v>935.75</v>
      </c>
      <c r="AF293" s="1">
        <v>27782.419922000001</v>
      </c>
      <c r="AG293" s="1">
        <v>10936.836914</v>
      </c>
      <c r="AH293" s="1">
        <v>67.849997999999999</v>
      </c>
      <c r="AI293" s="1">
        <v>67.849997999999999</v>
      </c>
      <c r="AJ293" s="1">
        <v>43.439999</v>
      </c>
      <c r="AK293" s="1">
        <v>72.139999000000003</v>
      </c>
      <c r="AL293" s="1">
        <f>0.96*AL294</f>
        <v>1043.2496967331297</v>
      </c>
      <c r="AM293" s="1">
        <v>60.43</v>
      </c>
      <c r="AN293" s="1">
        <v>80.569999999999993</v>
      </c>
      <c r="AO293" s="1">
        <v>88.269997000000004</v>
      </c>
      <c r="AP293" s="1">
        <f t="shared" si="161"/>
        <v>1.1830620861457884E-2</v>
      </c>
      <c r="AQ293" s="1">
        <f t="shared" si="162"/>
        <v>7.5001399922753065E-3</v>
      </c>
      <c r="AR293" s="1">
        <f t="shared" si="163"/>
        <v>6.3781212626727217E-3</v>
      </c>
      <c r="AS293" s="1">
        <f t="shared" si="164"/>
        <v>1.8436198269010814E-2</v>
      </c>
      <c r="AT293" s="1">
        <f t="shared" si="165"/>
        <v>8.6009114403568253E-5</v>
      </c>
      <c r="AU293" s="1">
        <f t="shared" si="166"/>
        <v>5.152911652021101E-4</v>
      </c>
      <c r="AV293" s="1">
        <f t="shared" si="167"/>
        <v>1.1918438219964944E-2</v>
      </c>
      <c r="AW293" s="1">
        <f t="shared" si="168"/>
        <v>1.1863729308859967E-2</v>
      </c>
      <c r="AX293" s="1">
        <f t="shared" si="169"/>
        <v>1.5634981966060224E-2</v>
      </c>
      <c r="AY293" s="1">
        <f t="shared" si="170"/>
        <v>1.8258385659901989E-2</v>
      </c>
      <c r="AZ293" s="1">
        <f t="shared" si="171"/>
        <v>1.4220068809996579E-2</v>
      </c>
      <c r="BA293" s="1">
        <f t="shared" si="172"/>
        <v>8.1168818207592221E-3</v>
      </c>
      <c r="BB293" s="1">
        <f t="shared" si="173"/>
        <v>2.347883461661383E-2</v>
      </c>
      <c r="BC293" s="1">
        <f t="shared" si="174"/>
        <v>0.15662650602409642</v>
      </c>
      <c r="BD293" s="1">
        <f t="shared" si="175"/>
        <v>-1.7040033781258034E-4</v>
      </c>
      <c r="BE293" s="1">
        <f t="shared" si="176"/>
        <v>-8.3655887126982149E-3</v>
      </c>
      <c r="BF293" s="1">
        <f t="shared" si="177"/>
        <v>1.4577573484899858E-2</v>
      </c>
      <c r="BG293" s="1">
        <f t="shared" si="178"/>
        <v>2.3342253245844286E-2</v>
      </c>
      <c r="BH293" s="1">
        <f t="shared" si="179"/>
        <v>1.4573010359282707E-2</v>
      </c>
      <c r="BI293" s="1">
        <f t="shared" si="180"/>
        <v>2.8640229426118134E-2</v>
      </c>
      <c r="BJ293" s="1">
        <f t="shared" si="181"/>
        <v>0.15662650602409633</v>
      </c>
      <c r="BK293" s="1">
        <f t="shared" si="182"/>
        <v>0.15662650602409647</v>
      </c>
      <c r="BL293" s="1">
        <f t="shared" si="183"/>
        <v>-1.4978287136540393E-4</v>
      </c>
      <c r="BM293" s="1">
        <f t="shared" si="184"/>
        <v>2.9981008296608389E-4</v>
      </c>
      <c r="BN293" s="1">
        <f t="shared" si="185"/>
        <v>5.1370482420981685E-4</v>
      </c>
      <c r="BO293" s="1">
        <f t="shared" si="186"/>
        <v>2.829601990049763E-2</v>
      </c>
      <c r="BP293" s="1">
        <f t="shared" si="187"/>
        <v>1.6981461583304238E-2</v>
      </c>
      <c r="BQ293" s="1">
        <f t="shared" si="188"/>
        <v>8.7868463563043914E-3</v>
      </c>
      <c r="BR293" s="1">
        <f t="shared" si="189"/>
        <v>1.5993602558976409E-2</v>
      </c>
      <c r="BS293" s="1">
        <f t="shared" si="190"/>
        <v>-1.6035751840168245E-2</v>
      </c>
      <c r="BT293" s="1">
        <f t="shared" si="191"/>
        <v>8.5095078408596245E-3</v>
      </c>
      <c r="BU293" s="1">
        <f t="shared" si="192"/>
        <v>-3.8086011446492865E-4</v>
      </c>
      <c r="BV293" s="1">
        <f t="shared" si="193"/>
        <v>5.3341237319343149E-3</v>
      </c>
      <c r="BW293" s="1">
        <f t="shared" si="194"/>
        <v>5.3341237319343149E-3</v>
      </c>
      <c r="BX293" s="1">
        <f t="shared" si="195"/>
        <v>0.10197872156157899</v>
      </c>
      <c r="BY293" s="1">
        <f t="shared" si="196"/>
        <v>4.3157036247891221E-3</v>
      </c>
      <c r="BZ293" s="1">
        <f t="shared" si="197"/>
        <v>0.15662650602409656</v>
      </c>
      <c r="CA293" s="1">
        <f t="shared" si="198"/>
        <v>2.6547204247552112E-3</v>
      </c>
      <c r="CB293" s="1">
        <f t="shared" si="199"/>
        <v>6.1188559910375622E-3</v>
      </c>
      <c r="CC293" s="1">
        <f t="shared" si="200"/>
        <v>-3.339906920718342E-2</v>
      </c>
    </row>
    <row r="294" spans="1:81" x14ac:dyDescent="0.3">
      <c r="A294" s="1" t="s">
        <v>344</v>
      </c>
      <c r="B294" s="18">
        <v>4429.1000000000004</v>
      </c>
      <c r="C294" s="21">
        <v>35064.25</v>
      </c>
      <c r="D294" s="18">
        <v>14895.120117</v>
      </c>
      <c r="E294" s="18">
        <v>2236.01001</v>
      </c>
      <c r="F294" s="1">
        <v>116.30999799999999</v>
      </c>
      <c r="G294" s="18">
        <v>135.770004</v>
      </c>
      <c r="H294" s="19">
        <v>441.76001000000002</v>
      </c>
      <c r="I294" s="1">
        <v>406.16000400000001</v>
      </c>
      <c r="J294" s="1">
        <v>80.610000999999997</v>
      </c>
      <c r="K294" s="1">
        <v>222.029999</v>
      </c>
      <c r="L294" s="1">
        <v>4161.080078</v>
      </c>
      <c r="M294" s="1">
        <v>15744.669921999999</v>
      </c>
      <c r="N294" s="1">
        <v>6781.1899409999996</v>
      </c>
      <c r="O294" s="1">
        <f>'final data'!O68</f>
        <v>20902.537130000001</v>
      </c>
      <c r="P294" s="1">
        <v>117.720001</v>
      </c>
      <c r="Q294" s="1">
        <v>3968.5</v>
      </c>
      <c r="R294" s="1">
        <v>79.169998000000007</v>
      </c>
      <c r="S294" s="1">
        <v>69.629997000000003</v>
      </c>
      <c r="T294" s="1">
        <v>34.950001</v>
      </c>
      <c r="U294" s="1">
        <v>39.110000999999997</v>
      </c>
      <c r="V294" s="1">
        <f>'final data'!V68</f>
        <v>5118.154681</v>
      </c>
      <c r="W294" s="1">
        <f>'final data'!W68</f>
        <v>16335.912189999999</v>
      </c>
      <c r="X294" s="1">
        <v>133.595001</v>
      </c>
      <c r="Y294" s="1">
        <v>25.197500000000002</v>
      </c>
      <c r="Z294" s="1">
        <v>137.61540805574799</v>
      </c>
      <c r="AA294" s="1">
        <v>33.330002</v>
      </c>
      <c r="AB294" s="1">
        <v>699.79998799999998</v>
      </c>
      <c r="AC294" s="1">
        <v>193.779999</v>
      </c>
      <c r="AD294" s="1">
        <v>25857.5</v>
      </c>
      <c r="AE294" s="1">
        <v>949</v>
      </c>
      <c r="AF294" s="1">
        <v>27728.119140999999</v>
      </c>
      <c r="AG294" s="1">
        <v>10943.892578000001</v>
      </c>
      <c r="AH294" s="1">
        <v>67.959998999999996</v>
      </c>
      <c r="AI294" s="1">
        <v>67.959998999999996</v>
      </c>
      <c r="AJ294" s="1">
        <v>42.779998999999997</v>
      </c>
      <c r="AK294" s="1">
        <v>72.099997999999999</v>
      </c>
      <c r="AL294" s="1">
        <f>'final data'!AL68</f>
        <v>1086.71843409701</v>
      </c>
      <c r="AM294" s="1">
        <v>60.470001000000003</v>
      </c>
      <c r="AN294" s="1">
        <v>80.239998</v>
      </c>
      <c r="AO294" s="1">
        <v>88.970000999999996</v>
      </c>
      <c r="AP294" s="1">
        <f t="shared" si="161"/>
        <v>2.2515642148378599E-3</v>
      </c>
      <c r="AQ294" s="1">
        <f t="shared" si="162"/>
        <v>-5.7803254026771449E-4</v>
      </c>
      <c r="AR294" s="1">
        <f t="shared" si="163"/>
        <v>7.9075853889684009E-3</v>
      </c>
      <c r="AS294" s="1">
        <f t="shared" si="164"/>
        <v>-1.7946272808649242E-3</v>
      </c>
      <c r="AT294" s="1">
        <f t="shared" si="165"/>
        <v>8.5941528307521343E-5</v>
      </c>
      <c r="AU294" s="1">
        <f t="shared" si="166"/>
        <v>-9.5651218351041495E-4</v>
      </c>
      <c r="AV294" s="1">
        <f t="shared" si="167"/>
        <v>2.5190423581397578E-3</v>
      </c>
      <c r="AW294" s="1">
        <f t="shared" si="168"/>
        <v>2.5423912998002508E-3</v>
      </c>
      <c r="AX294" s="1">
        <f t="shared" si="169"/>
        <v>8.886094896468166E-3</v>
      </c>
      <c r="AY294" s="1">
        <f t="shared" si="170"/>
        <v>-2.202071684305724E-3</v>
      </c>
      <c r="AZ294" s="1">
        <f t="shared" si="171"/>
        <v>1.0763306617744954E-2</v>
      </c>
      <c r="BA294" s="1">
        <f t="shared" si="172"/>
        <v>6.6622164691204633E-3</v>
      </c>
      <c r="BB294" s="1">
        <f t="shared" si="173"/>
        <v>2.2222645728680192E-2</v>
      </c>
      <c r="BC294" s="1">
        <f t="shared" si="174"/>
        <v>4.1666666666666706E-2</v>
      </c>
      <c r="BD294" s="1">
        <f t="shared" si="175"/>
        <v>2.896609377149612E-3</v>
      </c>
      <c r="BE294" s="1">
        <f t="shared" si="176"/>
        <v>-6.2956434147569884E-4</v>
      </c>
      <c r="BF294" s="1">
        <f t="shared" si="177"/>
        <v>1.5651071801837408E-2</v>
      </c>
      <c r="BG294" s="1">
        <f t="shared" si="178"/>
        <v>1.1622765897929363E-2</v>
      </c>
      <c r="BH294" s="1">
        <f t="shared" si="179"/>
        <v>4.0218326911280631E-3</v>
      </c>
      <c r="BI294" s="1">
        <f t="shared" si="180"/>
        <v>1.7694535519125611E-2</v>
      </c>
      <c r="BJ294" s="1">
        <f t="shared" si="181"/>
        <v>4.1666666666666755E-2</v>
      </c>
      <c r="BK294" s="1">
        <f t="shared" si="182"/>
        <v>4.1666666666666664E-2</v>
      </c>
      <c r="BL294" s="1">
        <f t="shared" si="183"/>
        <v>4.1192154323376834E-4</v>
      </c>
      <c r="BM294" s="1">
        <f t="shared" si="184"/>
        <v>7.0943245403677852E-3</v>
      </c>
      <c r="BN294" s="1">
        <f t="shared" si="185"/>
        <v>5.1344106704928345E-4</v>
      </c>
      <c r="BO294" s="1">
        <f t="shared" si="186"/>
        <v>7.862171152101605E-3</v>
      </c>
      <c r="BP294" s="1">
        <f t="shared" si="187"/>
        <v>7.3412637280909814E-3</v>
      </c>
      <c r="BQ294" s="1">
        <f t="shared" si="188"/>
        <v>2.2963660247825736E-2</v>
      </c>
      <c r="BR294" s="1">
        <f t="shared" si="189"/>
        <v>1.7611176702085792E-2</v>
      </c>
      <c r="BS294" s="1">
        <f t="shared" si="190"/>
        <v>1.4159764894469677E-2</v>
      </c>
      <c r="BT294" s="1">
        <f t="shared" si="191"/>
        <v>-1.9545014852000958E-3</v>
      </c>
      <c r="BU294" s="1">
        <f t="shared" si="192"/>
        <v>6.4512839091250833E-4</v>
      </c>
      <c r="BV294" s="1">
        <f t="shared" si="193"/>
        <v>1.6212380728441128E-3</v>
      </c>
      <c r="BW294" s="1">
        <f t="shared" si="194"/>
        <v>1.6212380728441128E-3</v>
      </c>
      <c r="BX294" s="1">
        <f t="shared" si="195"/>
        <v>-1.5193370515501247E-2</v>
      </c>
      <c r="BY294" s="1">
        <f t="shared" si="196"/>
        <v>-5.544912746672443E-4</v>
      </c>
      <c r="BZ294" s="1">
        <f t="shared" si="197"/>
        <v>4.1666666666666602E-2</v>
      </c>
      <c r="CA294" s="1">
        <f t="shared" si="198"/>
        <v>6.6193943405599422E-4</v>
      </c>
      <c r="CB294" s="1">
        <f t="shared" si="199"/>
        <v>-4.0958421248602868E-3</v>
      </c>
      <c r="CC294" s="1">
        <f t="shared" si="200"/>
        <v>7.9302597008130936E-3</v>
      </c>
    </row>
    <row r="295" spans="1:81" x14ac:dyDescent="0.3">
      <c r="A295" s="1" t="s">
        <v>343</v>
      </c>
      <c r="B295" s="18">
        <v>4460.83</v>
      </c>
      <c r="C295" s="21">
        <v>35499.85</v>
      </c>
      <c r="D295" s="18">
        <v>14816.259765999999</v>
      </c>
      <c r="E295" s="18">
        <v>2244.070068</v>
      </c>
      <c r="F295" s="1">
        <v>115.550003</v>
      </c>
      <c r="G295" s="18">
        <v>134.179993</v>
      </c>
      <c r="H295" s="19">
        <v>445.10998499999999</v>
      </c>
      <c r="I295" s="1">
        <v>409.14999399999999</v>
      </c>
      <c r="J295" s="1">
        <v>80.930000000000007</v>
      </c>
      <c r="K295" s="1">
        <v>223.16000399999999</v>
      </c>
      <c r="L295" s="1">
        <v>4226.330078</v>
      </c>
      <c r="M295" s="1">
        <v>15937.509765999999</v>
      </c>
      <c r="N295" s="1">
        <v>6882.4702150000003</v>
      </c>
      <c r="O295" s="4">
        <f>0.78*O298</f>
        <v>17196.9005598</v>
      </c>
      <c r="P295" s="1">
        <v>116.57</v>
      </c>
      <c r="Q295" s="1">
        <v>4036</v>
      </c>
      <c r="R295" s="1">
        <v>80.510002</v>
      </c>
      <c r="S295" s="1">
        <v>69.849997999999999</v>
      </c>
      <c r="T295" s="1">
        <v>35.080002</v>
      </c>
      <c r="U295" s="1">
        <v>39.299999</v>
      </c>
      <c r="V295" s="4">
        <f>0.78*V298</f>
        <v>4035.7421137800002</v>
      </c>
      <c r="W295" s="4">
        <f>0.78*W298</f>
        <v>13662.128711400001</v>
      </c>
      <c r="X295" s="1">
        <v>133.395004</v>
      </c>
      <c r="Y295" s="1">
        <v>25.046249</v>
      </c>
      <c r="Z295" s="1">
        <v>137.68602919790899</v>
      </c>
      <c r="AA295" s="1">
        <v>33.540000999999997</v>
      </c>
      <c r="AB295" s="1">
        <v>708.90002400000003</v>
      </c>
      <c r="AC295" s="1">
        <v>182.46000699999999</v>
      </c>
      <c r="AD295" s="1">
        <v>26195</v>
      </c>
      <c r="AE295" s="1">
        <v>940.75</v>
      </c>
      <c r="AF295" s="1">
        <v>28015.019531000002</v>
      </c>
      <c r="AG295" s="1">
        <v>10947.056640999999</v>
      </c>
      <c r="AH295" s="1">
        <v>68.430000000000007</v>
      </c>
      <c r="AI295" s="1">
        <v>68.430000000000007</v>
      </c>
      <c r="AJ295" s="1">
        <v>43.639999000000003</v>
      </c>
      <c r="AK295" s="1">
        <v>72.900002000000001</v>
      </c>
      <c r="AL295" s="4">
        <f>0.78*AL298</f>
        <v>829.32889223973359</v>
      </c>
      <c r="AM295" s="1">
        <v>61.470001000000003</v>
      </c>
      <c r="AN295" s="1">
        <v>80.580001999999993</v>
      </c>
      <c r="AO295" s="1">
        <v>87.93</v>
      </c>
      <c r="AP295" s="1">
        <f t="shared" si="161"/>
        <v>7.1639836535638303E-3</v>
      </c>
      <c r="AQ295" s="1">
        <f t="shared" si="162"/>
        <v>1.2422909373507164E-2</v>
      </c>
      <c r="AR295" s="1">
        <f t="shared" si="163"/>
        <v>-5.2943749617699824E-3</v>
      </c>
      <c r="AS295" s="1">
        <f t="shared" si="164"/>
        <v>3.6046609648227946E-3</v>
      </c>
      <c r="AT295" s="1">
        <f t="shared" si="165"/>
        <v>-6.5342190101317808E-3</v>
      </c>
      <c r="AU295" s="1">
        <f t="shared" si="166"/>
        <v>-1.1711062481813023E-2</v>
      </c>
      <c r="AV295" s="1">
        <f t="shared" si="167"/>
        <v>7.5832463875577421E-3</v>
      </c>
      <c r="AW295" s="1">
        <f t="shared" si="168"/>
        <v>7.3616061910418374E-3</v>
      </c>
      <c r="AX295" s="1">
        <f t="shared" si="169"/>
        <v>3.9697183479753331E-3</v>
      </c>
      <c r="AY295" s="1">
        <f t="shared" si="170"/>
        <v>5.0894248754195723E-3</v>
      </c>
      <c r="AZ295" s="1">
        <f t="shared" si="171"/>
        <v>1.5681024824535952E-2</v>
      </c>
      <c r="BA295" s="1">
        <f t="shared" si="172"/>
        <v>1.224794453966579E-2</v>
      </c>
      <c r="BB295" s="1">
        <f t="shared" si="173"/>
        <v>1.493547222260304E-2</v>
      </c>
      <c r="BC295" s="1">
        <f t="shared" si="174"/>
        <v>-0.17728166428569814</v>
      </c>
      <c r="BD295" s="1">
        <f t="shared" si="175"/>
        <v>-9.7689516669304411E-3</v>
      </c>
      <c r="BE295" s="1">
        <f t="shared" si="176"/>
        <v>1.7008945445382385E-2</v>
      </c>
      <c r="BF295" s="1">
        <f t="shared" si="177"/>
        <v>1.6925654084265523E-2</v>
      </c>
      <c r="BG295" s="1">
        <f t="shared" si="178"/>
        <v>3.159572159682792E-3</v>
      </c>
      <c r="BH295" s="1">
        <f t="shared" si="179"/>
        <v>3.719627933630103E-3</v>
      </c>
      <c r="BI295" s="1">
        <f t="shared" si="180"/>
        <v>4.8580412974165554E-3</v>
      </c>
      <c r="BJ295" s="1">
        <f t="shared" si="181"/>
        <v>-0.21148492663541674</v>
      </c>
      <c r="BK295" s="1">
        <f t="shared" si="182"/>
        <v>-0.16367518676041554</v>
      </c>
      <c r="BL295" s="1">
        <f t="shared" si="183"/>
        <v>-1.4970395486579337E-3</v>
      </c>
      <c r="BM295" s="1">
        <f t="shared" si="184"/>
        <v>-6.0026193074710589E-3</v>
      </c>
      <c r="BN295" s="1">
        <f t="shared" si="185"/>
        <v>5.1317758061214709E-4</v>
      </c>
      <c r="BO295" s="1">
        <f t="shared" si="186"/>
        <v>6.3005996819321007E-3</v>
      </c>
      <c r="BP295" s="1">
        <f t="shared" si="187"/>
        <v>1.3003767013497071E-2</v>
      </c>
      <c r="BQ295" s="1">
        <f t="shared" si="188"/>
        <v>-5.8416720293202259E-2</v>
      </c>
      <c r="BR295" s="1">
        <f t="shared" si="189"/>
        <v>1.3052305907376971E-2</v>
      </c>
      <c r="BS295" s="1">
        <f t="shared" si="190"/>
        <v>-8.6933614330874601E-3</v>
      </c>
      <c r="BT295" s="1">
        <f t="shared" si="191"/>
        <v>1.034691132640797E-2</v>
      </c>
      <c r="BU295" s="1">
        <f t="shared" si="192"/>
        <v>2.8911678156992506E-4</v>
      </c>
      <c r="BV295" s="1">
        <f t="shared" si="193"/>
        <v>6.9158476591503568E-3</v>
      </c>
      <c r="BW295" s="1">
        <f t="shared" si="194"/>
        <v>6.9158476591503568E-3</v>
      </c>
      <c r="BX295" s="1">
        <f t="shared" si="195"/>
        <v>2.0102852269819046E-2</v>
      </c>
      <c r="BY295" s="1">
        <f t="shared" si="196"/>
        <v>1.1095756202378831E-2</v>
      </c>
      <c r="BZ295" s="1">
        <f t="shared" si="197"/>
        <v>-0.23685025833867429</v>
      </c>
      <c r="CA295" s="1">
        <f t="shared" si="198"/>
        <v>1.6537125574051171E-2</v>
      </c>
      <c r="CB295" s="1">
        <f t="shared" si="199"/>
        <v>4.2373380916583938E-3</v>
      </c>
      <c r="CC295" s="1">
        <f t="shared" si="200"/>
        <v>-1.1689344591554962E-2</v>
      </c>
    </row>
    <row r="296" spans="1:81" x14ac:dyDescent="0.3">
      <c r="A296" s="1" t="s">
        <v>342</v>
      </c>
      <c r="B296" s="18">
        <v>4405.8</v>
      </c>
      <c r="C296" s="21">
        <v>34894.120000000003</v>
      </c>
      <c r="D296" s="18">
        <v>14541.790039</v>
      </c>
      <c r="E296" s="18">
        <v>2132.419922</v>
      </c>
      <c r="F296" s="1">
        <v>116.150002</v>
      </c>
      <c r="G296" s="18">
        <v>135.13999899999999</v>
      </c>
      <c r="H296" s="19">
        <v>439.85998499999999</v>
      </c>
      <c r="I296" s="1">
        <v>404.41000400000001</v>
      </c>
      <c r="J296" s="1">
        <v>79.139999000000003</v>
      </c>
      <c r="K296" s="1">
        <v>211.94000199999999</v>
      </c>
      <c r="L296" s="1">
        <v>4124.7099609999996</v>
      </c>
      <c r="M296" s="1">
        <v>15765.809569999999</v>
      </c>
      <c r="N296" s="1">
        <v>6605.8901370000003</v>
      </c>
      <c r="O296" s="1">
        <f>0.83*O298</f>
        <v>18299.265980299999</v>
      </c>
      <c r="P296" s="1">
        <v>117.639999</v>
      </c>
      <c r="Q296" s="1">
        <v>3987.5</v>
      </c>
      <c r="R296" s="1">
        <v>79.120002999999997</v>
      </c>
      <c r="S296" s="1">
        <v>68.440002000000007</v>
      </c>
      <c r="T296" s="1">
        <v>34.509998000000003</v>
      </c>
      <c r="U296" s="1">
        <v>37.790000999999997</v>
      </c>
      <c r="V296" s="1">
        <f>0.83*V298</f>
        <v>4294.44353133</v>
      </c>
      <c r="W296" s="1">
        <f>0.83*W298</f>
        <v>14537.9061929</v>
      </c>
      <c r="X296" s="1">
        <v>133.53500399999999</v>
      </c>
      <c r="Y296" s="1">
        <v>25.16375</v>
      </c>
      <c r="Z296" s="1">
        <v>137.756650340069</v>
      </c>
      <c r="AA296" s="1">
        <v>32.549999</v>
      </c>
      <c r="AB296" s="1">
        <v>697.09997599999997</v>
      </c>
      <c r="AC296" s="1">
        <v>178.029999</v>
      </c>
      <c r="AD296" s="1">
        <v>26055</v>
      </c>
      <c r="AE296" s="1">
        <v>938</v>
      </c>
      <c r="AF296" s="1">
        <v>27281.169922000001</v>
      </c>
      <c r="AG296" s="1">
        <v>10932.814453000001</v>
      </c>
      <c r="AH296" s="1">
        <v>66.610000999999997</v>
      </c>
      <c r="AI296" s="1">
        <v>66.610000999999997</v>
      </c>
      <c r="AJ296" s="1">
        <v>42.41</v>
      </c>
      <c r="AK296" s="1">
        <v>70.980002999999996</v>
      </c>
      <c r="AL296" s="1">
        <f>0.83*AL298</f>
        <v>882.49100071663952</v>
      </c>
      <c r="AM296" s="1">
        <v>59.380001</v>
      </c>
      <c r="AN296" s="1">
        <v>78.699996999999996</v>
      </c>
      <c r="AO296" s="1">
        <v>84.050003000000004</v>
      </c>
      <c r="AP296" s="1">
        <f t="shared" si="161"/>
        <v>-1.2336269259308188E-2</v>
      </c>
      <c r="AQ296" s="1">
        <f t="shared" si="162"/>
        <v>-1.7062888998122413E-2</v>
      </c>
      <c r="AR296" s="1">
        <f t="shared" si="163"/>
        <v>-1.8524899761129074E-2</v>
      </c>
      <c r="AS296" s="1">
        <f t="shared" si="164"/>
        <v>-4.9753413492791151E-2</v>
      </c>
      <c r="AT296" s="1">
        <f t="shared" si="165"/>
        <v>5.1925485454119534E-3</v>
      </c>
      <c r="AU296" s="1">
        <f t="shared" si="166"/>
        <v>7.1546135793880451E-3</v>
      </c>
      <c r="AV296" s="1">
        <f t="shared" si="167"/>
        <v>-1.1794837628726752E-2</v>
      </c>
      <c r="AW296" s="1">
        <f t="shared" si="168"/>
        <v>-1.1584969007722819E-2</v>
      </c>
      <c r="AX296" s="1">
        <f t="shared" si="169"/>
        <v>-2.2117892005436842E-2</v>
      </c>
      <c r="AY296" s="1">
        <f t="shared" si="170"/>
        <v>-5.0277835628646045E-2</v>
      </c>
      <c r="AZ296" s="1">
        <f t="shared" si="171"/>
        <v>-2.4044529207261883E-2</v>
      </c>
      <c r="BA296" s="1">
        <f t="shared" si="172"/>
        <v>-1.0773339029808366E-2</v>
      </c>
      <c r="BB296" s="1">
        <f t="shared" si="173"/>
        <v>-4.0186164176520149E-2</v>
      </c>
      <c r="BC296" s="1">
        <f t="shared" si="174"/>
        <v>6.4102564102564014E-2</v>
      </c>
      <c r="BD296" s="1">
        <f t="shared" si="175"/>
        <v>9.1790254782534962E-3</v>
      </c>
      <c r="BE296" s="1">
        <f t="shared" si="176"/>
        <v>-1.2016848364717543E-2</v>
      </c>
      <c r="BF296" s="1">
        <f t="shared" si="177"/>
        <v>-1.7264923183084792E-2</v>
      </c>
      <c r="BG296" s="1">
        <f t="shared" si="178"/>
        <v>-2.0186056411912748E-2</v>
      </c>
      <c r="BH296" s="1">
        <f t="shared" si="179"/>
        <v>-1.6248687785137449E-2</v>
      </c>
      <c r="BI296" s="1">
        <f t="shared" si="180"/>
        <v>-3.8422341944588934E-2</v>
      </c>
      <c r="BJ296" s="1">
        <f t="shared" si="181"/>
        <v>6.4102564102564069E-2</v>
      </c>
      <c r="BK296" s="1">
        <f t="shared" si="182"/>
        <v>6.4102564102564055E-2</v>
      </c>
      <c r="BL296" s="1">
        <f t="shared" si="183"/>
        <v>1.0495145680267483E-3</v>
      </c>
      <c r="BM296" s="1">
        <f t="shared" si="184"/>
        <v>4.6913611694909185E-3</v>
      </c>
      <c r="BN296" s="1">
        <f t="shared" si="185"/>
        <v>5.1291436445230769E-4</v>
      </c>
      <c r="BO296" s="1">
        <f t="shared" si="186"/>
        <v>-2.9517053383510544E-2</v>
      </c>
      <c r="BP296" s="1">
        <f t="shared" si="187"/>
        <v>-1.664557427070994E-2</v>
      </c>
      <c r="BQ296" s="1">
        <f t="shared" si="188"/>
        <v>-2.4279337005615631E-2</v>
      </c>
      <c r="BR296" s="1">
        <f t="shared" si="189"/>
        <v>-5.3445313991219694E-3</v>
      </c>
      <c r="BS296" s="1">
        <f t="shared" si="190"/>
        <v>-2.9231995748073346E-3</v>
      </c>
      <c r="BT296" s="1">
        <f t="shared" si="191"/>
        <v>-2.6194863372769023E-2</v>
      </c>
      <c r="BU296" s="1">
        <f t="shared" si="192"/>
        <v>-1.3010061486899683E-3</v>
      </c>
      <c r="BV296" s="1">
        <f t="shared" si="193"/>
        <v>-2.6596507379804322E-2</v>
      </c>
      <c r="BW296" s="1">
        <f t="shared" si="194"/>
        <v>-2.6596507379804322E-2</v>
      </c>
      <c r="BX296" s="1">
        <f t="shared" si="195"/>
        <v>-2.8185128968495312E-2</v>
      </c>
      <c r="BY296" s="1">
        <f t="shared" si="196"/>
        <v>-2.6337434119686365E-2</v>
      </c>
      <c r="BZ296" s="1">
        <f t="shared" si="197"/>
        <v>6.4102564102564014E-2</v>
      </c>
      <c r="CA296" s="1">
        <f t="shared" si="198"/>
        <v>-3.4000324808844615E-2</v>
      </c>
      <c r="CB296" s="1">
        <f t="shared" si="199"/>
        <v>-2.3330912798934868E-2</v>
      </c>
      <c r="CC296" s="1">
        <f t="shared" si="200"/>
        <v>-4.4125975207551495E-2</v>
      </c>
    </row>
    <row r="297" spans="1:81" x14ac:dyDescent="0.3">
      <c r="A297" s="1" t="s">
        <v>341</v>
      </c>
      <c r="B297" s="18">
        <v>4470</v>
      </c>
      <c r="C297" s="21">
        <v>35213.120000000003</v>
      </c>
      <c r="D297" s="18">
        <v>14945.809569999999</v>
      </c>
      <c r="E297" s="18">
        <v>2213.9799800000001</v>
      </c>
      <c r="F297" s="1">
        <v>115.779999</v>
      </c>
      <c r="G297" s="18">
        <v>134.63000500000001</v>
      </c>
      <c r="H297" s="19">
        <v>446.26001000000002</v>
      </c>
      <c r="I297" s="1">
        <v>410.22000100000002</v>
      </c>
      <c r="J297" s="1">
        <v>79.970000999999996</v>
      </c>
      <c r="K297" s="1">
        <v>220.199997</v>
      </c>
      <c r="L297" s="1">
        <v>4169.8701170000004</v>
      </c>
      <c r="M297" s="1">
        <v>15793.620117</v>
      </c>
      <c r="N297" s="1">
        <v>6666.0297849999997</v>
      </c>
      <c r="O297" s="1">
        <f>0.96*O298</f>
        <v>21165.416073600001</v>
      </c>
      <c r="P297" s="1">
        <v>116.779999</v>
      </c>
      <c r="Q297" s="1">
        <v>4003.5</v>
      </c>
      <c r="R297" s="1">
        <v>79.230002999999996</v>
      </c>
      <c r="S297" s="1">
        <v>69.160004000000001</v>
      </c>
      <c r="T297" s="1">
        <v>34.68</v>
      </c>
      <c r="U297" s="1">
        <v>38.18</v>
      </c>
      <c r="V297" s="1">
        <f>0.96*V298</f>
        <v>4967.0672169599993</v>
      </c>
      <c r="W297" s="1">
        <f>0.96*W298</f>
        <v>16814.927644800002</v>
      </c>
      <c r="X297" s="1">
        <v>133.44000199999999</v>
      </c>
      <c r="Y297" s="1">
        <v>24.91</v>
      </c>
      <c r="Z297" s="1">
        <v>137.82727148223</v>
      </c>
      <c r="AA297" s="1">
        <v>32.909999999999997</v>
      </c>
      <c r="AB297" s="1">
        <v>704.40002400000003</v>
      </c>
      <c r="AC297" s="1">
        <v>184.740005</v>
      </c>
      <c r="AD297" s="1">
        <v>26495</v>
      </c>
      <c r="AE297" s="1">
        <v>961.25</v>
      </c>
      <c r="AF297" s="1">
        <v>27742.289063</v>
      </c>
      <c r="AG297" s="1">
        <v>10940.653319999999</v>
      </c>
      <c r="AH297" s="1">
        <v>67.660004000000001</v>
      </c>
      <c r="AI297" s="1">
        <v>67.660004000000001</v>
      </c>
      <c r="AJ297" s="1">
        <v>44.639999000000003</v>
      </c>
      <c r="AK297" s="1">
        <v>72.169998000000007</v>
      </c>
      <c r="AL297" s="1">
        <f>0.96*AL298</f>
        <v>1020.7124827565951</v>
      </c>
      <c r="AM297" s="1">
        <v>59.869999</v>
      </c>
      <c r="AN297" s="1">
        <v>80.019997000000004</v>
      </c>
      <c r="AO297" s="1">
        <v>86.300003000000004</v>
      </c>
      <c r="AP297" s="1">
        <f t="shared" si="161"/>
        <v>1.4571700939670392E-2</v>
      </c>
      <c r="AQ297" s="1">
        <f t="shared" si="162"/>
        <v>9.1419413929911385E-3</v>
      </c>
      <c r="AR297" s="1">
        <f t="shared" si="163"/>
        <v>2.7783342347568598E-2</v>
      </c>
      <c r="AS297" s="1">
        <f t="shared" si="164"/>
        <v>3.8247653362525669E-2</v>
      </c>
      <c r="AT297" s="1">
        <f t="shared" si="165"/>
        <v>-3.1855617187160875E-3</v>
      </c>
      <c r="AU297" s="1">
        <f t="shared" si="166"/>
        <v>-3.7738197704143663E-3</v>
      </c>
      <c r="AV297" s="1">
        <f t="shared" si="167"/>
        <v>1.455014145012538E-2</v>
      </c>
      <c r="AW297" s="1">
        <f t="shared" si="168"/>
        <v>1.4366600584885654E-2</v>
      </c>
      <c r="AX297" s="1">
        <f t="shared" si="169"/>
        <v>1.0487768644020241E-2</v>
      </c>
      <c r="AY297" s="1">
        <f t="shared" si="170"/>
        <v>3.8973270369224607E-2</v>
      </c>
      <c r="AZ297" s="1">
        <f t="shared" si="171"/>
        <v>1.0948686435409907E-2</v>
      </c>
      <c r="BA297" s="1">
        <f t="shared" si="172"/>
        <v>1.7639783657491528E-3</v>
      </c>
      <c r="BB297" s="1">
        <f t="shared" si="173"/>
        <v>9.1039431102787338E-3</v>
      </c>
      <c r="BC297" s="1">
        <f t="shared" si="174"/>
        <v>0.15662650602409653</v>
      </c>
      <c r="BD297" s="1">
        <f t="shared" si="175"/>
        <v>-7.310438688460031E-3</v>
      </c>
      <c r="BE297" s="1">
        <f t="shared" si="176"/>
        <v>4.0125391849529781E-3</v>
      </c>
      <c r="BF297" s="1">
        <f t="shared" si="177"/>
        <v>1.3902931727644075E-3</v>
      </c>
      <c r="BG297" s="1">
        <f t="shared" si="178"/>
        <v>1.0520192562238583E-2</v>
      </c>
      <c r="BH297" s="1">
        <f t="shared" si="179"/>
        <v>4.9261666140924332E-3</v>
      </c>
      <c r="BI297" s="1">
        <f t="shared" si="180"/>
        <v>1.0320163791474976E-2</v>
      </c>
      <c r="BJ297" s="1">
        <f t="shared" si="181"/>
        <v>0.15662650602409622</v>
      </c>
      <c r="BK297" s="1">
        <f t="shared" si="182"/>
        <v>0.15662650602409653</v>
      </c>
      <c r="BL297" s="1">
        <f t="shared" si="183"/>
        <v>-7.1143892727927593E-4</v>
      </c>
      <c r="BM297" s="1">
        <f t="shared" si="184"/>
        <v>-1.0083950126670314E-2</v>
      </c>
      <c r="BN297" s="1">
        <f t="shared" si="185"/>
        <v>5.126514181831895E-4</v>
      </c>
      <c r="BO297" s="1">
        <f t="shared" si="186"/>
        <v>1.1059938895850562E-2</v>
      </c>
      <c r="BP297" s="1">
        <f t="shared" si="187"/>
        <v>1.0472024460376773E-2</v>
      </c>
      <c r="BQ297" s="1">
        <f t="shared" si="188"/>
        <v>3.7690310833512909E-2</v>
      </c>
      <c r="BR297" s="1">
        <f t="shared" si="189"/>
        <v>1.6887353674918441E-2</v>
      </c>
      <c r="BS297" s="1">
        <f t="shared" si="190"/>
        <v>2.4786780383795309E-2</v>
      </c>
      <c r="BT297" s="1">
        <f t="shared" si="191"/>
        <v>1.6902469443883524E-2</v>
      </c>
      <c r="BU297" s="1">
        <f t="shared" si="192"/>
        <v>7.1700357064484531E-4</v>
      </c>
      <c r="BV297" s="1">
        <f t="shared" si="193"/>
        <v>1.5763443690685486E-2</v>
      </c>
      <c r="BW297" s="1">
        <f t="shared" si="194"/>
        <v>1.5763443690685486E-2</v>
      </c>
      <c r="BX297" s="1">
        <f t="shared" si="195"/>
        <v>5.2581914642773085E-2</v>
      </c>
      <c r="BY297" s="1">
        <f t="shared" si="196"/>
        <v>1.6765214845088278E-2</v>
      </c>
      <c r="BZ297" s="1">
        <f t="shared" si="197"/>
        <v>0.15662650602409642</v>
      </c>
      <c r="CA297" s="1">
        <f t="shared" si="198"/>
        <v>8.2519028586745882E-3</v>
      </c>
      <c r="CB297" s="1">
        <f t="shared" si="199"/>
        <v>1.6772554641901798E-2</v>
      </c>
      <c r="CC297" s="1">
        <f t="shared" si="200"/>
        <v>2.6769778937426093E-2</v>
      </c>
    </row>
    <row r="298" spans="1:81" x14ac:dyDescent="0.3">
      <c r="A298" s="1" t="s">
        <v>340</v>
      </c>
      <c r="B298" s="18">
        <v>4536.95</v>
      </c>
      <c r="C298" s="21">
        <v>35443.82</v>
      </c>
      <c r="D298" s="18">
        <v>15331.179688</v>
      </c>
      <c r="E298" s="18">
        <v>2304.0200199999999</v>
      </c>
      <c r="F298" s="1">
        <v>116.050003</v>
      </c>
      <c r="G298" s="18">
        <v>135.479996</v>
      </c>
      <c r="H298" s="19">
        <v>453.19000199999999</v>
      </c>
      <c r="I298" s="1">
        <v>416.73001099999999</v>
      </c>
      <c r="J298" s="1">
        <v>81.699996999999996</v>
      </c>
      <c r="K298" s="1">
        <v>229.020004</v>
      </c>
      <c r="L298" s="1">
        <v>4232.1000979999999</v>
      </c>
      <c r="M298" s="1">
        <v>15840.589844</v>
      </c>
      <c r="N298" s="1">
        <v>6763.080078</v>
      </c>
      <c r="O298" s="1">
        <f>'final data'!O69</f>
        <v>22047.308410000001</v>
      </c>
      <c r="P298" s="1">
        <v>117.279999</v>
      </c>
      <c r="Q298" s="1">
        <v>4033.5</v>
      </c>
      <c r="R298" s="1">
        <v>79.930000000000007</v>
      </c>
      <c r="S298" s="1">
        <v>70.599997999999999</v>
      </c>
      <c r="T298" s="1">
        <v>35.189999</v>
      </c>
      <c r="U298" s="1">
        <v>39.459999000000003</v>
      </c>
      <c r="V298" s="1">
        <f>'final data'!V69</f>
        <v>5174.0283509999999</v>
      </c>
      <c r="W298" s="1">
        <f>'final data'!W69</f>
        <v>17515.549630000001</v>
      </c>
      <c r="X298" s="1">
        <v>133.490005</v>
      </c>
      <c r="Y298" s="1">
        <v>24.91</v>
      </c>
      <c r="Z298" s="1">
        <v>137.89789262439001</v>
      </c>
      <c r="AA298" s="1">
        <v>33.439999</v>
      </c>
      <c r="AB298" s="1">
        <v>709.40002400000003</v>
      </c>
      <c r="AC298" s="1">
        <v>181.979996</v>
      </c>
      <c r="AD298" s="1">
        <v>26845</v>
      </c>
      <c r="AE298" s="1">
        <v>988.5</v>
      </c>
      <c r="AF298" s="1">
        <v>28543.509765999999</v>
      </c>
      <c r="AG298" s="1">
        <v>10931.458008</v>
      </c>
      <c r="AH298" s="1">
        <v>69.830001999999993</v>
      </c>
      <c r="AI298" s="1">
        <v>69.830001999999993</v>
      </c>
      <c r="AJ298" s="1">
        <v>45.77</v>
      </c>
      <c r="AK298" s="1">
        <v>74.540001000000004</v>
      </c>
      <c r="AL298" s="1">
        <f>'final data'!AL69</f>
        <v>1063.2421695381199</v>
      </c>
      <c r="AM298" s="1">
        <v>61.720001000000003</v>
      </c>
      <c r="AN298" s="1">
        <v>82.410004000000001</v>
      </c>
      <c r="AO298" s="1">
        <v>89.620002999999997</v>
      </c>
      <c r="AP298" s="1">
        <f t="shared" si="161"/>
        <v>1.4977628635346716E-2</v>
      </c>
      <c r="AQ298" s="1">
        <f t="shared" si="162"/>
        <v>6.551535336828917E-3</v>
      </c>
      <c r="AR298" s="1">
        <f t="shared" si="163"/>
        <v>2.5784492716509351E-2</v>
      </c>
      <c r="AS298" s="1">
        <f t="shared" si="164"/>
        <v>4.0668859164661397E-2</v>
      </c>
      <c r="AT298" s="1">
        <f t="shared" si="165"/>
        <v>2.3320435509763663E-3</v>
      </c>
      <c r="AU298" s="1">
        <f t="shared" si="166"/>
        <v>6.3135331533263226E-3</v>
      </c>
      <c r="AV298" s="1">
        <f t="shared" si="167"/>
        <v>1.5529045499730011E-2</v>
      </c>
      <c r="AW298" s="1">
        <f t="shared" si="168"/>
        <v>1.5869557759569029E-2</v>
      </c>
      <c r="AX298" s="1">
        <f t="shared" si="169"/>
        <v>2.163306212788468E-2</v>
      </c>
      <c r="AY298" s="1">
        <f t="shared" si="170"/>
        <v>4.0054528247791051E-2</v>
      </c>
      <c r="AZ298" s="1">
        <f t="shared" si="171"/>
        <v>1.4923721663726701E-2</v>
      </c>
      <c r="BA298" s="1">
        <f t="shared" si="172"/>
        <v>2.9739683905301881E-3</v>
      </c>
      <c r="BB298" s="1">
        <f t="shared" si="173"/>
        <v>1.4558934797798873E-2</v>
      </c>
      <c r="BC298" s="1">
        <f t="shared" si="174"/>
        <v>4.1666666666666671E-2</v>
      </c>
      <c r="BD298" s="1">
        <f t="shared" si="175"/>
        <v>4.2815550974615096E-3</v>
      </c>
      <c r="BE298" s="1">
        <f t="shared" si="176"/>
        <v>7.4934432371674782E-3</v>
      </c>
      <c r="BF298" s="1">
        <f t="shared" si="177"/>
        <v>8.8349990343937063E-3</v>
      </c>
      <c r="BG298" s="1">
        <f t="shared" si="178"/>
        <v>2.0821196019595353E-2</v>
      </c>
      <c r="BH298" s="1">
        <f t="shared" si="179"/>
        <v>1.4705853517877754E-2</v>
      </c>
      <c r="BI298" s="1">
        <f t="shared" si="180"/>
        <v>3.3525379779989622E-2</v>
      </c>
      <c r="BJ298" s="1">
        <f t="shared" si="181"/>
        <v>4.1666666666666796E-2</v>
      </c>
      <c r="BK298" s="1">
        <f t="shared" si="182"/>
        <v>4.166666666666663E-2</v>
      </c>
      <c r="BL298" s="1">
        <f t="shared" si="183"/>
        <v>3.7472271620622277E-4</v>
      </c>
      <c r="BM298" s="1">
        <f t="shared" si="184"/>
        <v>0</v>
      </c>
      <c r="BN298" s="1">
        <f t="shared" si="185"/>
        <v>5.1238874136104852E-4</v>
      </c>
      <c r="BO298" s="1">
        <f t="shared" si="186"/>
        <v>1.6104497113339524E-2</v>
      </c>
      <c r="BP298" s="1">
        <f t="shared" si="187"/>
        <v>7.0982393947221101E-3</v>
      </c>
      <c r="BQ298" s="1">
        <f t="shared" si="188"/>
        <v>-1.4939963869763869E-2</v>
      </c>
      <c r="BR298" s="1">
        <f t="shared" si="189"/>
        <v>1.3210039630118891E-2</v>
      </c>
      <c r="BS298" s="1">
        <f t="shared" si="190"/>
        <v>2.8348504551365408E-2</v>
      </c>
      <c r="BT298" s="1">
        <f t="shared" si="191"/>
        <v>2.8880843292365167E-2</v>
      </c>
      <c r="BU298" s="1">
        <f t="shared" si="192"/>
        <v>-8.4047192896519196E-4</v>
      </c>
      <c r="BV298" s="1">
        <f t="shared" si="193"/>
        <v>3.207209387690832E-2</v>
      </c>
      <c r="BW298" s="1">
        <f t="shared" si="194"/>
        <v>3.207209387690832E-2</v>
      </c>
      <c r="BX298" s="1">
        <f t="shared" si="195"/>
        <v>2.5313643040180175E-2</v>
      </c>
      <c r="BY298" s="1">
        <f t="shared" si="196"/>
        <v>3.2839172310909541E-2</v>
      </c>
      <c r="BZ298" s="1">
        <f t="shared" si="197"/>
        <v>4.1666666666666657E-2</v>
      </c>
      <c r="CA298" s="1">
        <f t="shared" si="198"/>
        <v>3.0900317870391204E-2</v>
      </c>
      <c r="CB298" s="1">
        <f t="shared" si="199"/>
        <v>2.9867621714607124E-2</v>
      </c>
      <c r="CC298" s="1">
        <f t="shared" si="200"/>
        <v>3.8470450574607663E-2</v>
      </c>
    </row>
    <row r="299" spans="1:81" x14ac:dyDescent="0.3">
      <c r="A299" s="1" t="s">
        <v>339</v>
      </c>
      <c r="B299" s="18">
        <v>4493.28</v>
      </c>
      <c r="C299" s="21">
        <v>34879.379999999997</v>
      </c>
      <c r="D299" s="18">
        <v>15248.25</v>
      </c>
      <c r="E299" s="18">
        <v>2249.1298830000001</v>
      </c>
      <c r="F299" s="1">
        <v>116.099998</v>
      </c>
      <c r="G299" s="18">
        <v>135.66000399999999</v>
      </c>
      <c r="H299" s="19">
        <v>448.98001099999999</v>
      </c>
      <c r="I299" s="1">
        <v>412.76998900000001</v>
      </c>
      <c r="J299" s="1">
        <v>81.339995999999999</v>
      </c>
      <c r="K299" s="1">
        <v>223.80999800000001</v>
      </c>
      <c r="L299" s="1">
        <v>4177.1098629999997</v>
      </c>
      <c r="M299" s="1">
        <v>15623.150390999999</v>
      </c>
      <c r="N299" s="1">
        <v>6684.7202150000003</v>
      </c>
      <c r="O299" s="4">
        <f>0.78*O302</f>
        <v>17267.892166199999</v>
      </c>
      <c r="P299" s="1">
        <v>117.19000200000001</v>
      </c>
      <c r="Q299" s="1">
        <v>3993.5</v>
      </c>
      <c r="R299" s="1">
        <v>79.169998000000007</v>
      </c>
      <c r="S299" s="1">
        <v>69.139999000000003</v>
      </c>
      <c r="T299" s="1">
        <v>34.529998999999997</v>
      </c>
      <c r="U299" s="1">
        <v>38.799999</v>
      </c>
      <c r="V299" s="4">
        <f>0.78*V302</f>
        <v>4116.8013478800003</v>
      </c>
      <c r="W299" s="4">
        <f>0.78*W302</f>
        <v>13379.895492599999</v>
      </c>
      <c r="X299" s="1">
        <v>133.36999499999999</v>
      </c>
      <c r="Y299" s="1">
        <v>24.790001</v>
      </c>
      <c r="Z299" s="1">
        <v>137.96851376655101</v>
      </c>
      <c r="AA299" s="1">
        <v>32.720001000000003</v>
      </c>
      <c r="AB299" s="1">
        <v>696</v>
      </c>
      <c r="AC299" s="1">
        <v>175.61000100000001</v>
      </c>
      <c r="AD299" s="1">
        <v>26337.5</v>
      </c>
      <c r="AE299" s="1">
        <v>950.5</v>
      </c>
      <c r="AF299" s="1">
        <v>30008.189452999999</v>
      </c>
      <c r="AG299" s="1">
        <v>10934.888671999999</v>
      </c>
      <c r="AH299" s="1">
        <v>72.889999000000003</v>
      </c>
      <c r="AI299" s="1">
        <v>72.889999000000003</v>
      </c>
      <c r="AJ299" s="1">
        <v>47.459999000000003</v>
      </c>
      <c r="AK299" s="1">
        <v>77.919998000000007</v>
      </c>
      <c r="AL299" s="4">
        <f>0.78*AL302</f>
        <v>811.01740588379948</v>
      </c>
      <c r="AM299" s="1">
        <v>64.040001000000004</v>
      </c>
      <c r="AN299" s="1">
        <v>85.610000999999997</v>
      </c>
      <c r="AO299" s="1">
        <v>89.190002000000007</v>
      </c>
      <c r="AP299" s="1">
        <f t="shared" si="161"/>
        <v>-9.6254091405018963E-3</v>
      </c>
      <c r="AQ299" s="1">
        <f t="shared" si="162"/>
        <v>-1.5924920056585388E-2</v>
      </c>
      <c r="AR299" s="1">
        <f t="shared" si="163"/>
        <v>-5.4092176654162352E-3</v>
      </c>
      <c r="AS299" s="1">
        <f t="shared" si="164"/>
        <v>-2.3823637174819282E-2</v>
      </c>
      <c r="AT299" s="1">
        <f t="shared" si="165"/>
        <v>4.3080567606702748E-4</v>
      </c>
      <c r="AU299" s="1">
        <f t="shared" si="166"/>
        <v>1.328668477374229E-3</v>
      </c>
      <c r="AV299" s="1">
        <f t="shared" si="167"/>
        <v>-9.2896819908220348E-3</v>
      </c>
      <c r="AW299" s="1">
        <f t="shared" si="168"/>
        <v>-9.5026081526918896E-3</v>
      </c>
      <c r="AX299" s="1">
        <f t="shared" si="169"/>
        <v>-4.4063771507849249E-3</v>
      </c>
      <c r="AY299" s="1">
        <f t="shared" si="170"/>
        <v>-2.2749130682924942E-2</v>
      </c>
      <c r="AZ299" s="1">
        <f t="shared" si="171"/>
        <v>-1.2993604528869112E-2</v>
      </c>
      <c r="BA299" s="1">
        <f t="shared" si="172"/>
        <v>-1.3726727043713036E-2</v>
      </c>
      <c r="BB299" s="1">
        <f t="shared" si="173"/>
        <v>-1.1586416558174557E-2</v>
      </c>
      <c r="BC299" s="1">
        <f t="shared" si="174"/>
        <v>-0.21678003296004159</v>
      </c>
      <c r="BD299" s="1">
        <f t="shared" si="175"/>
        <v>-7.6736869685679974E-4</v>
      </c>
      <c r="BE299" s="1">
        <f t="shared" si="176"/>
        <v>-9.9169455807611249E-3</v>
      </c>
      <c r="BF299" s="1">
        <f t="shared" si="177"/>
        <v>-9.5083448017014884E-3</v>
      </c>
      <c r="BG299" s="1">
        <f t="shared" si="178"/>
        <v>-2.0679873107078507E-2</v>
      </c>
      <c r="BH299" s="1">
        <f t="shared" si="179"/>
        <v>-1.8755328751217177E-2</v>
      </c>
      <c r="BI299" s="1">
        <f t="shared" si="180"/>
        <v>-1.6725798700603201E-2</v>
      </c>
      <c r="BJ299" s="1">
        <f t="shared" si="181"/>
        <v>-0.20433343835769013</v>
      </c>
      <c r="BK299" s="1">
        <f t="shared" si="182"/>
        <v>-0.2361132950299546</v>
      </c>
      <c r="BL299" s="1">
        <f t="shared" si="183"/>
        <v>-8.9901861940905412E-4</v>
      </c>
      <c r="BM299" s="1">
        <f t="shared" si="184"/>
        <v>-4.8173022882376541E-3</v>
      </c>
      <c r="BN299" s="1">
        <f t="shared" si="185"/>
        <v>5.121263336007744E-4</v>
      </c>
      <c r="BO299" s="1">
        <f t="shared" si="186"/>
        <v>-2.1531041313727215E-2</v>
      </c>
      <c r="BP299" s="1">
        <f t="shared" si="187"/>
        <v>-1.8889235335013226E-2</v>
      </c>
      <c r="BQ299" s="1">
        <f t="shared" si="188"/>
        <v>-3.5003819870399321E-2</v>
      </c>
      <c r="BR299" s="1">
        <f t="shared" si="189"/>
        <v>-1.8904823989569754E-2</v>
      </c>
      <c r="BS299" s="1">
        <f t="shared" si="190"/>
        <v>-3.8442083965604452E-2</v>
      </c>
      <c r="BT299" s="1">
        <f t="shared" si="191"/>
        <v>5.1313930872813461E-2</v>
      </c>
      <c r="BU299" s="1">
        <f t="shared" si="192"/>
        <v>3.1383407387091929E-4</v>
      </c>
      <c r="BV299" s="1">
        <f t="shared" si="193"/>
        <v>4.3820663215790971E-2</v>
      </c>
      <c r="BW299" s="1">
        <f t="shared" si="194"/>
        <v>4.3820663215790971E-2</v>
      </c>
      <c r="BX299" s="1">
        <f t="shared" si="195"/>
        <v>3.6923727332313742E-2</v>
      </c>
      <c r="BY299" s="1">
        <f t="shared" si="196"/>
        <v>4.5344740470287928E-2</v>
      </c>
      <c r="BZ299" s="1">
        <f t="shared" si="197"/>
        <v>-0.23722231010070707</v>
      </c>
      <c r="CA299" s="1">
        <f t="shared" si="198"/>
        <v>3.7589111510221783E-2</v>
      </c>
      <c r="CB299" s="1">
        <f t="shared" si="199"/>
        <v>3.883020076057752E-2</v>
      </c>
      <c r="CC299" s="1">
        <f t="shared" si="200"/>
        <v>-4.7980471502549506E-3</v>
      </c>
    </row>
    <row r="300" spans="1:81" x14ac:dyDescent="0.3">
      <c r="A300" s="1" t="s">
        <v>338</v>
      </c>
      <c r="B300" s="18">
        <v>4473.75</v>
      </c>
      <c r="C300" s="21">
        <v>34751.32</v>
      </c>
      <c r="D300" s="18">
        <v>15181.919921999999</v>
      </c>
      <c r="E300" s="18">
        <v>2232.9099120000001</v>
      </c>
      <c r="F300" s="1">
        <v>115.970001</v>
      </c>
      <c r="G300" s="18">
        <v>135.66000399999999</v>
      </c>
      <c r="H300" s="19">
        <v>447.17001299999998</v>
      </c>
      <c r="I300" s="1">
        <v>411.10998499999999</v>
      </c>
      <c r="J300" s="1">
        <v>81.569999999999993</v>
      </c>
      <c r="K300" s="1">
        <v>222.19000199999999</v>
      </c>
      <c r="L300" s="1">
        <v>4169.8701170000004</v>
      </c>
      <c r="M300" s="1">
        <v>15651.75</v>
      </c>
      <c r="N300" s="1">
        <v>6622.5898440000001</v>
      </c>
      <c r="O300" s="1">
        <f>0.83*O302</f>
        <v>18374.808330699998</v>
      </c>
      <c r="P300" s="1">
        <v>116.83000199999999</v>
      </c>
      <c r="Q300" s="1">
        <v>3960.5</v>
      </c>
      <c r="R300" s="1">
        <v>79.489998</v>
      </c>
      <c r="S300" s="1">
        <v>69.139999000000003</v>
      </c>
      <c r="T300" s="1">
        <v>34.560001</v>
      </c>
      <c r="U300" s="1">
        <v>38.520000000000003</v>
      </c>
      <c r="V300" s="1">
        <f>0.83*V302</f>
        <v>4380.6988701800001</v>
      </c>
      <c r="W300" s="1">
        <f>0.83*W302</f>
        <v>14237.581101099999</v>
      </c>
      <c r="X300" s="1">
        <v>133.134995</v>
      </c>
      <c r="Y300" s="1">
        <v>24.57375</v>
      </c>
      <c r="Z300" s="1">
        <v>138.03913490871099</v>
      </c>
      <c r="AA300" s="1">
        <v>32.900002000000001</v>
      </c>
      <c r="AB300" s="1">
        <v>687.09997599999997</v>
      </c>
      <c r="AC300" s="1">
        <v>173.979996</v>
      </c>
      <c r="AD300" s="1">
        <v>26130</v>
      </c>
      <c r="AE300" s="1">
        <v>928</v>
      </c>
      <c r="AF300" s="1">
        <v>30323.339843999998</v>
      </c>
      <c r="AG300" s="1">
        <v>10914.267578000001</v>
      </c>
      <c r="AH300" s="1">
        <v>73.949996999999996</v>
      </c>
      <c r="AI300" s="1">
        <v>73.949996999999996</v>
      </c>
      <c r="AJ300" s="1">
        <v>47.689999</v>
      </c>
      <c r="AK300" s="1">
        <v>79.220000999999996</v>
      </c>
      <c r="AL300" s="1">
        <f>0.83*AL302</f>
        <v>863.00570113276092</v>
      </c>
      <c r="AM300" s="1">
        <v>65.129997000000003</v>
      </c>
      <c r="AN300" s="1">
        <v>87.040001000000004</v>
      </c>
      <c r="AO300" s="1">
        <v>87.019997000000004</v>
      </c>
      <c r="AP300" s="1">
        <f t="shared" si="161"/>
        <v>-4.3464907595341809E-3</v>
      </c>
      <c r="AQ300" s="1">
        <f t="shared" si="162"/>
        <v>-3.6715102160645541E-3</v>
      </c>
      <c r="AR300" s="1">
        <f t="shared" si="163"/>
        <v>-4.3500124932369854E-3</v>
      </c>
      <c r="AS300" s="1">
        <f t="shared" si="164"/>
        <v>-7.2116648854289337E-3</v>
      </c>
      <c r="AT300" s="1">
        <f t="shared" si="165"/>
        <v>-1.119698555033593E-3</v>
      </c>
      <c r="AU300" s="1">
        <f t="shared" si="166"/>
        <v>0</v>
      </c>
      <c r="AV300" s="1">
        <f t="shared" si="167"/>
        <v>-4.0313554181814282E-3</v>
      </c>
      <c r="AW300" s="1">
        <f t="shared" si="168"/>
        <v>-4.021619895432889E-3</v>
      </c>
      <c r="AX300" s="1">
        <f t="shared" si="169"/>
        <v>2.8276863942800524E-3</v>
      </c>
      <c r="AY300" s="1">
        <f t="shared" si="170"/>
        <v>-7.2382646641193154E-3</v>
      </c>
      <c r="AZ300" s="1">
        <f t="shared" si="171"/>
        <v>-1.7331950169966804E-3</v>
      </c>
      <c r="BA300" s="1">
        <f t="shared" si="172"/>
        <v>1.8305916722453179E-3</v>
      </c>
      <c r="BB300" s="1">
        <f t="shared" si="173"/>
        <v>-9.2943861525549565E-3</v>
      </c>
      <c r="BC300" s="1">
        <f t="shared" si="174"/>
        <v>6.4102564102564027E-2</v>
      </c>
      <c r="BD300" s="1">
        <f t="shared" si="175"/>
        <v>-3.0719344129716253E-3</v>
      </c>
      <c r="BE300" s="1">
        <f t="shared" si="176"/>
        <v>-8.2634280706147482E-3</v>
      </c>
      <c r="BF300" s="1">
        <f t="shared" si="177"/>
        <v>4.0419351785254956E-3</v>
      </c>
      <c r="BG300" s="1">
        <f t="shared" si="178"/>
        <v>0</v>
      </c>
      <c r="BH300" s="1">
        <f t="shared" si="179"/>
        <v>8.6886767648047705E-4</v>
      </c>
      <c r="BI300" s="1">
        <f t="shared" si="180"/>
        <v>-7.2164692581563354E-3</v>
      </c>
      <c r="BJ300" s="1">
        <f t="shared" si="181"/>
        <v>6.4102564102564041E-2</v>
      </c>
      <c r="BK300" s="1">
        <f t="shared" si="182"/>
        <v>6.4102564102564111E-2</v>
      </c>
      <c r="BL300" s="1">
        <f t="shared" si="183"/>
        <v>-1.7620155118097233E-3</v>
      </c>
      <c r="BM300" s="1">
        <f t="shared" si="184"/>
        <v>-8.7233155012781064E-3</v>
      </c>
      <c r="BN300" s="1">
        <f t="shared" si="185"/>
        <v>5.1186419446014417E-4</v>
      </c>
      <c r="BO300" s="1">
        <f t="shared" si="186"/>
        <v>5.5012528881034318E-3</v>
      </c>
      <c r="BP300" s="1">
        <f t="shared" si="187"/>
        <v>-1.2787390804597745E-2</v>
      </c>
      <c r="BQ300" s="1">
        <f t="shared" si="188"/>
        <v>-9.2819599722000524E-3</v>
      </c>
      <c r="BR300" s="1">
        <f t="shared" si="189"/>
        <v>-7.8785002373042232E-3</v>
      </c>
      <c r="BS300" s="1">
        <f t="shared" si="190"/>
        <v>-2.3671751709626512E-2</v>
      </c>
      <c r="BT300" s="1">
        <f t="shared" si="191"/>
        <v>1.0502146138926511E-2</v>
      </c>
      <c r="BU300" s="1">
        <f t="shared" si="192"/>
        <v>-1.8858074022098529E-3</v>
      </c>
      <c r="BV300" s="1">
        <f t="shared" si="193"/>
        <v>1.4542434003874703E-2</v>
      </c>
      <c r="BW300" s="1">
        <f t="shared" si="194"/>
        <v>1.4542434003874703E-2</v>
      </c>
      <c r="BX300" s="1">
        <f t="shared" si="195"/>
        <v>4.8461863642263641E-3</v>
      </c>
      <c r="BY300" s="1">
        <f t="shared" si="196"/>
        <v>1.6683817163342194E-2</v>
      </c>
      <c r="BZ300" s="1">
        <f t="shared" si="197"/>
        <v>6.4102564102564014E-2</v>
      </c>
      <c r="CA300" s="1">
        <f t="shared" si="198"/>
        <v>1.7020549390684727E-2</v>
      </c>
      <c r="CB300" s="1">
        <f t="shared" si="199"/>
        <v>1.670365591982655E-2</v>
      </c>
      <c r="CC300" s="1">
        <f t="shared" si="200"/>
        <v>-2.4330137362257299E-2</v>
      </c>
    </row>
    <row r="301" spans="1:81" x14ac:dyDescent="0.3">
      <c r="A301" s="1" t="s">
        <v>337</v>
      </c>
      <c r="B301" s="18">
        <v>4448.9799999999996</v>
      </c>
      <c r="C301" s="21">
        <v>34764.82</v>
      </c>
      <c r="D301" s="18">
        <v>15052.240234000001</v>
      </c>
      <c r="E301" s="18">
        <v>2259.040039</v>
      </c>
      <c r="F301" s="1">
        <v>115.610001</v>
      </c>
      <c r="G301" s="18">
        <v>135.21000699999999</v>
      </c>
      <c r="H301" s="19">
        <v>443.17999300000002</v>
      </c>
      <c r="I301" s="1">
        <v>408.77999899999998</v>
      </c>
      <c r="J301" s="1">
        <v>81.059997999999993</v>
      </c>
      <c r="K301" s="1">
        <v>224.80999800000001</v>
      </c>
      <c r="L301" s="1">
        <v>4194.919922</v>
      </c>
      <c r="M301" s="1">
        <v>15643.969727</v>
      </c>
      <c r="N301" s="1">
        <v>6701.9799800000001</v>
      </c>
      <c r="O301" s="1">
        <f>0.96*O302</f>
        <v>21252.790358399998</v>
      </c>
      <c r="P301" s="1">
        <v>116.05999799999999</v>
      </c>
      <c r="Q301" s="1">
        <v>3945.5</v>
      </c>
      <c r="R301" s="1">
        <v>79.410004000000001</v>
      </c>
      <c r="S301" s="1">
        <v>68.569999999999993</v>
      </c>
      <c r="T301" s="1">
        <v>34.32</v>
      </c>
      <c r="U301" s="1">
        <v>38.860000999999997</v>
      </c>
      <c r="V301" s="1">
        <f>0.96*V302</f>
        <v>5066.8324281599998</v>
      </c>
      <c r="W301" s="1">
        <f>0.96*W302</f>
        <v>16467.563683199998</v>
      </c>
      <c r="X301" s="1">
        <v>132.804993</v>
      </c>
      <c r="Y301" s="1">
        <v>24.271249999999998</v>
      </c>
      <c r="Z301" s="1">
        <v>138.10975605087199</v>
      </c>
      <c r="AA301" s="1">
        <v>32.860000999999997</v>
      </c>
      <c r="AB301" s="1">
        <v>691.79998799999998</v>
      </c>
      <c r="AC301" s="1">
        <v>173.13000500000001</v>
      </c>
      <c r="AD301" s="1">
        <v>26305</v>
      </c>
      <c r="AE301" s="1">
        <v>946.25</v>
      </c>
      <c r="AF301" s="1">
        <v>29639.400390999999</v>
      </c>
      <c r="AG301" s="1">
        <v>10910.443359000001</v>
      </c>
      <c r="AH301" s="1">
        <v>72.910004000000001</v>
      </c>
      <c r="AI301" s="1">
        <v>72.910004000000001</v>
      </c>
      <c r="AJ301" s="1">
        <v>49.509998000000003</v>
      </c>
      <c r="AK301" s="1">
        <v>77.949996999999996</v>
      </c>
      <c r="AL301" s="1">
        <f>0.96*AL302</f>
        <v>998.17526878006083</v>
      </c>
      <c r="AM301" s="1">
        <v>64.519997000000004</v>
      </c>
      <c r="AN301" s="1">
        <v>85.169998000000007</v>
      </c>
      <c r="AO301" s="1">
        <v>86.699996999999996</v>
      </c>
      <c r="AP301" s="1">
        <f t="shared" si="161"/>
        <v>-5.5367421067338222E-3</v>
      </c>
      <c r="AQ301" s="1">
        <f t="shared" si="162"/>
        <v>3.8847445219347064E-4</v>
      </c>
      <c r="AR301" s="1">
        <f t="shared" si="163"/>
        <v>-8.5417186143947801E-3</v>
      </c>
      <c r="AS301" s="1">
        <f t="shared" si="164"/>
        <v>1.1702275519299993E-2</v>
      </c>
      <c r="AT301" s="1">
        <f t="shared" si="165"/>
        <v>-3.1042510726545518E-3</v>
      </c>
      <c r="AU301" s="1">
        <f t="shared" si="166"/>
        <v>-3.3170941082973598E-3</v>
      </c>
      <c r="AV301" s="1">
        <f t="shared" si="167"/>
        <v>-8.9228255115576336E-3</v>
      </c>
      <c r="AW301" s="1">
        <f t="shared" si="168"/>
        <v>-5.667549038002615E-3</v>
      </c>
      <c r="AX301" s="1">
        <f t="shared" si="169"/>
        <v>-6.2523231580237848E-3</v>
      </c>
      <c r="AY301" s="1">
        <f t="shared" si="170"/>
        <v>1.1791691689169772E-2</v>
      </c>
      <c r="AZ301" s="1">
        <f t="shared" si="171"/>
        <v>6.0073345924792623E-3</v>
      </c>
      <c r="BA301" s="1">
        <f t="shared" si="172"/>
        <v>-4.9708645998053293E-4</v>
      </c>
      <c r="BB301" s="1">
        <f t="shared" si="173"/>
        <v>1.1987777873927472E-2</v>
      </c>
      <c r="BC301" s="1">
        <f t="shared" si="174"/>
        <v>0.15662650602409639</v>
      </c>
      <c r="BD301" s="1">
        <f t="shared" si="175"/>
        <v>-6.5908070428690067E-3</v>
      </c>
      <c r="BE301" s="1">
        <f t="shared" si="176"/>
        <v>-3.7874005807347557E-3</v>
      </c>
      <c r="BF301" s="1">
        <f t="shared" si="177"/>
        <v>-1.0063404454985548E-3</v>
      </c>
      <c r="BG301" s="1">
        <f t="shared" si="178"/>
        <v>-8.2441279757613228E-3</v>
      </c>
      <c r="BH301" s="1">
        <f t="shared" si="179"/>
        <v>-6.9444731786899964E-3</v>
      </c>
      <c r="BI301" s="1">
        <f t="shared" si="180"/>
        <v>8.8266095534785503E-3</v>
      </c>
      <c r="BJ301" s="1">
        <f t="shared" si="181"/>
        <v>0.15662650602409633</v>
      </c>
      <c r="BK301" s="1">
        <f t="shared" si="182"/>
        <v>0.15662650602409636</v>
      </c>
      <c r="BL301" s="1">
        <f t="shared" si="183"/>
        <v>-2.4787021624179837E-3</v>
      </c>
      <c r="BM301" s="1">
        <f t="shared" si="184"/>
        <v>-1.2309883513912283E-2</v>
      </c>
      <c r="BN301" s="1">
        <f t="shared" si="185"/>
        <v>5.1160232355632908E-4</v>
      </c>
      <c r="BO301" s="1">
        <f t="shared" si="186"/>
        <v>-1.2158357923505211E-3</v>
      </c>
      <c r="BP301" s="1">
        <f t="shared" si="187"/>
        <v>6.8403611762024212E-3</v>
      </c>
      <c r="BQ301" s="1">
        <f t="shared" si="188"/>
        <v>-4.8855674189117043E-3</v>
      </c>
      <c r="BR301" s="1">
        <f t="shared" si="189"/>
        <v>6.697282816685802E-3</v>
      </c>
      <c r="BS301" s="1">
        <f t="shared" si="190"/>
        <v>1.9665948275862068E-2</v>
      </c>
      <c r="BT301" s="1">
        <f t="shared" si="191"/>
        <v>-2.2554885329866735E-2</v>
      </c>
      <c r="BU301" s="1">
        <f t="shared" si="192"/>
        <v>-3.5038713983049139E-4</v>
      </c>
      <c r="BV301" s="1">
        <f t="shared" si="193"/>
        <v>-1.4063462369038306E-2</v>
      </c>
      <c r="BW301" s="1">
        <f t="shared" si="194"/>
        <v>-1.4063462369038306E-2</v>
      </c>
      <c r="BX301" s="1">
        <f t="shared" si="195"/>
        <v>3.81631167574569E-2</v>
      </c>
      <c r="BY301" s="1">
        <f t="shared" si="196"/>
        <v>-1.6031355515887965E-2</v>
      </c>
      <c r="BZ301" s="1">
        <f t="shared" si="197"/>
        <v>0.15662650602409639</v>
      </c>
      <c r="CA301" s="1">
        <f t="shared" si="198"/>
        <v>-9.365884048789368E-3</v>
      </c>
      <c r="CB301" s="1">
        <f t="shared" si="199"/>
        <v>-2.1484409220077983E-2</v>
      </c>
      <c r="CC301" s="1">
        <f t="shared" si="200"/>
        <v>-3.6773156864163921E-3</v>
      </c>
    </row>
    <row r="302" spans="1:81" x14ac:dyDescent="0.3">
      <c r="A302" s="1" t="s">
        <v>336</v>
      </c>
      <c r="B302" s="18">
        <v>4307.54</v>
      </c>
      <c r="C302" s="21">
        <v>33843.919999999998</v>
      </c>
      <c r="D302" s="18">
        <v>14448.580078000001</v>
      </c>
      <c r="E302" s="18">
        <v>2204.3701169999999</v>
      </c>
      <c r="F302" s="1">
        <v>114.83000199999999</v>
      </c>
      <c r="G302" s="18">
        <v>133.029999</v>
      </c>
      <c r="H302" s="19">
        <v>429.14001500000001</v>
      </c>
      <c r="I302" s="1">
        <v>394.39999399999999</v>
      </c>
      <c r="J302" s="1">
        <v>78.010002</v>
      </c>
      <c r="K302" s="1">
        <v>218.75</v>
      </c>
      <c r="L302" s="1">
        <v>4048.080078</v>
      </c>
      <c r="M302" s="1">
        <v>15260.690430000001</v>
      </c>
      <c r="N302" s="1">
        <v>6520.0097660000001</v>
      </c>
      <c r="O302" s="1">
        <f>'final data'!O70</f>
        <v>22138.32329</v>
      </c>
      <c r="P302" s="1">
        <v>115.220001</v>
      </c>
      <c r="Q302" s="1">
        <v>3990.5</v>
      </c>
      <c r="R302" s="1">
        <v>76.059997999999993</v>
      </c>
      <c r="S302" s="1">
        <v>65.610000999999997</v>
      </c>
      <c r="T302" s="1">
        <v>32.919998</v>
      </c>
      <c r="U302" s="1">
        <v>37.240001999999997</v>
      </c>
      <c r="V302" s="1">
        <f>'final data'!V70</f>
        <v>5277.9504459999998</v>
      </c>
      <c r="W302" s="1">
        <f>'final data'!W70</f>
        <v>17153.712169999999</v>
      </c>
      <c r="X302" s="1">
        <v>132.61999499999999</v>
      </c>
      <c r="Y302" s="1">
        <v>23.727501</v>
      </c>
      <c r="Z302" s="1">
        <v>138.180377193033</v>
      </c>
      <c r="AA302" s="1">
        <v>32.25</v>
      </c>
      <c r="AB302" s="1">
        <v>692.59997599999997</v>
      </c>
      <c r="AC302" s="1">
        <v>170.509995</v>
      </c>
      <c r="AD302" s="1">
        <v>25455</v>
      </c>
      <c r="AE302" s="1">
        <v>915.25</v>
      </c>
      <c r="AF302" s="1">
        <v>29452.660156000002</v>
      </c>
      <c r="AG302" s="1">
        <v>10900.710938</v>
      </c>
      <c r="AH302" s="1">
        <v>70.25</v>
      </c>
      <c r="AI302" s="1">
        <v>70.25</v>
      </c>
      <c r="AJ302" s="1">
        <v>46.41</v>
      </c>
      <c r="AK302" s="1">
        <v>75.019997000000004</v>
      </c>
      <c r="AL302" s="1">
        <f>'final data'!AL70</f>
        <v>1039.7659049792301</v>
      </c>
      <c r="AM302" s="1">
        <v>63.16</v>
      </c>
      <c r="AN302" s="1">
        <v>82.269997000000004</v>
      </c>
      <c r="AO302" s="1">
        <v>84.93</v>
      </c>
      <c r="AP302" s="1">
        <f t="shared" si="161"/>
        <v>-3.1791556716370857E-2</v>
      </c>
      <c r="AQ302" s="1">
        <f t="shared" si="162"/>
        <v>-2.6489422352826836E-2</v>
      </c>
      <c r="AR302" s="1">
        <f t="shared" si="163"/>
        <v>-4.0104339727215645E-2</v>
      </c>
      <c r="AS302" s="1">
        <f t="shared" si="164"/>
        <v>-2.4200510418664625E-2</v>
      </c>
      <c r="AT302" s="1">
        <f t="shared" si="165"/>
        <v>-6.7468125011088242E-3</v>
      </c>
      <c r="AU302" s="1">
        <f t="shared" si="166"/>
        <v>-1.6123126152933244E-2</v>
      </c>
      <c r="AV302" s="1">
        <f t="shared" si="167"/>
        <v>-3.1680080828919592E-2</v>
      </c>
      <c r="AW302" s="1">
        <f t="shared" si="168"/>
        <v>-3.517785859185342E-2</v>
      </c>
      <c r="AX302" s="1">
        <f t="shared" si="169"/>
        <v>-3.7626401125743836E-2</v>
      </c>
      <c r="AY302" s="1">
        <f t="shared" si="170"/>
        <v>-2.6956087602474012E-2</v>
      </c>
      <c r="AZ302" s="1">
        <f t="shared" si="171"/>
        <v>-3.500420669055148E-2</v>
      </c>
      <c r="BA302" s="1">
        <f t="shared" si="172"/>
        <v>-2.4500130317849925E-2</v>
      </c>
      <c r="BB302" s="1">
        <f t="shared" si="173"/>
        <v>-2.7151709575831937E-2</v>
      </c>
      <c r="BC302" s="1">
        <f t="shared" si="174"/>
        <v>4.1666666666666789E-2</v>
      </c>
      <c r="BD302" s="1">
        <f t="shared" si="175"/>
        <v>-7.2376099816923731E-3</v>
      </c>
      <c r="BE302" s="1">
        <f t="shared" si="176"/>
        <v>1.1405398555316183E-2</v>
      </c>
      <c r="BF302" s="1">
        <f t="shared" si="177"/>
        <v>-4.2186196086830663E-2</v>
      </c>
      <c r="BG302" s="1">
        <f t="shared" si="178"/>
        <v>-4.3167551407320932E-2</v>
      </c>
      <c r="BH302" s="1">
        <f t="shared" si="179"/>
        <v>-4.0792599067599085E-2</v>
      </c>
      <c r="BI302" s="1">
        <f t="shared" si="180"/>
        <v>-4.1688084362118266E-2</v>
      </c>
      <c r="BJ302" s="1">
        <f t="shared" si="181"/>
        <v>4.1666666666666664E-2</v>
      </c>
      <c r="BK302" s="1">
        <f t="shared" si="182"/>
        <v>4.1666666666666713E-2</v>
      </c>
      <c r="BL302" s="1">
        <f t="shared" si="183"/>
        <v>-1.3930048548702332E-3</v>
      </c>
      <c r="BM302" s="1">
        <f t="shared" si="184"/>
        <v>-2.2403007673687934E-2</v>
      </c>
      <c r="BN302" s="1">
        <f t="shared" si="185"/>
        <v>5.1134072045561508E-4</v>
      </c>
      <c r="BO302" s="1">
        <f t="shared" si="186"/>
        <v>-1.8563633032147413E-2</v>
      </c>
      <c r="BP302" s="1">
        <f t="shared" si="187"/>
        <v>1.1563862588560565E-3</v>
      </c>
      <c r="BQ302" s="1">
        <f t="shared" si="188"/>
        <v>-1.5133194272130978E-2</v>
      </c>
      <c r="BR302" s="1">
        <f t="shared" si="189"/>
        <v>-3.231324843185706E-2</v>
      </c>
      <c r="BS302" s="1">
        <f t="shared" si="190"/>
        <v>-3.276089828269485E-2</v>
      </c>
      <c r="BT302" s="1">
        <f t="shared" si="191"/>
        <v>-6.3004052894639912E-3</v>
      </c>
      <c r="BU302" s="1">
        <f t="shared" si="192"/>
        <v>-8.9202800287417844E-4</v>
      </c>
      <c r="BV302" s="1">
        <f t="shared" si="193"/>
        <v>-3.6483388479857999E-2</v>
      </c>
      <c r="BW302" s="1">
        <f t="shared" si="194"/>
        <v>-3.6483388479857999E-2</v>
      </c>
      <c r="BX302" s="1">
        <f t="shared" si="195"/>
        <v>-6.2613575544883004E-2</v>
      </c>
      <c r="BY302" s="1">
        <f t="shared" si="196"/>
        <v>-3.7588199009167281E-2</v>
      </c>
      <c r="BZ302" s="1">
        <f t="shared" si="197"/>
        <v>4.1666666666666706E-2</v>
      </c>
      <c r="CA302" s="1">
        <f t="shared" si="198"/>
        <v>-2.1078689758773656E-2</v>
      </c>
      <c r="CB302" s="1">
        <f t="shared" si="199"/>
        <v>-3.4049560503688202E-2</v>
      </c>
      <c r="CC302" s="1">
        <f t="shared" si="200"/>
        <v>-2.0415191017826559E-2</v>
      </c>
    </row>
    <row r="303" spans="1:81" x14ac:dyDescent="0.3">
      <c r="A303" s="1" t="s">
        <v>335</v>
      </c>
      <c r="B303" s="18">
        <v>4399.76</v>
      </c>
      <c r="C303" s="21">
        <v>34754.94</v>
      </c>
      <c r="D303" s="18">
        <v>14654.019531</v>
      </c>
      <c r="E303" s="18">
        <v>2250.0900879999999</v>
      </c>
      <c r="F303" s="1">
        <v>114.379997</v>
      </c>
      <c r="G303" s="18">
        <v>132.41999799999999</v>
      </c>
      <c r="H303" s="19">
        <v>438.66000400000001</v>
      </c>
      <c r="I303" s="1">
        <v>403.25</v>
      </c>
      <c r="J303" s="1">
        <v>77.989998</v>
      </c>
      <c r="K303" s="1">
        <v>223.259995</v>
      </c>
      <c r="L303" s="1">
        <v>4098.3398440000001</v>
      </c>
      <c r="M303" s="1">
        <v>15250.860352</v>
      </c>
      <c r="N303" s="1">
        <v>6600.1899409999996</v>
      </c>
      <c r="O303" s="4">
        <f>0.78*O306</f>
        <v>16645.328421695998</v>
      </c>
      <c r="P303" s="1">
        <v>114.68</v>
      </c>
      <c r="Q303" s="1">
        <v>3991</v>
      </c>
      <c r="R303" s="1">
        <v>75.970000999999996</v>
      </c>
      <c r="S303" s="1">
        <v>66.059997999999993</v>
      </c>
      <c r="T303" s="1">
        <v>32.700001</v>
      </c>
      <c r="U303" s="1">
        <v>37.639999000000003</v>
      </c>
      <c r="V303" s="4">
        <f>0.78*V306</f>
        <v>4029.9461587007995</v>
      </c>
      <c r="W303" s="4">
        <f>0.78*W306</f>
        <v>12573.755782848</v>
      </c>
      <c r="X303" s="1">
        <v>132.46499600000001</v>
      </c>
      <c r="Y303" s="1">
        <v>23.625</v>
      </c>
      <c r="Z303" s="1">
        <v>138.250998335193</v>
      </c>
      <c r="AA303" s="1">
        <v>32.639999000000003</v>
      </c>
      <c r="AB303" s="1">
        <v>692.5</v>
      </c>
      <c r="AC303" s="1">
        <v>173.53999300000001</v>
      </c>
      <c r="AD303" s="1">
        <v>24777.5</v>
      </c>
      <c r="AE303" s="1">
        <v>907</v>
      </c>
      <c r="AF303" s="1">
        <v>27678.210938</v>
      </c>
      <c r="AG303" s="1">
        <v>10906.049805000001</v>
      </c>
      <c r="AH303" s="1">
        <v>68.169998000000007</v>
      </c>
      <c r="AI303" s="1">
        <v>68.169998000000007</v>
      </c>
      <c r="AJ303" s="1">
        <v>45.990001999999997</v>
      </c>
      <c r="AK303" s="1">
        <v>72.980002999999996</v>
      </c>
      <c r="AL303" s="4">
        <f>0.78*AL306</f>
        <v>760.99768274675057</v>
      </c>
      <c r="AM303" s="1">
        <v>61.790000999999997</v>
      </c>
      <c r="AN303" s="1">
        <v>80.480002999999996</v>
      </c>
      <c r="AO303" s="1">
        <v>85.419998000000007</v>
      </c>
      <c r="AP303" s="1">
        <f t="shared" si="161"/>
        <v>2.1408971245769105E-2</v>
      </c>
      <c r="AQ303" s="1">
        <f t="shared" si="162"/>
        <v>2.6918276606256133E-2</v>
      </c>
      <c r="AR303" s="1">
        <f t="shared" si="163"/>
        <v>1.4218660372918551E-2</v>
      </c>
      <c r="AS303" s="1">
        <f t="shared" si="164"/>
        <v>2.0740605512390906E-2</v>
      </c>
      <c r="AT303" s="1">
        <f t="shared" si="165"/>
        <v>-3.9188800153464268E-3</v>
      </c>
      <c r="AU303" s="1">
        <f t="shared" si="166"/>
        <v>-4.5854394090464592E-3</v>
      </c>
      <c r="AV303" s="1">
        <f t="shared" si="167"/>
        <v>2.2183876281031516E-2</v>
      </c>
      <c r="AW303" s="1">
        <f t="shared" si="168"/>
        <v>2.2439163627370664E-2</v>
      </c>
      <c r="AX303" s="1">
        <f t="shared" si="169"/>
        <v>-2.5642865641767489E-4</v>
      </c>
      <c r="AY303" s="1">
        <f t="shared" si="170"/>
        <v>2.0617120000000017E-2</v>
      </c>
      <c r="AZ303" s="1">
        <f t="shared" si="171"/>
        <v>1.2415704489924897E-2</v>
      </c>
      <c r="BA303" s="1">
        <f t="shared" si="172"/>
        <v>-6.4414372633341379E-4</v>
      </c>
      <c r="BB303" s="1">
        <f t="shared" si="173"/>
        <v>1.2297554432834803E-2</v>
      </c>
      <c r="BC303" s="1">
        <f t="shared" si="174"/>
        <v>-0.24812154002580752</v>
      </c>
      <c r="BD303" s="1">
        <f t="shared" si="175"/>
        <v>-4.686694977549857E-3</v>
      </c>
      <c r="BE303" s="1">
        <f t="shared" si="176"/>
        <v>1.252975817566721E-4</v>
      </c>
      <c r="BF303" s="1">
        <f t="shared" si="177"/>
        <v>-1.183236949335665E-3</v>
      </c>
      <c r="BG303" s="1">
        <f t="shared" si="178"/>
        <v>6.8586647331402451E-3</v>
      </c>
      <c r="BH303" s="1">
        <f t="shared" si="179"/>
        <v>-6.6827768337045261E-3</v>
      </c>
      <c r="BI303" s="1">
        <f t="shared" si="180"/>
        <v>1.0741057425292463E-2</v>
      </c>
      <c r="BJ303" s="1">
        <f t="shared" si="181"/>
        <v>-0.23645623430303808</v>
      </c>
      <c r="BK303" s="1">
        <f t="shared" si="182"/>
        <v>-0.26699505866501894</v>
      </c>
      <c r="BL303" s="1">
        <f t="shared" si="183"/>
        <v>-1.1687453313504895E-3</v>
      </c>
      <c r="BM303" s="1">
        <f t="shared" si="184"/>
        <v>-4.3199239565936661E-3</v>
      </c>
      <c r="BN303" s="1">
        <f t="shared" si="185"/>
        <v>5.1107938474760552E-4</v>
      </c>
      <c r="BO303" s="1">
        <f t="shared" si="186"/>
        <v>1.2092992248062111E-2</v>
      </c>
      <c r="BP303" s="1">
        <f t="shared" si="187"/>
        <v>-1.4434883549572871E-4</v>
      </c>
      <c r="BQ303" s="1">
        <f t="shared" si="188"/>
        <v>1.7770207547070812E-2</v>
      </c>
      <c r="BR303" s="1">
        <f t="shared" si="189"/>
        <v>-2.6615596150068747E-2</v>
      </c>
      <c r="BS303" s="1">
        <f t="shared" si="190"/>
        <v>-9.0139306200491664E-3</v>
      </c>
      <c r="BT303" s="1">
        <f t="shared" si="191"/>
        <v>-6.0247502554994732E-2</v>
      </c>
      <c r="BU303" s="1">
        <f t="shared" si="192"/>
        <v>4.8977236717552444E-4</v>
      </c>
      <c r="BV303" s="1">
        <f t="shared" si="193"/>
        <v>-2.9608569395017697E-2</v>
      </c>
      <c r="BW303" s="1">
        <f t="shared" si="194"/>
        <v>-2.9608569395017697E-2</v>
      </c>
      <c r="BX303" s="1">
        <f t="shared" si="195"/>
        <v>-9.0497306614953608E-3</v>
      </c>
      <c r="BY303" s="1">
        <f t="shared" si="196"/>
        <v>-2.7192669709117784E-2</v>
      </c>
      <c r="BZ303" s="1">
        <f t="shared" si="197"/>
        <v>-0.26810671603821062</v>
      </c>
      <c r="CA303" s="1">
        <f t="shared" si="198"/>
        <v>-2.1690927802406588E-2</v>
      </c>
      <c r="CB303" s="1">
        <f t="shared" si="199"/>
        <v>-2.1757555187464115E-2</v>
      </c>
      <c r="CC303" s="1">
        <f t="shared" si="200"/>
        <v>5.7694336512421982E-3</v>
      </c>
    </row>
    <row r="304" spans="1:81" x14ac:dyDescent="0.3">
      <c r="A304" s="1" t="s">
        <v>334</v>
      </c>
      <c r="B304" s="18">
        <v>4438.26</v>
      </c>
      <c r="C304" s="21">
        <v>34912.559999999998</v>
      </c>
      <c r="D304" s="18">
        <v>14823.429688</v>
      </c>
      <c r="E304" s="18">
        <v>2274.179932</v>
      </c>
      <c r="F304" s="1">
        <v>114.849998</v>
      </c>
      <c r="G304" s="18">
        <v>133.699997</v>
      </c>
      <c r="H304" s="19">
        <v>442.5</v>
      </c>
      <c r="I304" s="1">
        <v>406.76001000000002</v>
      </c>
      <c r="J304" s="1">
        <v>79.319999999999993</v>
      </c>
      <c r="K304" s="1">
        <v>225.86999499999999</v>
      </c>
      <c r="L304" s="1">
        <v>4149.0600590000004</v>
      </c>
      <c r="M304" s="1">
        <v>15462.719727</v>
      </c>
      <c r="N304" s="1">
        <v>6685.2099609999996</v>
      </c>
      <c r="O304" s="4">
        <f>0.78*O307</f>
        <v>17338.883772599998</v>
      </c>
      <c r="P304" s="1">
        <v>115.160004</v>
      </c>
      <c r="Q304" s="1">
        <v>4020.5</v>
      </c>
      <c r="R304" s="1">
        <v>77.239998</v>
      </c>
      <c r="S304" s="1">
        <v>67.690002000000007</v>
      </c>
      <c r="T304" s="1">
        <v>33.369999</v>
      </c>
      <c r="U304" s="1">
        <v>38.520000000000003</v>
      </c>
      <c r="V304" s="4">
        <f>0.78*V307</f>
        <v>4197.8605819799996</v>
      </c>
      <c r="W304" s="4">
        <f>0.78*W307</f>
        <v>13097.662273800001</v>
      </c>
      <c r="X304" s="1">
        <v>132.35000600000001</v>
      </c>
      <c r="Y304" s="1">
        <v>23.93375</v>
      </c>
      <c r="Z304" s="1">
        <v>138.32161947735401</v>
      </c>
      <c r="AA304" s="1">
        <v>33.470001000000003</v>
      </c>
      <c r="AB304" s="1">
        <v>705.40002400000003</v>
      </c>
      <c r="AC304" s="1">
        <v>171.25</v>
      </c>
      <c r="AD304" s="1">
        <v>25112.5</v>
      </c>
      <c r="AE304" s="1">
        <v>949.75</v>
      </c>
      <c r="AF304" s="1">
        <v>28550.929688</v>
      </c>
      <c r="AG304" s="1">
        <v>10881.988281</v>
      </c>
      <c r="AH304" s="1">
        <v>68.319999999999993</v>
      </c>
      <c r="AI304" s="1">
        <v>68.319999999999993</v>
      </c>
      <c r="AJ304" s="1">
        <v>44.990001999999997</v>
      </c>
      <c r="AK304" s="1">
        <v>72.919998000000007</v>
      </c>
      <c r="AL304" s="4">
        <f>0.78*AL307</f>
        <v>792.70591952786526</v>
      </c>
      <c r="AM304" s="1">
        <v>62.939999</v>
      </c>
      <c r="AN304" s="1">
        <v>79.760002</v>
      </c>
      <c r="AO304" s="1">
        <v>86.440002000000007</v>
      </c>
      <c r="AP304" s="1">
        <f t="shared" si="161"/>
        <v>8.750477298761751E-3</v>
      </c>
      <c r="AQ304" s="1">
        <f t="shared" si="162"/>
        <v>4.5351826243980086E-3</v>
      </c>
      <c r="AR304" s="1">
        <f t="shared" si="163"/>
        <v>1.1560661335384449E-2</v>
      </c>
      <c r="AS304" s="1">
        <f t="shared" si="164"/>
        <v>1.0706168667856505E-2</v>
      </c>
      <c r="AT304" s="1">
        <f t="shared" si="165"/>
        <v>4.1091188348256064E-3</v>
      </c>
      <c r="AU304" s="1">
        <f t="shared" si="166"/>
        <v>9.6662061571697322E-3</v>
      </c>
      <c r="AV304" s="1">
        <f t="shared" si="167"/>
        <v>8.75392323208018E-3</v>
      </c>
      <c r="AW304" s="1">
        <f t="shared" si="168"/>
        <v>8.7043025418475448E-3</v>
      </c>
      <c r="AX304" s="1">
        <f t="shared" si="169"/>
        <v>1.7053494475022211E-2</v>
      </c>
      <c r="AY304" s="1">
        <f t="shared" si="170"/>
        <v>1.1690406066702569E-2</v>
      </c>
      <c r="AZ304" s="1">
        <f t="shared" si="171"/>
        <v>1.2375795305080678E-2</v>
      </c>
      <c r="BA304" s="1">
        <f t="shared" si="172"/>
        <v>1.3891634315057952E-2</v>
      </c>
      <c r="BB304" s="1">
        <f t="shared" si="173"/>
        <v>1.2881450497638025E-2</v>
      </c>
      <c r="BC304" s="1">
        <f t="shared" si="174"/>
        <v>4.1666666666666678E-2</v>
      </c>
      <c r="BD304" s="1">
        <f t="shared" si="175"/>
        <v>4.1855946982908426E-3</v>
      </c>
      <c r="BE304" s="1">
        <f t="shared" si="176"/>
        <v>7.3916311701327985E-3</v>
      </c>
      <c r="BF304" s="1">
        <f t="shared" si="177"/>
        <v>1.6717085471671951E-2</v>
      </c>
      <c r="BG304" s="1">
        <f t="shared" si="178"/>
        <v>2.4674599596566957E-2</v>
      </c>
      <c r="BH304" s="1">
        <f t="shared" si="179"/>
        <v>2.0489234847424001E-2</v>
      </c>
      <c r="BI304" s="1">
        <f t="shared" si="180"/>
        <v>2.337941082304492E-2</v>
      </c>
      <c r="BJ304" s="1">
        <f t="shared" si="181"/>
        <v>4.1666666666666678E-2</v>
      </c>
      <c r="BK304" s="1">
        <f t="shared" si="182"/>
        <v>4.1666666666666685E-2</v>
      </c>
      <c r="BL304" s="1">
        <f t="shared" si="183"/>
        <v>-8.6807838653470322E-4</v>
      </c>
      <c r="BM304" s="1">
        <f t="shared" si="184"/>
        <v>1.3068783068783063E-2</v>
      </c>
      <c r="BN304" s="1">
        <f t="shared" si="185"/>
        <v>5.1081831604412285E-4</v>
      </c>
      <c r="BO304" s="1">
        <f t="shared" si="186"/>
        <v>2.5428983622211517E-2</v>
      </c>
      <c r="BP304" s="1">
        <f t="shared" si="187"/>
        <v>1.8628193501805099E-2</v>
      </c>
      <c r="BQ304" s="1">
        <f t="shared" si="188"/>
        <v>-1.3195765197478195E-2</v>
      </c>
      <c r="BR304" s="1">
        <f t="shared" si="189"/>
        <v>1.3520330945414187E-2</v>
      </c>
      <c r="BS304" s="1">
        <f t="shared" si="190"/>
        <v>4.7133406835722161E-2</v>
      </c>
      <c r="BT304" s="1">
        <f t="shared" si="191"/>
        <v>3.1530894534871325E-2</v>
      </c>
      <c r="BU304" s="1">
        <f t="shared" si="192"/>
        <v>-2.2062547329436705E-3</v>
      </c>
      <c r="BV304" s="1">
        <f t="shared" si="193"/>
        <v>2.2004108024176031E-3</v>
      </c>
      <c r="BW304" s="1">
        <f t="shared" si="194"/>
        <v>2.2004108024176031E-3</v>
      </c>
      <c r="BX304" s="1">
        <f t="shared" si="195"/>
        <v>-2.1743856414705092E-2</v>
      </c>
      <c r="BY304" s="1">
        <f t="shared" si="196"/>
        <v>-8.2221153101336066E-4</v>
      </c>
      <c r="BZ304" s="1">
        <f t="shared" si="197"/>
        <v>4.1666666666666775E-2</v>
      </c>
      <c r="CA304" s="1">
        <f t="shared" si="198"/>
        <v>1.8611393128153592E-2</v>
      </c>
      <c r="CB304" s="1">
        <f t="shared" si="199"/>
        <v>-8.9463341595550933E-3</v>
      </c>
      <c r="CC304" s="1">
        <f t="shared" si="200"/>
        <v>1.1941044531515911E-2</v>
      </c>
    </row>
    <row r="305" spans="1:81" x14ac:dyDescent="0.3">
      <c r="A305" s="1" t="s">
        <v>333</v>
      </c>
      <c r="B305" s="18">
        <v>4549.78</v>
      </c>
      <c r="C305" s="21">
        <v>35603.08</v>
      </c>
      <c r="D305" s="18">
        <v>15215.700194999999</v>
      </c>
      <c r="E305" s="18">
        <v>2296.179932</v>
      </c>
      <c r="F305" s="1">
        <v>113.839996</v>
      </c>
      <c r="G305" s="18">
        <v>131.779999</v>
      </c>
      <c r="H305" s="19">
        <v>453.58999599999999</v>
      </c>
      <c r="I305" s="1">
        <v>417.01001000000002</v>
      </c>
      <c r="J305" s="1">
        <v>80.019997000000004</v>
      </c>
      <c r="K305" s="1">
        <v>227.949997</v>
      </c>
      <c r="L305" s="1">
        <v>4155.7299800000001</v>
      </c>
      <c r="M305" s="1">
        <v>15472.559569999999</v>
      </c>
      <c r="N305" s="1">
        <v>6686.169922</v>
      </c>
      <c r="O305" s="1">
        <f>0.83*O307</f>
        <v>18450.350681099997</v>
      </c>
      <c r="P305" s="1">
        <v>113.66999800000001</v>
      </c>
      <c r="Q305" s="1">
        <v>4003.5</v>
      </c>
      <c r="R305" s="1">
        <v>77.319999999999993</v>
      </c>
      <c r="S305" s="1">
        <v>68.540001000000004</v>
      </c>
      <c r="T305" s="1">
        <v>33.540000999999997</v>
      </c>
      <c r="U305" s="1">
        <v>38.659999999999997</v>
      </c>
      <c r="V305" s="1">
        <f>0.83*V307</f>
        <v>4466.9542090299992</v>
      </c>
      <c r="W305" s="1">
        <f>0.83*W307</f>
        <v>13937.256009299999</v>
      </c>
      <c r="X305" s="1">
        <v>131.88000500000001</v>
      </c>
      <c r="Y305" s="1">
        <v>23.5075</v>
      </c>
      <c r="Z305" s="1">
        <v>138.39224061951401</v>
      </c>
      <c r="AA305" s="1">
        <v>33.720001000000003</v>
      </c>
      <c r="AB305" s="1">
        <v>703.79998799999998</v>
      </c>
      <c r="AC305" s="1">
        <v>175.88999899999999</v>
      </c>
      <c r="AD305" s="1">
        <v>25260</v>
      </c>
      <c r="AE305" s="1">
        <v>981.5</v>
      </c>
      <c r="AF305" s="1">
        <v>28708.580077999999</v>
      </c>
      <c r="AG305" s="1">
        <v>10880.365234000001</v>
      </c>
      <c r="AH305" s="1">
        <v>67.860000999999997</v>
      </c>
      <c r="AI305" s="1">
        <v>67.860000999999997</v>
      </c>
      <c r="AJ305" s="1">
        <v>47.779998999999997</v>
      </c>
      <c r="AK305" s="1">
        <v>72.379997000000003</v>
      </c>
      <c r="AL305" s="1">
        <f>0.83*AL307</f>
        <v>843.52040154888221</v>
      </c>
      <c r="AM305" s="1">
        <v>62.66</v>
      </c>
      <c r="AN305" s="1">
        <v>79.099997999999999</v>
      </c>
      <c r="AO305" s="1">
        <v>88.269997000000004</v>
      </c>
      <c r="AP305" s="1">
        <f t="shared" si="161"/>
        <v>2.5126964170643341E-2</v>
      </c>
      <c r="AQ305" s="1">
        <f t="shared" si="162"/>
        <v>1.9778555339396597E-2</v>
      </c>
      <c r="AR305" s="1">
        <f t="shared" si="163"/>
        <v>2.6462870958773713E-2</v>
      </c>
      <c r="AS305" s="1">
        <f t="shared" si="164"/>
        <v>9.6738167857511465E-3</v>
      </c>
      <c r="AT305" s="1">
        <f t="shared" si="165"/>
        <v>-8.7940968009420431E-3</v>
      </c>
      <c r="AU305" s="1">
        <f t="shared" si="166"/>
        <v>-1.4360493964708112E-2</v>
      </c>
      <c r="AV305" s="1">
        <f t="shared" si="167"/>
        <v>2.5062137853107312E-2</v>
      </c>
      <c r="AW305" s="1">
        <f t="shared" si="168"/>
        <v>2.5199134005331546E-2</v>
      </c>
      <c r="AX305" s="1">
        <f t="shared" si="169"/>
        <v>8.8249747856783967E-3</v>
      </c>
      <c r="AY305" s="1">
        <f t="shared" si="170"/>
        <v>9.208846000107308E-3</v>
      </c>
      <c r="AZ305" s="1">
        <f t="shared" si="171"/>
        <v>1.6075739818544052E-3</v>
      </c>
      <c r="BA305" s="1">
        <f t="shared" si="172"/>
        <v>6.3635913821926489E-4</v>
      </c>
      <c r="BB305" s="1">
        <f t="shared" si="173"/>
        <v>1.4359474206504671E-4</v>
      </c>
      <c r="BC305" s="1">
        <f t="shared" si="174"/>
        <v>6.4102564102564027E-2</v>
      </c>
      <c r="BD305" s="1">
        <f t="shared" si="175"/>
        <v>-1.2938571971567437E-2</v>
      </c>
      <c r="BE305" s="1">
        <f t="shared" si="176"/>
        <v>-4.2283298097251587E-3</v>
      </c>
      <c r="BF305" s="1">
        <f t="shared" si="177"/>
        <v>1.0357587010811839E-3</v>
      </c>
      <c r="BG305" s="1">
        <f t="shared" si="178"/>
        <v>1.2557231125506493E-2</v>
      </c>
      <c r="BH305" s="1">
        <f t="shared" si="179"/>
        <v>5.0944562509575341E-3</v>
      </c>
      <c r="BI305" s="1">
        <f t="shared" si="180"/>
        <v>3.6344755970922496E-3</v>
      </c>
      <c r="BJ305" s="1">
        <f t="shared" si="181"/>
        <v>6.4102564102564027E-2</v>
      </c>
      <c r="BK305" s="1">
        <f t="shared" si="182"/>
        <v>6.4102564102564E-2</v>
      </c>
      <c r="BL305" s="1">
        <f t="shared" si="183"/>
        <v>-3.5511974211772709E-3</v>
      </c>
      <c r="BM305" s="1">
        <f t="shared" si="184"/>
        <v>-1.7809578524050747E-2</v>
      </c>
      <c r="BN305" s="1">
        <f t="shared" si="185"/>
        <v>5.1055751390742966E-4</v>
      </c>
      <c r="BO305" s="1">
        <f t="shared" si="186"/>
        <v>7.4693753370368883E-3</v>
      </c>
      <c r="BP305" s="1">
        <f t="shared" si="187"/>
        <v>-2.2682675723867647E-3</v>
      </c>
      <c r="BQ305" s="1">
        <f t="shared" si="188"/>
        <v>2.709488467153278E-2</v>
      </c>
      <c r="BR305" s="1">
        <f t="shared" si="189"/>
        <v>5.8735689397710301E-3</v>
      </c>
      <c r="BS305" s="1">
        <f t="shared" si="190"/>
        <v>3.3429849960515928E-2</v>
      </c>
      <c r="BT305" s="1">
        <f t="shared" si="191"/>
        <v>5.5217252720936643E-3</v>
      </c>
      <c r="BU305" s="1">
        <f t="shared" si="192"/>
        <v>-1.4914985736871084E-4</v>
      </c>
      <c r="BV305" s="1">
        <f t="shared" si="193"/>
        <v>-6.7330064402809763E-3</v>
      </c>
      <c r="BW305" s="1">
        <f t="shared" si="194"/>
        <v>-6.7330064402809763E-3</v>
      </c>
      <c r="BX305" s="1">
        <f t="shared" si="195"/>
        <v>6.2013711401924361E-2</v>
      </c>
      <c r="BY305" s="1">
        <f t="shared" si="196"/>
        <v>-7.4053896710200634E-3</v>
      </c>
      <c r="BZ305" s="1">
        <f t="shared" si="197"/>
        <v>6.4102564102564027E-2</v>
      </c>
      <c r="CA305" s="1">
        <f t="shared" si="198"/>
        <v>-4.4486654662959819E-3</v>
      </c>
      <c r="CB305" s="1">
        <f t="shared" si="199"/>
        <v>-8.2748744163772796E-3</v>
      </c>
      <c r="CC305" s="1">
        <f t="shared" si="200"/>
        <v>2.1170695946999128E-2</v>
      </c>
    </row>
    <row r="306" spans="1:81" x14ac:dyDescent="0.3">
      <c r="A306" s="1" t="s">
        <v>332</v>
      </c>
      <c r="B306" s="18">
        <v>4596.42</v>
      </c>
      <c r="C306" s="21">
        <v>35730.480000000003</v>
      </c>
      <c r="D306" s="18">
        <v>15448.120117</v>
      </c>
      <c r="E306" s="18">
        <v>2297.9799800000001</v>
      </c>
      <c r="F306" s="1">
        <v>114.66999800000001</v>
      </c>
      <c r="G306" s="18">
        <v>133.550003</v>
      </c>
      <c r="H306" s="19">
        <v>458.32000699999998</v>
      </c>
      <c r="I306" s="1">
        <v>421.41000400000001</v>
      </c>
      <c r="J306" s="1">
        <v>80.959998999999996</v>
      </c>
      <c r="K306" s="1">
        <v>228.11000100000001</v>
      </c>
      <c r="L306" s="1">
        <v>4233.8701170000004</v>
      </c>
      <c r="M306" s="1">
        <v>15696.330078000001</v>
      </c>
      <c r="N306" s="1">
        <v>6804.2202150000003</v>
      </c>
      <c r="O306" s="1">
        <f>0.96*O307</f>
        <v>21340.164643199998</v>
      </c>
      <c r="P306" s="1">
        <v>114.58000199999999</v>
      </c>
      <c r="Q306" s="1">
        <v>3972.5</v>
      </c>
      <c r="R306" s="1">
        <v>78.529999000000004</v>
      </c>
      <c r="S306" s="1">
        <v>69.419998000000007</v>
      </c>
      <c r="T306" s="1">
        <v>34.080002</v>
      </c>
      <c r="U306" s="1">
        <v>39.439999</v>
      </c>
      <c r="V306" s="1">
        <f>0.96*V307</f>
        <v>5166.5976393599994</v>
      </c>
      <c r="W306" s="1">
        <f>0.96*W307</f>
        <v>16120.1997216</v>
      </c>
      <c r="X306" s="1">
        <v>132.21000699999999</v>
      </c>
      <c r="Y306" s="1">
        <v>24.493749999999999</v>
      </c>
      <c r="Z306" s="1">
        <v>138.46286176167499</v>
      </c>
      <c r="AA306" s="1">
        <v>33.970001000000003</v>
      </c>
      <c r="AB306" s="1">
        <v>709.40002400000003</v>
      </c>
      <c r="AC306" s="1">
        <v>180.19000199999999</v>
      </c>
      <c r="AD306" s="1">
        <v>25375</v>
      </c>
      <c r="AE306" s="1">
        <v>1037</v>
      </c>
      <c r="AF306" s="1">
        <v>28820.089843999998</v>
      </c>
      <c r="AG306" s="1">
        <v>10859.431640999999</v>
      </c>
      <c r="AH306" s="1">
        <v>68.5</v>
      </c>
      <c r="AI306" s="1">
        <v>68.5</v>
      </c>
      <c r="AJ306" s="1">
        <v>45.049999</v>
      </c>
      <c r="AK306" s="1">
        <v>73.080001999999993</v>
      </c>
      <c r="AL306" s="1">
        <f>0.96*AL307</f>
        <v>975.6380548035263</v>
      </c>
      <c r="AM306" s="1">
        <v>62.720001000000003</v>
      </c>
      <c r="AN306" s="1">
        <v>79.959998999999996</v>
      </c>
      <c r="AO306" s="1">
        <v>87.410004000000001</v>
      </c>
      <c r="AP306" s="1">
        <f t="shared" si="161"/>
        <v>1.02510451054777E-2</v>
      </c>
      <c r="AQ306" s="1">
        <f t="shared" si="162"/>
        <v>3.5783420984926428E-3</v>
      </c>
      <c r="AR306" s="1">
        <f t="shared" si="163"/>
        <v>1.5275006672146181E-2</v>
      </c>
      <c r="AS306" s="1">
        <f t="shared" si="164"/>
        <v>7.8393159652440547E-4</v>
      </c>
      <c r="AT306" s="1">
        <f t="shared" si="165"/>
        <v>7.2909524698156827E-3</v>
      </c>
      <c r="AU306" s="1">
        <f t="shared" si="166"/>
        <v>1.3431507159140288E-2</v>
      </c>
      <c r="AV306" s="1">
        <f t="shared" si="167"/>
        <v>1.0427943829695906E-2</v>
      </c>
      <c r="AW306" s="1">
        <f t="shared" si="168"/>
        <v>1.0551291082916673E-2</v>
      </c>
      <c r="AX306" s="1">
        <f t="shared" si="169"/>
        <v>1.1747088668348647E-2</v>
      </c>
      <c r="AY306" s="1">
        <f t="shared" si="170"/>
        <v>7.0192587017237345E-4</v>
      </c>
      <c r="AZ306" s="1">
        <f t="shared" si="171"/>
        <v>1.8802987050665E-2</v>
      </c>
      <c r="BA306" s="1">
        <f t="shared" si="172"/>
        <v>1.4462410500837479E-2</v>
      </c>
      <c r="BB306" s="1">
        <f t="shared" si="173"/>
        <v>1.7655891844981477E-2</v>
      </c>
      <c r="BC306" s="1">
        <f t="shared" si="174"/>
        <v>0.15662650602409647</v>
      </c>
      <c r="BD306" s="1">
        <f t="shared" si="175"/>
        <v>8.0056656638630933E-3</v>
      </c>
      <c r="BE306" s="1">
        <f t="shared" si="176"/>
        <v>-7.7432246784063944E-3</v>
      </c>
      <c r="BF306" s="1">
        <f t="shared" si="177"/>
        <v>1.5649236937403138E-2</v>
      </c>
      <c r="BG306" s="1">
        <f t="shared" si="178"/>
        <v>1.2839174017520119E-2</v>
      </c>
      <c r="BH306" s="1">
        <f t="shared" si="179"/>
        <v>1.6100208225992712E-2</v>
      </c>
      <c r="BI306" s="1">
        <f t="shared" si="180"/>
        <v>2.0175866528711943E-2</v>
      </c>
      <c r="BJ306" s="1">
        <f t="shared" si="181"/>
        <v>0.15662650602409647</v>
      </c>
      <c r="BK306" s="1">
        <f t="shared" si="182"/>
        <v>0.15662650602409645</v>
      </c>
      <c r="BL306" s="1">
        <f t="shared" si="183"/>
        <v>2.5022898657001036E-3</v>
      </c>
      <c r="BM306" s="1">
        <f t="shared" si="184"/>
        <v>4.1954695310007374E-2</v>
      </c>
      <c r="BN306" s="1">
        <f t="shared" si="185"/>
        <v>5.1029697795799511E-4</v>
      </c>
      <c r="BO306" s="1">
        <f t="shared" si="186"/>
        <v>7.4139974076513218E-3</v>
      </c>
      <c r="BP306" s="1">
        <f t="shared" si="187"/>
        <v>7.9568571973320998E-3</v>
      </c>
      <c r="BQ306" s="1">
        <f t="shared" si="188"/>
        <v>2.4447114812934895E-2</v>
      </c>
      <c r="BR306" s="1">
        <f t="shared" si="189"/>
        <v>4.5526524148851938E-3</v>
      </c>
      <c r="BS306" s="1">
        <f t="shared" si="190"/>
        <v>5.6546102903718795E-2</v>
      </c>
      <c r="BT306" s="1">
        <f t="shared" si="191"/>
        <v>3.8841964909804628E-3</v>
      </c>
      <c r="BU306" s="1">
        <f t="shared" si="192"/>
        <v>-1.9239788876375475E-3</v>
      </c>
      <c r="BV306" s="1">
        <f t="shared" si="193"/>
        <v>9.4311669697735943E-3</v>
      </c>
      <c r="BW306" s="1">
        <f t="shared" si="194"/>
        <v>9.4311669697735943E-3</v>
      </c>
      <c r="BX306" s="1">
        <f t="shared" si="195"/>
        <v>-5.7136878550374123E-2</v>
      </c>
      <c r="BY306" s="1">
        <f t="shared" si="196"/>
        <v>9.6712493646551288E-3</v>
      </c>
      <c r="BZ306" s="1">
        <f t="shared" si="197"/>
        <v>0.15662650602409625</v>
      </c>
      <c r="CA306" s="1">
        <f t="shared" si="198"/>
        <v>9.5756463453569834E-4</v>
      </c>
      <c r="CB306" s="1">
        <f t="shared" si="199"/>
        <v>1.0872326444306572E-2</v>
      </c>
      <c r="CC306" s="1">
        <f t="shared" si="200"/>
        <v>-9.7427555140848464E-3</v>
      </c>
    </row>
    <row r="307" spans="1:81" x14ac:dyDescent="0.3">
      <c r="A307" s="1" t="s">
        <v>331</v>
      </c>
      <c r="B307" s="18">
        <v>4680.0600000000004</v>
      </c>
      <c r="C307" s="21">
        <v>36124.230000000003</v>
      </c>
      <c r="D307" s="18">
        <v>15940.309569999999</v>
      </c>
      <c r="E307" s="18">
        <v>2402.429932</v>
      </c>
      <c r="F307" s="1">
        <v>114.769997</v>
      </c>
      <c r="G307" s="18">
        <v>133.85000600000001</v>
      </c>
      <c r="H307" s="19">
        <v>466.91000400000001</v>
      </c>
      <c r="I307" s="1">
        <v>429.25</v>
      </c>
      <c r="J307" s="1">
        <v>81.709998999999996</v>
      </c>
      <c r="K307" s="1">
        <v>238.550003</v>
      </c>
      <c r="L307" s="1">
        <v>4333.3398440000001</v>
      </c>
      <c r="M307" s="1">
        <v>16029.650390999999</v>
      </c>
      <c r="N307" s="1">
        <v>6987.7900390000004</v>
      </c>
      <c r="O307" s="1">
        <f>'final data'!O71</f>
        <v>22229.338169999999</v>
      </c>
      <c r="P307" s="1">
        <v>115.08000199999999</v>
      </c>
      <c r="Q307" s="1">
        <v>4008.5</v>
      </c>
      <c r="R307" s="1">
        <v>80.849997999999999</v>
      </c>
      <c r="S307" s="1">
        <v>69.800003000000004</v>
      </c>
      <c r="T307" s="1">
        <v>34.520000000000003</v>
      </c>
      <c r="U307" s="1">
        <v>40.099997999999999</v>
      </c>
      <c r="V307" s="1">
        <f>'final data'!V71</f>
        <v>5381.8725409999997</v>
      </c>
      <c r="W307" s="1">
        <f>'final data'!W71</f>
        <v>16791.87471</v>
      </c>
      <c r="X307" s="1">
        <v>132.654999</v>
      </c>
      <c r="Y307" s="1">
        <v>24.37125</v>
      </c>
      <c r="Z307" s="1">
        <v>138.53348290383499</v>
      </c>
      <c r="AA307" s="1">
        <v>33.389999000000003</v>
      </c>
      <c r="AB307" s="1">
        <v>712.90002400000003</v>
      </c>
      <c r="AC307" s="1">
        <v>184.66999799999999</v>
      </c>
      <c r="AD307" s="1">
        <v>25580</v>
      </c>
      <c r="AE307" s="1">
        <v>1040</v>
      </c>
      <c r="AF307" s="1">
        <v>29794.369140999999</v>
      </c>
      <c r="AG307" s="1">
        <v>10872.265625</v>
      </c>
      <c r="AH307" s="1">
        <v>70.269997000000004</v>
      </c>
      <c r="AI307" s="1">
        <v>70.269997000000004</v>
      </c>
      <c r="AJ307" s="1">
        <v>45.029998999999997</v>
      </c>
      <c r="AK307" s="1">
        <v>74.699996999999996</v>
      </c>
      <c r="AL307" s="1">
        <f>'final data'!AL71</f>
        <v>1016.28964042034</v>
      </c>
      <c r="AM307" s="1">
        <v>64.169998000000007</v>
      </c>
      <c r="AN307" s="1">
        <v>81.370002999999997</v>
      </c>
      <c r="AO307" s="1">
        <v>86.279999000000004</v>
      </c>
      <c r="AP307" s="1">
        <f t="shared" si="161"/>
        <v>1.8196770530108285E-2</v>
      </c>
      <c r="AQ307" s="1">
        <f t="shared" si="162"/>
        <v>1.102000308979896E-2</v>
      </c>
      <c r="AR307" s="1">
        <f t="shared" si="163"/>
        <v>3.1860799195778229E-2</v>
      </c>
      <c r="AS307" s="1">
        <f t="shared" si="164"/>
        <v>4.5452942544782278E-2</v>
      </c>
      <c r="AT307" s="1">
        <f t="shared" si="165"/>
        <v>8.7205896698451882E-4</v>
      </c>
      <c r="AU307" s="1">
        <f t="shared" si="166"/>
        <v>2.2463720948026019E-3</v>
      </c>
      <c r="AV307" s="1">
        <f t="shared" si="167"/>
        <v>1.8742356582308307E-2</v>
      </c>
      <c r="AW307" s="1">
        <f t="shared" si="168"/>
        <v>1.8604200008502846E-2</v>
      </c>
      <c r="AX307" s="1">
        <f t="shared" si="169"/>
        <v>9.2638341065196909E-3</v>
      </c>
      <c r="AY307" s="1">
        <f t="shared" si="170"/>
        <v>4.5767401491528609E-2</v>
      </c>
      <c r="AZ307" s="1">
        <f t="shared" si="171"/>
        <v>2.3493806907445028E-2</v>
      </c>
      <c r="BA307" s="1">
        <f t="shared" si="172"/>
        <v>2.1235557059747397E-2</v>
      </c>
      <c r="BB307" s="1">
        <f t="shared" si="173"/>
        <v>2.6978818762408346E-2</v>
      </c>
      <c r="BC307" s="1">
        <f t="shared" si="174"/>
        <v>4.1666666666666727E-2</v>
      </c>
      <c r="BD307" s="1">
        <f t="shared" si="175"/>
        <v>4.3637632333083749E-3</v>
      </c>
      <c r="BE307" s="1">
        <f t="shared" si="176"/>
        <v>9.0623033354310881E-3</v>
      </c>
      <c r="BF307" s="1">
        <f t="shared" si="177"/>
        <v>2.9542837508504179E-2</v>
      </c>
      <c r="BG307" s="1">
        <f t="shared" si="178"/>
        <v>5.4739990053009942E-3</v>
      </c>
      <c r="BH307" s="1">
        <f t="shared" si="179"/>
        <v>1.2910738678947343E-2</v>
      </c>
      <c r="BI307" s="1">
        <f t="shared" si="180"/>
        <v>1.6734254988191026E-2</v>
      </c>
      <c r="BJ307" s="1">
        <f t="shared" si="181"/>
        <v>4.1666666666666727E-2</v>
      </c>
      <c r="BK307" s="1">
        <f t="shared" si="182"/>
        <v>4.1666666666666671E-2</v>
      </c>
      <c r="BL307" s="1">
        <f t="shared" si="183"/>
        <v>3.3657966601576038E-3</v>
      </c>
      <c r="BM307" s="1">
        <f t="shared" si="184"/>
        <v>-5.0012758356723138E-3</v>
      </c>
      <c r="BN307" s="1">
        <f t="shared" si="185"/>
        <v>5.1003670776039473E-4</v>
      </c>
      <c r="BO307" s="1">
        <f t="shared" si="186"/>
        <v>-1.7073947098205863E-2</v>
      </c>
      <c r="BP307" s="1">
        <f t="shared" si="187"/>
        <v>4.9337466613900193E-3</v>
      </c>
      <c r="BQ307" s="1">
        <f t="shared" si="188"/>
        <v>2.4862622511098036E-2</v>
      </c>
      <c r="BR307" s="1">
        <f t="shared" si="189"/>
        <v>8.0788177339901485E-3</v>
      </c>
      <c r="BS307" s="1">
        <f t="shared" si="190"/>
        <v>2.8929604628736743E-3</v>
      </c>
      <c r="BT307" s="1">
        <f t="shared" si="191"/>
        <v>3.3805560713851636E-2</v>
      </c>
      <c r="BU307" s="1">
        <f t="shared" si="192"/>
        <v>1.1818283335884561E-3</v>
      </c>
      <c r="BV307" s="1">
        <f t="shared" si="193"/>
        <v>2.5839372262773774E-2</v>
      </c>
      <c r="BW307" s="1">
        <f t="shared" si="194"/>
        <v>2.5839372262773774E-2</v>
      </c>
      <c r="BX307" s="1">
        <f t="shared" si="195"/>
        <v>-4.4395117522651059E-4</v>
      </c>
      <c r="BY307" s="1">
        <f t="shared" si="196"/>
        <v>2.2167418659895535E-2</v>
      </c>
      <c r="BZ307" s="1">
        <f t="shared" si="197"/>
        <v>4.1666666666666761E-2</v>
      </c>
      <c r="CA307" s="1">
        <f t="shared" si="198"/>
        <v>2.3118574248747272E-2</v>
      </c>
      <c r="CB307" s="1">
        <f t="shared" si="199"/>
        <v>1.7633867154000348E-2</v>
      </c>
      <c r="CC307" s="1">
        <f t="shared" si="200"/>
        <v>-1.2927639266553484E-2</v>
      </c>
    </row>
    <row r="308" spans="1:81" x14ac:dyDescent="0.3">
      <c r="A308" s="1" t="s">
        <v>330</v>
      </c>
      <c r="B308" s="18">
        <v>4649.2700000000004</v>
      </c>
      <c r="C308" s="21">
        <v>35921.230000000003</v>
      </c>
      <c r="D308" s="18">
        <v>15704.280273</v>
      </c>
      <c r="E308" s="18">
        <v>2409.139893</v>
      </c>
      <c r="F308" s="1">
        <v>114.339996</v>
      </c>
      <c r="G308" s="18">
        <v>133.11999499999999</v>
      </c>
      <c r="H308" s="19">
        <v>463.76998900000001</v>
      </c>
      <c r="I308" s="1">
        <v>426.39999399999999</v>
      </c>
      <c r="J308" s="1">
        <v>80.940002000000007</v>
      </c>
      <c r="K308" s="1">
        <v>239.259995</v>
      </c>
      <c r="L308" s="1">
        <v>4358</v>
      </c>
      <c r="M308" s="1">
        <v>16083.110352</v>
      </c>
      <c r="N308" s="1">
        <v>7059.5498049999997</v>
      </c>
      <c r="O308" s="4">
        <f>0.78*O311</f>
        <v>17828.867074199999</v>
      </c>
      <c r="P308" s="1">
        <v>114.379997</v>
      </c>
      <c r="Q308" s="1">
        <v>4107.5</v>
      </c>
      <c r="R308" s="1">
        <v>81.269997000000004</v>
      </c>
      <c r="S308" s="1">
        <v>69.379997000000003</v>
      </c>
      <c r="T308" s="1">
        <v>34.080002</v>
      </c>
      <c r="U308" s="1">
        <v>39.889999000000003</v>
      </c>
      <c r="V308" s="4">
        <f>0.78*V311</f>
        <v>4135.47925596</v>
      </c>
      <c r="W308" s="4">
        <f>0.78*W311</f>
        <v>13192.1168574</v>
      </c>
      <c r="X308" s="1">
        <v>132.5</v>
      </c>
      <c r="Y308" s="1">
        <v>24.55875</v>
      </c>
      <c r="Z308" s="1">
        <v>138.604104045996</v>
      </c>
      <c r="AA308" s="1">
        <v>33.540000999999997</v>
      </c>
      <c r="AB308" s="1">
        <v>723.40002400000003</v>
      </c>
      <c r="AC308" s="1">
        <v>184.729996</v>
      </c>
      <c r="AD308" s="1">
        <v>25685</v>
      </c>
      <c r="AE308" s="1">
        <v>1057</v>
      </c>
      <c r="AF308" s="1">
        <v>29277.859375</v>
      </c>
      <c r="AG308" s="1">
        <v>10901.133789</v>
      </c>
      <c r="AH308" s="1">
        <v>69.080001999999993</v>
      </c>
      <c r="AI308" s="1">
        <v>69.080001999999993</v>
      </c>
      <c r="AJ308" s="1">
        <v>43.650002000000001</v>
      </c>
      <c r="AK308" s="1">
        <v>73.389999000000003</v>
      </c>
      <c r="AL308" s="4">
        <f>0.78*AL311</f>
        <v>774.39443317193411</v>
      </c>
      <c r="AM308" s="1">
        <v>63.209999000000003</v>
      </c>
      <c r="AN308" s="1">
        <v>79.370002999999997</v>
      </c>
      <c r="AO308" s="1">
        <v>87.440002000000007</v>
      </c>
      <c r="AP308" s="1">
        <f t="shared" si="161"/>
        <v>-6.5789754832202918E-3</v>
      </c>
      <c r="AQ308" s="1">
        <f t="shared" si="162"/>
        <v>-5.6194969415265042E-3</v>
      </c>
      <c r="AR308" s="1">
        <f t="shared" si="163"/>
        <v>-1.4807071090025208E-2</v>
      </c>
      <c r="AS308" s="1">
        <f t="shared" si="164"/>
        <v>2.7929892608414358E-3</v>
      </c>
      <c r="AT308" s="1">
        <f t="shared" si="165"/>
        <v>-3.7466324931593777E-3</v>
      </c>
      <c r="AU308" s="1">
        <f t="shared" si="166"/>
        <v>-5.4539482052770229E-3</v>
      </c>
      <c r="AV308" s="1">
        <f t="shared" si="167"/>
        <v>-6.7250968561384803E-3</v>
      </c>
      <c r="AW308" s="1">
        <f t="shared" si="168"/>
        <v>-6.6395014560279731E-3</v>
      </c>
      <c r="AX308" s="1">
        <f t="shared" si="169"/>
        <v>-9.4235345664364697E-3</v>
      </c>
      <c r="AY308" s="1">
        <f t="shared" si="170"/>
        <v>2.9762816645196176E-3</v>
      </c>
      <c r="AZ308" s="1">
        <f t="shared" si="171"/>
        <v>5.6907966805660754E-3</v>
      </c>
      <c r="BA308" s="1">
        <f t="shared" si="172"/>
        <v>3.3350671846228215E-3</v>
      </c>
      <c r="BB308" s="1">
        <f t="shared" si="173"/>
        <v>1.0269307692345679E-2</v>
      </c>
      <c r="BC308" s="1">
        <f t="shared" si="174"/>
        <v>-0.19795780972637025</v>
      </c>
      <c r="BD308" s="1">
        <f t="shared" si="175"/>
        <v>-6.0827684031495785E-3</v>
      </c>
      <c r="BE308" s="1">
        <f t="shared" si="176"/>
        <v>2.46975177747287E-2</v>
      </c>
      <c r="BF308" s="1">
        <f t="shared" si="177"/>
        <v>5.1947929547259139E-3</v>
      </c>
      <c r="BG308" s="1">
        <f t="shared" si="178"/>
        <v>-6.0172776783405119E-3</v>
      </c>
      <c r="BH308" s="1">
        <f t="shared" si="179"/>
        <v>-1.2746176129779917E-2</v>
      </c>
      <c r="BI308" s="1">
        <f t="shared" si="180"/>
        <v>-5.2368830542085382E-3</v>
      </c>
      <c r="BJ308" s="1">
        <f t="shared" si="181"/>
        <v>-0.23159100769198238</v>
      </c>
      <c r="BK308" s="1">
        <f t="shared" si="182"/>
        <v>-0.21437498282763209</v>
      </c>
      <c r="BL308" s="1">
        <f t="shared" si="183"/>
        <v>-1.1684369316530894E-3</v>
      </c>
      <c r="BM308" s="1">
        <f t="shared" si="184"/>
        <v>7.6934913063548237E-3</v>
      </c>
      <c r="BN308" s="1">
        <f t="shared" si="185"/>
        <v>5.0977670293632046E-4</v>
      </c>
      <c r="BO308" s="1">
        <f t="shared" si="186"/>
        <v>4.4924230156458975E-3</v>
      </c>
      <c r="BP308" s="1">
        <f t="shared" si="187"/>
        <v>1.4728572936616986E-2</v>
      </c>
      <c r="BQ308" s="1">
        <f t="shared" si="188"/>
        <v>3.2489305599065057E-4</v>
      </c>
      <c r="BR308" s="1">
        <f t="shared" si="189"/>
        <v>4.1047693510555122E-3</v>
      </c>
      <c r="BS308" s="1">
        <f t="shared" si="190"/>
        <v>1.6346153846153847E-2</v>
      </c>
      <c r="BT308" s="1">
        <f t="shared" si="191"/>
        <v>-1.733581817274428E-2</v>
      </c>
      <c r="BU308" s="1">
        <f t="shared" si="192"/>
        <v>2.6552114339093444E-3</v>
      </c>
      <c r="BV308" s="1">
        <f t="shared" si="193"/>
        <v>-1.6934610086862679E-2</v>
      </c>
      <c r="BW308" s="1">
        <f t="shared" si="194"/>
        <v>-1.6934610086862679E-2</v>
      </c>
      <c r="BX308" s="1">
        <f t="shared" si="195"/>
        <v>-3.0646169901091848E-2</v>
      </c>
      <c r="BY308" s="1">
        <f t="shared" si="196"/>
        <v>-1.7536787852882953E-2</v>
      </c>
      <c r="BZ308" s="1">
        <f t="shared" si="197"/>
        <v>-0.2380179799415818</v>
      </c>
      <c r="CA308" s="1">
        <f t="shared" si="198"/>
        <v>-1.4960246687244766E-2</v>
      </c>
      <c r="CB308" s="1">
        <f t="shared" si="199"/>
        <v>-2.457908229399967E-2</v>
      </c>
      <c r="CC308" s="1">
        <f t="shared" si="200"/>
        <v>1.3444633906405158E-2</v>
      </c>
    </row>
    <row r="309" spans="1:81" x14ac:dyDescent="0.3">
      <c r="A309" s="1" t="s">
        <v>329</v>
      </c>
      <c r="B309" s="18">
        <v>4704.54</v>
      </c>
      <c r="C309" s="21">
        <v>35870.949999999997</v>
      </c>
      <c r="D309" s="18">
        <v>15993.709961</v>
      </c>
      <c r="E309" s="18">
        <v>2363.5900879999999</v>
      </c>
      <c r="F309" s="1">
        <v>114.230003</v>
      </c>
      <c r="G309" s="18">
        <v>132.58000200000001</v>
      </c>
      <c r="H309" s="19">
        <v>469.73001099999999</v>
      </c>
      <c r="I309" s="1">
        <v>431.85998499999999</v>
      </c>
      <c r="J309" s="1">
        <v>81.029999000000004</v>
      </c>
      <c r="K309" s="1">
        <v>234.86000100000001</v>
      </c>
      <c r="L309" s="1">
        <v>4383.7001950000003</v>
      </c>
      <c r="M309" s="1">
        <v>16221.730469</v>
      </c>
      <c r="N309" s="1">
        <v>7141.9799800000001</v>
      </c>
      <c r="O309" s="1">
        <f>0.83*O311</f>
        <v>18971.743168699999</v>
      </c>
      <c r="P309" s="1">
        <v>114.550003</v>
      </c>
      <c r="Q309" s="1">
        <v>4016</v>
      </c>
      <c r="R309" s="1">
        <v>81.830001999999993</v>
      </c>
      <c r="S309" s="1">
        <v>69.339995999999999</v>
      </c>
      <c r="T309" s="1">
        <v>34.240001999999997</v>
      </c>
      <c r="U309" s="1">
        <v>40.119999</v>
      </c>
      <c r="V309" s="1">
        <f>0.83*V311</f>
        <v>4400.5740800599997</v>
      </c>
      <c r="W309" s="1">
        <f>0.83*W311</f>
        <v>14037.7653739</v>
      </c>
      <c r="X309" s="1">
        <v>132.53500399999999</v>
      </c>
      <c r="Y309" s="1">
        <v>24.465</v>
      </c>
      <c r="Z309" s="1">
        <v>138.674725188156</v>
      </c>
      <c r="AA309" s="1">
        <v>33.349997999999999</v>
      </c>
      <c r="AB309" s="1">
        <v>711.90002400000003</v>
      </c>
      <c r="AC309" s="1">
        <v>189.83000200000001</v>
      </c>
      <c r="AD309" s="1">
        <v>25617.5</v>
      </c>
      <c r="AE309" s="1">
        <v>1029.5</v>
      </c>
      <c r="AF309" s="1">
        <v>29598.660156000002</v>
      </c>
      <c r="AG309" s="1">
        <v>10886.414063</v>
      </c>
      <c r="AH309" s="1">
        <v>69.769997000000004</v>
      </c>
      <c r="AI309" s="1">
        <v>69.769997000000004</v>
      </c>
      <c r="AJ309" s="1">
        <v>44.209999000000003</v>
      </c>
      <c r="AK309" s="1">
        <v>73.830001999999993</v>
      </c>
      <c r="AL309" s="1">
        <f>0.83*AL311</f>
        <v>824.03510196500679</v>
      </c>
      <c r="AM309" s="1">
        <v>63.330002</v>
      </c>
      <c r="AN309" s="1">
        <v>78.690002000000007</v>
      </c>
      <c r="AO309" s="1">
        <v>86.599997999999999</v>
      </c>
      <c r="AP309" s="1">
        <f t="shared" si="161"/>
        <v>1.1887887775930313E-2</v>
      </c>
      <c r="AQ309" s="1">
        <f t="shared" si="162"/>
        <v>-1.399729352252306E-3</v>
      </c>
      <c r="AR309" s="1">
        <f t="shared" si="163"/>
        <v>1.8429987428179681E-2</v>
      </c>
      <c r="AS309" s="1">
        <f t="shared" si="164"/>
        <v>-1.8907081789791318E-2</v>
      </c>
      <c r="AT309" s="1">
        <f t="shared" si="165"/>
        <v>-9.6198184229430005E-4</v>
      </c>
      <c r="AU309" s="1">
        <f t="shared" si="166"/>
        <v>-4.0564379528408284E-3</v>
      </c>
      <c r="AV309" s="1">
        <f t="shared" si="167"/>
        <v>1.2851245534130456E-2</v>
      </c>
      <c r="AW309" s="1">
        <f t="shared" si="168"/>
        <v>1.2804857122019571E-2</v>
      </c>
      <c r="AX309" s="1">
        <f t="shared" si="169"/>
        <v>1.1118976745268276E-3</v>
      </c>
      <c r="AY309" s="1">
        <f t="shared" si="170"/>
        <v>-1.8390011251149582E-2</v>
      </c>
      <c r="AZ309" s="1">
        <f t="shared" si="171"/>
        <v>5.8972452960074232E-3</v>
      </c>
      <c r="BA309" s="1">
        <f t="shared" si="172"/>
        <v>8.6189868729441635E-3</v>
      </c>
      <c r="BB309" s="1">
        <f t="shared" si="173"/>
        <v>1.1676406750699369E-2</v>
      </c>
      <c r="BC309" s="1">
        <f t="shared" si="174"/>
        <v>6.4102564102564069E-2</v>
      </c>
      <c r="BD309" s="1">
        <f t="shared" si="175"/>
        <v>1.4863263198022357E-3</v>
      </c>
      <c r="BE309" s="1">
        <f t="shared" si="176"/>
        <v>-2.2276323797930615E-2</v>
      </c>
      <c r="BF309" s="1">
        <f t="shared" si="177"/>
        <v>6.8906733194537906E-3</v>
      </c>
      <c r="BG309" s="1">
        <f t="shared" si="178"/>
        <v>-5.7654946280847675E-4</v>
      </c>
      <c r="BH309" s="1">
        <f t="shared" si="179"/>
        <v>4.6948354052325642E-3</v>
      </c>
      <c r="BI309" s="1">
        <f t="shared" si="180"/>
        <v>5.7658562488306121E-3</v>
      </c>
      <c r="BJ309" s="1">
        <f t="shared" si="181"/>
        <v>6.4102564102564014E-2</v>
      </c>
      <c r="BK309" s="1">
        <f t="shared" si="182"/>
        <v>6.4102564102564055E-2</v>
      </c>
      <c r="BL309" s="1">
        <f t="shared" si="183"/>
        <v>2.6418113207536974E-4</v>
      </c>
      <c r="BM309" s="1">
        <f t="shared" si="184"/>
        <v>-3.8173766987326311E-3</v>
      </c>
      <c r="BN309" s="1">
        <f t="shared" si="185"/>
        <v>5.0951696305162532E-4</v>
      </c>
      <c r="BO309" s="1">
        <f t="shared" si="186"/>
        <v>-5.6649670344373956E-3</v>
      </c>
      <c r="BP309" s="1">
        <f t="shared" si="187"/>
        <v>-1.5897151808775722E-2</v>
      </c>
      <c r="BQ309" s="1">
        <f t="shared" si="188"/>
        <v>2.7607893197810752E-2</v>
      </c>
      <c r="BR309" s="1">
        <f t="shared" si="189"/>
        <v>-2.6279929920186881E-3</v>
      </c>
      <c r="BS309" s="1">
        <f t="shared" si="190"/>
        <v>-2.6017029328287606E-2</v>
      </c>
      <c r="BT309" s="1">
        <f t="shared" si="191"/>
        <v>1.0957111887555876E-2</v>
      </c>
      <c r="BU309" s="1">
        <f t="shared" si="192"/>
        <v>-1.350293124083348E-3</v>
      </c>
      <c r="BV309" s="1">
        <f t="shared" si="193"/>
        <v>9.9883465550567076E-3</v>
      </c>
      <c r="BW309" s="1">
        <f t="shared" si="194"/>
        <v>9.9883465550567076E-3</v>
      </c>
      <c r="BX309" s="1">
        <f t="shared" si="195"/>
        <v>1.2829254853184261E-2</v>
      </c>
      <c r="BY309" s="1">
        <f t="shared" si="196"/>
        <v>5.9954081754380476E-3</v>
      </c>
      <c r="BZ309" s="1">
        <f t="shared" si="197"/>
        <v>6.4102564102564069E-2</v>
      </c>
      <c r="CA309" s="1">
        <f t="shared" si="198"/>
        <v>1.8984812830007633E-3</v>
      </c>
      <c r="CB309" s="1">
        <f t="shared" si="199"/>
        <v>-8.5674810923213659E-3</v>
      </c>
      <c r="CC309" s="1">
        <f t="shared" si="200"/>
        <v>-9.6066329001228464E-3</v>
      </c>
    </row>
    <row r="310" spans="1:81" x14ac:dyDescent="0.3">
      <c r="A310" s="1" t="s">
        <v>328</v>
      </c>
      <c r="B310" s="18">
        <v>4701.46</v>
      </c>
      <c r="C310" s="21">
        <v>35804.379999999997</v>
      </c>
      <c r="D310" s="18">
        <v>15845.230469</v>
      </c>
      <c r="E310" s="18">
        <v>2331.459961</v>
      </c>
      <c r="F310" s="1">
        <v>113.709999</v>
      </c>
      <c r="G310" s="18">
        <v>131.61000100000001</v>
      </c>
      <c r="H310" s="19">
        <v>469.44000199999999</v>
      </c>
      <c r="I310" s="1">
        <v>431.52999899999998</v>
      </c>
      <c r="J310" s="1">
        <v>79.260002</v>
      </c>
      <c r="K310" s="1">
        <v>231.58000200000001</v>
      </c>
      <c r="L310" s="1">
        <v>4293.2402339999999</v>
      </c>
      <c r="M310" s="1">
        <v>15917.980469</v>
      </c>
      <c r="N310" s="1">
        <v>7075.8701170000004</v>
      </c>
      <c r="O310" s="1">
        <f>0.96*O311</f>
        <v>21943.221014399998</v>
      </c>
      <c r="P310" s="1">
        <v>113.900002</v>
      </c>
      <c r="Q310" s="1">
        <v>4083</v>
      </c>
      <c r="R310" s="1">
        <v>80.190002000000007</v>
      </c>
      <c r="S310" s="1">
        <v>67.199996999999996</v>
      </c>
      <c r="T310" s="1">
        <v>32.939999</v>
      </c>
      <c r="U310" s="1">
        <v>38.990001999999997</v>
      </c>
      <c r="V310" s="1">
        <f>0.96*V311</f>
        <v>5089.8206227199998</v>
      </c>
      <c r="W310" s="1">
        <f>0.96*W311</f>
        <v>16236.4515168</v>
      </c>
      <c r="X310" s="1">
        <v>132.425003</v>
      </c>
      <c r="Y310" s="1">
        <v>24.553749</v>
      </c>
      <c r="Z310" s="1">
        <v>138.74534633031701</v>
      </c>
      <c r="AA310" s="1">
        <v>33.119999</v>
      </c>
      <c r="AB310" s="1">
        <v>717.20001200000002</v>
      </c>
      <c r="AC310" s="1">
        <v>184.759995</v>
      </c>
      <c r="AD310" s="1">
        <v>25297.5</v>
      </c>
      <c r="AE310" s="1">
        <v>1037.5</v>
      </c>
      <c r="AF310" s="1">
        <v>29499.279297000001</v>
      </c>
      <c r="AG310" s="1">
        <v>10886.131836</v>
      </c>
      <c r="AH310" s="1">
        <v>68.779999000000004</v>
      </c>
      <c r="AI310" s="1">
        <v>68.779999000000004</v>
      </c>
      <c r="AJ310" s="1">
        <v>43.869999</v>
      </c>
      <c r="AK310" s="1">
        <v>72.819999999999993</v>
      </c>
      <c r="AL310" s="1">
        <f>0.96*AL311</f>
        <v>953.10084082699586</v>
      </c>
      <c r="AM310" s="1">
        <v>63.529998999999997</v>
      </c>
      <c r="AN310" s="1">
        <v>77.449996999999996</v>
      </c>
      <c r="AO310" s="1">
        <v>85.940002000000007</v>
      </c>
      <c r="AP310" s="1">
        <f t="shared" si="161"/>
        <v>-6.5468674939524955E-4</v>
      </c>
      <c r="AQ310" s="1">
        <f t="shared" si="162"/>
        <v>-1.8558192632199513E-3</v>
      </c>
      <c r="AR310" s="1">
        <f t="shared" si="163"/>
        <v>-9.2836178949137812E-3</v>
      </c>
      <c r="AS310" s="1">
        <f t="shared" si="164"/>
        <v>-1.3593781410374532E-2</v>
      </c>
      <c r="AT310" s="1">
        <f t="shared" si="165"/>
        <v>-4.5522541043792157E-3</v>
      </c>
      <c r="AU310" s="1">
        <f t="shared" si="166"/>
        <v>-7.3163447380246403E-3</v>
      </c>
      <c r="AV310" s="1">
        <f t="shared" si="167"/>
        <v>-6.1739508485438835E-4</v>
      </c>
      <c r="AW310" s="1">
        <f t="shared" si="168"/>
        <v>-7.6410413435275661E-4</v>
      </c>
      <c r="AX310" s="1">
        <f t="shared" si="169"/>
        <v>-2.1843724816040088E-2</v>
      </c>
      <c r="AY310" s="1">
        <f t="shared" si="170"/>
        <v>-1.3965762522499536E-2</v>
      </c>
      <c r="AZ310" s="1">
        <f t="shared" si="171"/>
        <v>-2.063552637636536E-2</v>
      </c>
      <c r="BA310" s="1">
        <f t="shared" si="172"/>
        <v>-1.8724882686250482E-2</v>
      </c>
      <c r="BB310" s="1">
        <f t="shared" si="173"/>
        <v>-9.2565175462728869E-3</v>
      </c>
      <c r="BC310" s="1">
        <f t="shared" si="174"/>
        <v>0.15662650602409636</v>
      </c>
      <c r="BD310" s="1">
        <f t="shared" si="175"/>
        <v>-5.6743865820763281E-3</v>
      </c>
      <c r="BE310" s="1">
        <f t="shared" si="176"/>
        <v>1.6683266932270915E-2</v>
      </c>
      <c r="BF310" s="1">
        <f t="shared" si="177"/>
        <v>-2.0041549064119375E-2</v>
      </c>
      <c r="BG310" s="1">
        <f t="shared" si="178"/>
        <v>-3.086240443394319E-2</v>
      </c>
      <c r="BH310" s="1">
        <f t="shared" si="179"/>
        <v>-3.7967375118727997E-2</v>
      </c>
      <c r="BI310" s="1">
        <f t="shared" si="180"/>
        <v>-2.8165429415888146E-2</v>
      </c>
      <c r="BJ310" s="1">
        <f t="shared" si="181"/>
        <v>0.15662650602409645</v>
      </c>
      <c r="BK310" s="1">
        <f t="shared" si="182"/>
        <v>0.15662650602409639</v>
      </c>
      <c r="BL310" s="1">
        <f t="shared" si="183"/>
        <v>-8.2997696216150342E-4</v>
      </c>
      <c r="BM310" s="1">
        <f t="shared" si="184"/>
        <v>3.6275904353157561E-3</v>
      </c>
      <c r="BN310" s="1">
        <f t="shared" si="185"/>
        <v>5.0925748773024263E-4</v>
      </c>
      <c r="BO310" s="1">
        <f t="shared" si="186"/>
        <v>-6.8965221527149539E-3</v>
      </c>
      <c r="BP310" s="1">
        <f t="shared" si="187"/>
        <v>7.4448487446602254E-3</v>
      </c>
      <c r="BQ310" s="1">
        <f t="shared" si="188"/>
        <v>-2.6708143847567381E-2</v>
      </c>
      <c r="BR310" s="1">
        <f t="shared" si="189"/>
        <v>-1.2491460915389871E-2</v>
      </c>
      <c r="BS310" s="1">
        <f t="shared" si="190"/>
        <v>7.7707625060709079E-3</v>
      </c>
      <c r="BT310" s="1">
        <f t="shared" si="191"/>
        <v>-3.3576134350748678E-3</v>
      </c>
      <c r="BU310" s="1">
        <f t="shared" si="192"/>
        <v>-2.5924698285995495E-5</v>
      </c>
      <c r="BV310" s="1">
        <f t="shared" si="193"/>
        <v>-1.4189451663585421E-2</v>
      </c>
      <c r="BW310" s="1">
        <f t="shared" si="194"/>
        <v>-1.4189451663585421E-2</v>
      </c>
      <c r="BX310" s="1">
        <f t="shared" si="195"/>
        <v>-7.690567918809575E-3</v>
      </c>
      <c r="BY310" s="1">
        <f t="shared" si="196"/>
        <v>-1.3680102568600772E-2</v>
      </c>
      <c r="BZ310" s="1">
        <f t="shared" si="197"/>
        <v>0.15662650602409645</v>
      </c>
      <c r="CA310" s="1">
        <f t="shared" si="198"/>
        <v>3.158013479930037E-3</v>
      </c>
      <c r="CB310" s="1">
        <f t="shared" si="199"/>
        <v>-1.5758101010087795E-2</v>
      </c>
      <c r="CC310" s="1">
        <f t="shared" si="200"/>
        <v>-7.6212010997967049E-3</v>
      </c>
    </row>
    <row r="311" spans="1:81" x14ac:dyDescent="0.3">
      <c r="A311" s="1" t="s">
        <v>327</v>
      </c>
      <c r="B311" s="18">
        <v>4577.1000000000004</v>
      </c>
      <c r="C311" s="21">
        <v>34639.79</v>
      </c>
      <c r="D311" s="18">
        <v>15381.320313</v>
      </c>
      <c r="E311" s="18">
        <v>2206.330078</v>
      </c>
      <c r="F311" s="1">
        <v>114.610001</v>
      </c>
      <c r="G311" s="18">
        <v>133.14999399999999</v>
      </c>
      <c r="H311" s="19">
        <v>457.39999399999999</v>
      </c>
      <c r="I311" s="1">
        <v>420.55999800000001</v>
      </c>
      <c r="J311" s="1">
        <v>77.349997999999999</v>
      </c>
      <c r="K311" s="1">
        <v>219.21000699999999</v>
      </c>
      <c r="L311" s="1">
        <v>4108.0200199999999</v>
      </c>
      <c r="M311" s="1">
        <v>15263.110352</v>
      </c>
      <c r="N311" s="1">
        <v>6795.75</v>
      </c>
      <c r="O311" s="1">
        <f>'final data'!O72</f>
        <v>22857.52189</v>
      </c>
      <c r="P311" s="1">
        <v>115.68</v>
      </c>
      <c r="Q311" s="1">
        <v>4000.5</v>
      </c>
      <c r="R311" s="1">
        <v>77.650002000000001</v>
      </c>
      <c r="S311" s="1">
        <v>65.910004000000001</v>
      </c>
      <c r="T311" s="1">
        <v>32.040000999999997</v>
      </c>
      <c r="U311" s="1">
        <v>38.009998000000003</v>
      </c>
      <c r="V311" s="1">
        <f>'final data'!V72</f>
        <v>5301.8964820000001</v>
      </c>
      <c r="W311" s="1">
        <f>'final data'!W72</f>
        <v>16912.97033</v>
      </c>
      <c r="X311" s="1">
        <v>132.66499300000001</v>
      </c>
      <c r="Y311" s="1">
        <v>25.12125</v>
      </c>
      <c r="Z311" s="1">
        <v>138.81596747247701</v>
      </c>
      <c r="AA311" s="1">
        <v>32.479999999999997</v>
      </c>
      <c r="AB311" s="1">
        <v>699.5</v>
      </c>
      <c r="AC311" s="1">
        <v>177.229996</v>
      </c>
      <c r="AD311" s="1">
        <v>24707.5</v>
      </c>
      <c r="AE311" s="1">
        <v>973</v>
      </c>
      <c r="AF311" s="1">
        <v>27753.369140999999</v>
      </c>
      <c r="AG311" s="1">
        <v>10881.864258</v>
      </c>
      <c r="AH311" s="1">
        <v>66.970000999999996</v>
      </c>
      <c r="AI311" s="1">
        <v>66.970000999999996</v>
      </c>
      <c r="AJ311" s="1">
        <v>44.84</v>
      </c>
      <c r="AK311" s="1">
        <v>70.970000999999996</v>
      </c>
      <c r="AL311" s="1">
        <f>'final data'!AL72</f>
        <v>992.81337586145401</v>
      </c>
      <c r="AM311" s="1">
        <v>61.09</v>
      </c>
      <c r="AN311" s="1">
        <v>75.069999999999993</v>
      </c>
      <c r="AO311" s="1">
        <v>84.279999000000004</v>
      </c>
      <c r="AP311" s="1">
        <f t="shared" si="161"/>
        <v>-2.6451357663364077E-2</v>
      </c>
      <c r="AQ311" s="1">
        <f t="shared" si="162"/>
        <v>-3.2526467432196747E-2</v>
      </c>
      <c r="AR311" s="1">
        <f t="shared" si="163"/>
        <v>-2.9277589676439557E-2</v>
      </c>
      <c r="AS311" s="1">
        <f t="shared" si="164"/>
        <v>-5.3670183101205769E-2</v>
      </c>
      <c r="AT311" s="1">
        <f t="shared" si="165"/>
        <v>7.9148888216945702E-3</v>
      </c>
      <c r="AU311" s="1">
        <f t="shared" si="166"/>
        <v>1.1701185231356249E-2</v>
      </c>
      <c r="AV311" s="1">
        <f t="shared" si="167"/>
        <v>-2.5647597027745411E-2</v>
      </c>
      <c r="AW311" s="1">
        <f t="shared" si="168"/>
        <v>-2.5421178192526931E-2</v>
      </c>
      <c r="AX311" s="1">
        <f t="shared" si="169"/>
        <v>-2.4097955485794721E-2</v>
      </c>
      <c r="AY311" s="1">
        <f t="shared" si="170"/>
        <v>-5.3415644240300236E-2</v>
      </c>
      <c r="AZ311" s="1">
        <f t="shared" si="171"/>
        <v>-4.3142289717021214E-2</v>
      </c>
      <c r="BA311" s="1">
        <f t="shared" si="172"/>
        <v>-4.1140276448720925E-2</v>
      </c>
      <c r="BB311" s="1">
        <f t="shared" si="173"/>
        <v>-3.9588080669683716E-2</v>
      </c>
      <c r="BC311" s="1">
        <f t="shared" si="174"/>
        <v>4.1666666666666748E-2</v>
      </c>
      <c r="BD311" s="1">
        <f t="shared" si="175"/>
        <v>1.5627725801093544E-2</v>
      </c>
      <c r="BE311" s="1">
        <f t="shared" si="176"/>
        <v>-2.020573108008817E-2</v>
      </c>
      <c r="BF311" s="1">
        <f t="shared" si="177"/>
        <v>-3.1674771625520175E-2</v>
      </c>
      <c r="BG311" s="1">
        <f t="shared" si="178"/>
        <v>-1.9196325261740647E-2</v>
      </c>
      <c r="BH311" s="1">
        <f t="shared" si="179"/>
        <v>-2.732234448458859E-2</v>
      </c>
      <c r="BI311" s="1">
        <f t="shared" si="180"/>
        <v>-2.5134751211348848E-2</v>
      </c>
      <c r="BJ311" s="1">
        <f t="shared" si="181"/>
        <v>4.166666666666672E-2</v>
      </c>
      <c r="BK311" s="1">
        <f t="shared" si="182"/>
        <v>4.1666666666666685E-2</v>
      </c>
      <c r="BL311" s="1">
        <f t="shared" si="183"/>
        <v>1.8122710557915253E-3</v>
      </c>
      <c r="BM311" s="1">
        <f t="shared" si="184"/>
        <v>2.3112600849670657E-2</v>
      </c>
      <c r="BN311" s="1">
        <f t="shared" si="185"/>
        <v>5.0899827653949983E-4</v>
      </c>
      <c r="BO311" s="1">
        <f t="shared" si="186"/>
        <v>-1.9323641887791215E-2</v>
      </c>
      <c r="BP311" s="1">
        <f t="shared" si="187"/>
        <v>-2.4679324740446346E-2</v>
      </c>
      <c r="BQ311" s="1">
        <f t="shared" si="188"/>
        <v>-4.0755570490246029E-2</v>
      </c>
      <c r="BR311" s="1">
        <f t="shared" si="189"/>
        <v>-2.332246269394209E-2</v>
      </c>
      <c r="BS311" s="1">
        <f t="shared" si="190"/>
        <v>-6.2168674698795182E-2</v>
      </c>
      <c r="BT311" s="1">
        <f t="shared" si="191"/>
        <v>-5.9184841040423528E-2</v>
      </c>
      <c r="BU311" s="1">
        <f t="shared" si="192"/>
        <v>-3.9201968746034827E-4</v>
      </c>
      <c r="BV311" s="1">
        <f t="shared" si="193"/>
        <v>-2.6315760778071649E-2</v>
      </c>
      <c r="BW311" s="1">
        <f t="shared" si="194"/>
        <v>-2.6315760778071649E-2</v>
      </c>
      <c r="BX311" s="1">
        <f t="shared" si="195"/>
        <v>2.2110805154110066E-2</v>
      </c>
      <c r="BY311" s="1">
        <f t="shared" si="196"/>
        <v>-2.5405094754188368E-2</v>
      </c>
      <c r="BZ311" s="1">
        <f t="shared" si="197"/>
        <v>4.1666666666666644E-2</v>
      </c>
      <c r="CA311" s="1">
        <f t="shared" si="198"/>
        <v>-3.8407036650512039E-2</v>
      </c>
      <c r="CB311" s="1">
        <f t="shared" si="199"/>
        <v>-3.0729465360728202E-2</v>
      </c>
      <c r="CC311" s="1">
        <f t="shared" si="200"/>
        <v>-1.9315836180688047E-2</v>
      </c>
    </row>
    <row r="312" spans="1:81" x14ac:dyDescent="0.3">
      <c r="A312" s="1" t="s">
        <v>326</v>
      </c>
      <c r="B312" s="18">
        <v>4667.45</v>
      </c>
      <c r="C312" s="21">
        <v>35754.69</v>
      </c>
      <c r="D312" s="18">
        <v>15517.370117</v>
      </c>
      <c r="E312" s="18">
        <v>2220.209961</v>
      </c>
      <c r="F312" s="1">
        <v>114.199997</v>
      </c>
      <c r="G312" s="18">
        <v>132.63999899999999</v>
      </c>
      <c r="H312" s="19">
        <v>466.35000600000001</v>
      </c>
      <c r="I312" s="1">
        <v>428.76001000000002</v>
      </c>
      <c r="J312" s="1">
        <v>78.900002000000001</v>
      </c>
      <c r="K312" s="1">
        <v>220.520004</v>
      </c>
      <c r="L312" s="1">
        <v>4208.2998049999997</v>
      </c>
      <c r="M312" s="1">
        <v>15639.259765999999</v>
      </c>
      <c r="N312" s="1">
        <v>7008.2299800000001</v>
      </c>
      <c r="O312" s="4">
        <f>0.78*O315</f>
        <v>18081.574198271999</v>
      </c>
      <c r="P312" s="1">
        <v>115.260002</v>
      </c>
      <c r="Q312" s="1">
        <v>4100.5</v>
      </c>
      <c r="R312" s="1">
        <v>78.739998</v>
      </c>
      <c r="S312" s="1">
        <v>67.110000999999997</v>
      </c>
      <c r="T312" s="1">
        <v>32.520000000000003</v>
      </c>
      <c r="U312" s="1">
        <v>38.900002000000001</v>
      </c>
      <c r="V312" s="4">
        <f>0.78*V315</f>
        <v>4096.4295835008006</v>
      </c>
      <c r="W312" s="4">
        <f>0.78*W315</f>
        <v>13025.586966912</v>
      </c>
      <c r="X312" s="1">
        <v>132.96499600000001</v>
      </c>
      <c r="Y312" s="1">
        <v>25.251249000000001</v>
      </c>
      <c r="Z312" s="1">
        <v>138.88658861463799</v>
      </c>
      <c r="AA312" s="1">
        <v>33.020000000000003</v>
      </c>
      <c r="AB312" s="1">
        <v>718.59997599999997</v>
      </c>
      <c r="AC312" s="1">
        <v>187.229996</v>
      </c>
      <c r="AD312" s="1">
        <v>25125</v>
      </c>
      <c r="AE312" s="1">
        <v>977.75</v>
      </c>
      <c r="AF312" s="1">
        <v>28725.470702999999</v>
      </c>
      <c r="AG312" s="1">
        <v>10906.058594</v>
      </c>
      <c r="AH312" s="1">
        <v>68.330001999999993</v>
      </c>
      <c r="AI312" s="1">
        <v>68.330001999999993</v>
      </c>
      <c r="AJ312" s="1">
        <v>44.779998999999997</v>
      </c>
      <c r="AK312" s="1">
        <v>72.580001999999993</v>
      </c>
      <c r="AL312" s="4">
        <f>0.78*AL315</f>
        <v>725.83962894336071</v>
      </c>
      <c r="AM312" s="1">
        <v>62.759998000000003</v>
      </c>
      <c r="AN312" s="1">
        <v>77.760002</v>
      </c>
      <c r="AO312" s="1">
        <v>85.330001999999993</v>
      </c>
      <c r="AP312" s="1">
        <f t="shared" si="161"/>
        <v>1.9739573092132451E-2</v>
      </c>
      <c r="AQ312" s="1">
        <f t="shared" si="162"/>
        <v>3.218552999310912E-2</v>
      </c>
      <c r="AR312" s="1">
        <f t="shared" si="163"/>
        <v>8.8451317072575052E-3</v>
      </c>
      <c r="AS312" s="1">
        <f t="shared" si="164"/>
        <v>6.2909367634519748E-3</v>
      </c>
      <c r="AT312" s="1">
        <f t="shared" si="165"/>
        <v>-3.5773841411972478E-3</v>
      </c>
      <c r="AU312" s="1">
        <f t="shared" si="166"/>
        <v>-3.8302292375619901E-3</v>
      </c>
      <c r="AV312" s="1">
        <f t="shared" si="167"/>
        <v>1.9567144987763196E-2</v>
      </c>
      <c r="AW312" s="1">
        <f t="shared" si="168"/>
        <v>1.9497841066662778E-2</v>
      </c>
      <c r="AX312" s="1">
        <f t="shared" si="169"/>
        <v>2.003883697579412E-2</v>
      </c>
      <c r="AY312" s="1">
        <f t="shared" si="170"/>
        <v>5.975990867971688E-3</v>
      </c>
      <c r="AZ312" s="1">
        <f t="shared" si="171"/>
        <v>2.4410734249537498E-2</v>
      </c>
      <c r="BA312" s="1">
        <f t="shared" si="172"/>
        <v>2.4644348715641098E-2</v>
      </c>
      <c r="BB312" s="1">
        <f t="shared" si="173"/>
        <v>3.1266597505794073E-2</v>
      </c>
      <c r="BC312" s="1">
        <f t="shared" si="174"/>
        <v>-0.20894424665595282</v>
      </c>
      <c r="BD312" s="1">
        <f t="shared" si="175"/>
        <v>-3.6306881051176238E-3</v>
      </c>
      <c r="BE312" s="1">
        <f t="shared" si="176"/>
        <v>2.4996875390576177E-2</v>
      </c>
      <c r="BF312" s="1">
        <f t="shared" si="177"/>
        <v>1.403729519543347E-2</v>
      </c>
      <c r="BG312" s="1">
        <f t="shared" si="178"/>
        <v>1.8206598804029753E-2</v>
      </c>
      <c r="BH312" s="1">
        <f t="shared" si="179"/>
        <v>1.4981241729674308E-2</v>
      </c>
      <c r="BI312" s="1">
        <f t="shared" si="180"/>
        <v>2.3414997285714077E-2</v>
      </c>
      <c r="BJ312" s="1">
        <f t="shared" si="181"/>
        <v>-0.22736522725250738</v>
      </c>
      <c r="BK312" s="1">
        <f t="shared" si="182"/>
        <v>-0.22984628289642367</v>
      </c>
      <c r="BL312" s="1">
        <f t="shared" si="183"/>
        <v>2.2613576740625448E-3</v>
      </c>
      <c r="BM312" s="1">
        <f t="shared" si="184"/>
        <v>5.1748619196895669E-3</v>
      </c>
      <c r="BN312" s="1">
        <f t="shared" si="185"/>
        <v>5.087393291047424E-4</v>
      </c>
      <c r="BO312" s="1">
        <f t="shared" si="186"/>
        <v>1.6625615763546993E-2</v>
      </c>
      <c r="BP312" s="1">
        <f t="shared" si="187"/>
        <v>2.7305183702644703E-2</v>
      </c>
      <c r="BQ312" s="1">
        <f t="shared" si="188"/>
        <v>5.642385727978011E-2</v>
      </c>
      <c r="BR312" s="1">
        <f t="shared" si="189"/>
        <v>1.6897703126580999E-2</v>
      </c>
      <c r="BS312" s="1">
        <f t="shared" si="190"/>
        <v>4.8818088386433714E-3</v>
      </c>
      <c r="BT312" s="1">
        <f t="shared" si="191"/>
        <v>3.5026434342485507E-2</v>
      </c>
      <c r="BU312" s="1">
        <f t="shared" si="192"/>
        <v>2.2233631505018609E-3</v>
      </c>
      <c r="BV312" s="1">
        <f t="shared" si="193"/>
        <v>2.0307615046922235E-2</v>
      </c>
      <c r="BW312" s="1">
        <f t="shared" si="194"/>
        <v>2.0307615046922235E-2</v>
      </c>
      <c r="BX312" s="1">
        <f t="shared" si="195"/>
        <v>-1.3381132917039886E-3</v>
      </c>
      <c r="BY312" s="1">
        <f t="shared" si="196"/>
        <v>2.2685655591296906E-2</v>
      </c>
      <c r="BZ312" s="1">
        <f t="shared" si="197"/>
        <v>-0.26890627524678834</v>
      </c>
      <c r="CA312" s="1">
        <f t="shared" si="198"/>
        <v>2.733668358160091E-2</v>
      </c>
      <c r="CB312" s="1">
        <f t="shared" si="199"/>
        <v>3.5833248967630307E-2</v>
      </c>
      <c r="CC312" s="1">
        <f t="shared" si="200"/>
        <v>1.2458507504253643E-2</v>
      </c>
    </row>
    <row r="313" spans="1:81" x14ac:dyDescent="0.3">
      <c r="A313" s="1" t="s">
        <v>325</v>
      </c>
      <c r="B313" s="18">
        <v>4668.67</v>
      </c>
      <c r="C313" s="21">
        <v>35897.64</v>
      </c>
      <c r="D313" s="18">
        <v>15180.429688</v>
      </c>
      <c r="E313" s="18">
        <v>2152.459961</v>
      </c>
      <c r="F313" s="1">
        <v>114.360001</v>
      </c>
      <c r="G313" s="18">
        <v>132.699997</v>
      </c>
      <c r="H313" s="19">
        <v>466.45001200000002</v>
      </c>
      <c r="I313" s="1">
        <v>428.83999599999999</v>
      </c>
      <c r="J313" s="1">
        <v>77.629997000000003</v>
      </c>
      <c r="K313" s="1">
        <v>213.179993</v>
      </c>
      <c r="L313" s="1">
        <v>4201.8701170000004</v>
      </c>
      <c r="M313" s="1">
        <v>15636.400390999999</v>
      </c>
      <c r="N313" s="1">
        <v>7005.0698240000002</v>
      </c>
      <c r="O313" s="1">
        <f>0.83*O315</f>
        <v>19240.649467391999</v>
      </c>
      <c r="P313" s="1">
        <v>115.75</v>
      </c>
      <c r="Q313" s="1">
        <v>4098.5</v>
      </c>
      <c r="R313" s="1">
        <v>79.050003000000004</v>
      </c>
      <c r="S313" s="1">
        <v>67.099997999999999</v>
      </c>
      <c r="T313" s="1">
        <v>32.57</v>
      </c>
      <c r="U313" s="1">
        <v>37.82</v>
      </c>
      <c r="V313" s="1">
        <f>0.83*V315</f>
        <v>4359.0212234688006</v>
      </c>
      <c r="W313" s="1">
        <f>0.83*W315</f>
        <v>13860.560490431999</v>
      </c>
      <c r="X313" s="1">
        <v>132.53999300000001</v>
      </c>
      <c r="Y313" s="1">
        <v>25.0425</v>
      </c>
      <c r="Z313" s="1">
        <v>138.95720975679799</v>
      </c>
      <c r="AA313" s="1">
        <v>32.159999999999997</v>
      </c>
      <c r="AB313" s="1">
        <v>707.40002400000003</v>
      </c>
      <c r="AC313" s="1">
        <v>190.13999899999999</v>
      </c>
      <c r="AD313" s="1">
        <v>24537.5</v>
      </c>
      <c r="AE313" s="1">
        <v>925.75</v>
      </c>
      <c r="AF313" s="1">
        <v>29066.320313</v>
      </c>
      <c r="AG313" s="1">
        <v>10904.019531</v>
      </c>
      <c r="AH313" s="1">
        <v>68.040001000000004</v>
      </c>
      <c r="AI313" s="1">
        <v>68.040001000000004</v>
      </c>
      <c r="AJ313" s="1">
        <v>46.380001</v>
      </c>
      <c r="AK313" s="1">
        <v>71.839995999999999</v>
      </c>
      <c r="AL313" s="1">
        <f>0.83*AL315</f>
        <v>772.36781028588371</v>
      </c>
      <c r="AM313" s="1">
        <v>63.669998</v>
      </c>
      <c r="AN313" s="1">
        <v>76.540001000000004</v>
      </c>
      <c r="AO313" s="1">
        <v>81.809997999999993</v>
      </c>
      <c r="AP313" s="1">
        <f t="shared" si="161"/>
        <v>2.6138469614034532E-4</v>
      </c>
      <c r="AQ313" s="1">
        <f t="shared" si="162"/>
        <v>3.9980768956463355E-3</v>
      </c>
      <c r="AR313" s="1">
        <f t="shared" si="163"/>
        <v>-2.1713758611123565E-2</v>
      </c>
      <c r="AS313" s="1">
        <f t="shared" si="164"/>
        <v>-3.0515131987555299E-2</v>
      </c>
      <c r="AT313" s="1">
        <f t="shared" si="165"/>
        <v>1.4010858511668849E-3</v>
      </c>
      <c r="AU313" s="1">
        <f t="shared" si="166"/>
        <v>4.5233715660693974E-4</v>
      </c>
      <c r="AV313" s="1">
        <f t="shared" si="167"/>
        <v>2.1444408430008167E-4</v>
      </c>
      <c r="AW313" s="1">
        <f t="shared" si="168"/>
        <v>1.8655191280540035E-4</v>
      </c>
      <c r="AX313" s="1">
        <f t="shared" si="169"/>
        <v>-1.6096387424679628E-2</v>
      </c>
      <c r="AY313" s="1">
        <f t="shared" si="170"/>
        <v>-3.328501209350606E-2</v>
      </c>
      <c r="AZ313" s="1">
        <f t="shared" si="171"/>
        <v>-1.5278588261130935E-3</v>
      </c>
      <c r="BA313" s="1">
        <f t="shared" si="172"/>
        <v>-1.8283314189948601E-4</v>
      </c>
      <c r="BB313" s="1">
        <f t="shared" si="173"/>
        <v>-4.5092070451716471E-4</v>
      </c>
      <c r="BC313" s="1">
        <f t="shared" si="174"/>
        <v>6.4102564102564083E-2</v>
      </c>
      <c r="BD313" s="1">
        <f t="shared" si="175"/>
        <v>4.2512405994926143E-3</v>
      </c>
      <c r="BE313" s="1">
        <f t="shared" si="176"/>
        <v>-4.8774539690281675E-4</v>
      </c>
      <c r="BF313" s="1">
        <f t="shared" si="177"/>
        <v>3.9370714741446128E-3</v>
      </c>
      <c r="BG313" s="1">
        <f t="shared" si="178"/>
        <v>-1.4905379006025559E-4</v>
      </c>
      <c r="BH313" s="1">
        <f t="shared" si="179"/>
        <v>1.5375153751536639E-3</v>
      </c>
      <c r="BI313" s="1">
        <f t="shared" si="180"/>
        <v>-2.7763546130408948E-2</v>
      </c>
      <c r="BJ313" s="1">
        <f t="shared" si="181"/>
        <v>6.4102564102564083E-2</v>
      </c>
      <c r="BK313" s="1">
        <f t="shared" si="182"/>
        <v>6.4102564102564E-2</v>
      </c>
      <c r="BL313" s="1">
        <f t="shared" si="183"/>
        <v>-3.1963525197263479E-3</v>
      </c>
      <c r="BM313" s="1">
        <f t="shared" si="184"/>
        <v>-8.2668782047177532E-3</v>
      </c>
      <c r="BN313" s="1">
        <f t="shared" si="185"/>
        <v>5.0848064499558338E-4</v>
      </c>
      <c r="BO313" s="1">
        <f t="shared" si="186"/>
        <v>-2.6044821320412068E-2</v>
      </c>
      <c r="BP313" s="1">
        <f t="shared" si="187"/>
        <v>-1.5585795121150881E-2</v>
      </c>
      <c r="BQ313" s="1">
        <f t="shared" si="188"/>
        <v>1.5542397383803763E-2</v>
      </c>
      <c r="BR313" s="1">
        <f t="shared" si="189"/>
        <v>-2.3383084577114428E-2</v>
      </c>
      <c r="BS313" s="1">
        <f t="shared" si="190"/>
        <v>-5.3183329071848633E-2</v>
      </c>
      <c r="BT313" s="1">
        <f t="shared" si="191"/>
        <v>1.1865762393387129E-2</v>
      </c>
      <c r="BU313" s="1">
        <f t="shared" si="192"/>
        <v>-1.8696607783878639E-4</v>
      </c>
      <c r="BV313" s="1">
        <f t="shared" si="193"/>
        <v>-4.2441239793903351E-3</v>
      </c>
      <c r="BW313" s="1">
        <f t="shared" si="194"/>
        <v>-4.2441239793903351E-3</v>
      </c>
      <c r="BX313" s="1">
        <f t="shared" si="195"/>
        <v>3.5730282173521345E-2</v>
      </c>
      <c r="BY313" s="1">
        <f t="shared" si="196"/>
        <v>-1.0195728569971575E-2</v>
      </c>
      <c r="BZ313" s="1">
        <f t="shared" si="197"/>
        <v>6.410256410256393E-2</v>
      </c>
      <c r="CA313" s="1">
        <f t="shared" si="198"/>
        <v>1.4499681787752711E-2</v>
      </c>
      <c r="CB313" s="1">
        <f t="shared" si="199"/>
        <v>-1.5689312868073183E-2</v>
      </c>
      <c r="CC313" s="1">
        <f t="shared" si="200"/>
        <v>-4.125165730102761E-2</v>
      </c>
    </row>
    <row r="314" spans="1:81" x14ac:dyDescent="0.3">
      <c r="A314" s="1" t="s">
        <v>324</v>
      </c>
      <c r="B314" s="18">
        <v>4725.79</v>
      </c>
      <c r="C314" s="21">
        <v>35950.559999999998</v>
      </c>
      <c r="D314" s="18">
        <v>15653.370117</v>
      </c>
      <c r="E314" s="18">
        <v>2241.580078</v>
      </c>
      <c r="F314" s="1">
        <v>114.199997</v>
      </c>
      <c r="G314" s="18">
        <v>132.699997</v>
      </c>
      <c r="H314" s="19">
        <v>470.60000600000001</v>
      </c>
      <c r="I314" s="1">
        <v>432.64001500000001</v>
      </c>
      <c r="J314" s="1">
        <v>78.510002</v>
      </c>
      <c r="K314" s="1">
        <v>222.03999300000001</v>
      </c>
      <c r="L314" s="1">
        <v>4265.8598629999997</v>
      </c>
      <c r="M314" s="1">
        <v>15756.309569999999</v>
      </c>
      <c r="N314" s="1">
        <v>7106.1499020000001</v>
      </c>
      <c r="O314" s="1">
        <f>0.96*O315</f>
        <v>22254.245167103996</v>
      </c>
      <c r="P314" s="1">
        <v>115.32</v>
      </c>
      <c r="Q314" s="1">
        <v>4077.5</v>
      </c>
      <c r="R314" s="1">
        <v>80.029999000000004</v>
      </c>
      <c r="S314" s="1">
        <v>67.629997000000003</v>
      </c>
      <c r="T314" s="1">
        <v>32.860000999999997</v>
      </c>
      <c r="U314" s="1">
        <v>38.540000999999997</v>
      </c>
      <c r="V314" s="1">
        <f>0.96*V315</f>
        <v>5041.7594873856006</v>
      </c>
      <c r="W314" s="1">
        <f>0.96*W315</f>
        <v>16031.491651584</v>
      </c>
      <c r="X314" s="1">
        <v>132.240005</v>
      </c>
      <c r="Y314" s="1">
        <v>24.427499999999998</v>
      </c>
      <c r="Z314" s="1">
        <v>139.027830898959</v>
      </c>
      <c r="AA314" s="1">
        <v>32.900002000000001</v>
      </c>
      <c r="AB314" s="1">
        <v>718.70001200000002</v>
      </c>
      <c r="AC314" s="1">
        <v>191.75</v>
      </c>
      <c r="AD314" s="1">
        <v>25240</v>
      </c>
      <c r="AE314" s="1">
        <v>904.75</v>
      </c>
      <c r="AF314" s="1">
        <v>28798.369140999999</v>
      </c>
      <c r="AG314" s="1">
        <v>10915.697265999999</v>
      </c>
      <c r="AH314" s="1">
        <v>67.400002000000001</v>
      </c>
      <c r="AI314" s="1">
        <v>67.400002000000001</v>
      </c>
      <c r="AJ314" s="1">
        <v>46.299999</v>
      </c>
      <c r="AK314" s="1">
        <v>71.089995999999999</v>
      </c>
      <c r="AL314" s="1">
        <f>0.96*AL315</f>
        <v>893.34108177644384</v>
      </c>
      <c r="AM314" s="1">
        <v>63.560001</v>
      </c>
      <c r="AN314" s="1">
        <v>75.510002</v>
      </c>
      <c r="AO314" s="1">
        <v>82.480002999999996</v>
      </c>
      <c r="AP314" s="1">
        <f t="shared" si="161"/>
        <v>1.2234747797552599E-2</v>
      </c>
      <c r="AQ314" s="1">
        <f t="shared" si="162"/>
        <v>1.4741916181676082E-3</v>
      </c>
      <c r="AR314" s="1">
        <f t="shared" si="163"/>
        <v>3.1154614113054757E-2</v>
      </c>
      <c r="AS314" s="1">
        <f t="shared" si="164"/>
        <v>4.1403844259475138E-2</v>
      </c>
      <c r="AT314" s="1">
        <f t="shared" si="165"/>
        <v>-1.3991255561461625E-3</v>
      </c>
      <c r="AU314" s="1">
        <f t="shared" si="166"/>
        <v>0</v>
      </c>
      <c r="AV314" s="1">
        <f t="shared" si="167"/>
        <v>8.8969747952327045E-3</v>
      </c>
      <c r="AW314" s="1">
        <f t="shared" si="168"/>
        <v>8.8611580903009343E-3</v>
      </c>
      <c r="AX314" s="1">
        <f t="shared" si="169"/>
        <v>1.1335888625630078E-2</v>
      </c>
      <c r="AY314" s="1">
        <f t="shared" si="170"/>
        <v>4.1561123421183399E-2</v>
      </c>
      <c r="AZ314" s="1">
        <f t="shared" si="171"/>
        <v>1.5228872910923267E-2</v>
      </c>
      <c r="BA314" s="1">
        <f t="shared" si="172"/>
        <v>7.668592259188858E-3</v>
      </c>
      <c r="BB314" s="1">
        <f t="shared" si="173"/>
        <v>1.4429560381209978E-2</v>
      </c>
      <c r="BC314" s="1">
        <f t="shared" si="174"/>
        <v>0.15662650602409625</v>
      </c>
      <c r="BD314" s="1">
        <f t="shared" si="175"/>
        <v>-3.7149028077754368E-3</v>
      </c>
      <c r="BE314" s="1">
        <f t="shared" si="176"/>
        <v>-5.1238257899231428E-3</v>
      </c>
      <c r="BF314" s="1">
        <f t="shared" si="177"/>
        <v>1.2397165879930451E-2</v>
      </c>
      <c r="BG314" s="1">
        <f t="shared" si="178"/>
        <v>7.8986440506302793E-3</v>
      </c>
      <c r="BH314" s="1">
        <f t="shared" si="179"/>
        <v>8.9039299969295854E-3</v>
      </c>
      <c r="BI314" s="1">
        <f t="shared" si="180"/>
        <v>1.9037572712850247E-2</v>
      </c>
      <c r="BJ314" s="1">
        <f t="shared" si="181"/>
        <v>0.15662650602409636</v>
      </c>
      <c r="BK314" s="1">
        <f t="shared" si="182"/>
        <v>0.15662650602409645</v>
      </c>
      <c r="BL314" s="1">
        <f t="shared" si="183"/>
        <v>-2.263377213246218E-3</v>
      </c>
      <c r="BM314" s="1">
        <f t="shared" si="184"/>
        <v>-2.4558250973345391E-2</v>
      </c>
      <c r="BN314" s="1">
        <f t="shared" si="185"/>
        <v>5.0822222383856716E-4</v>
      </c>
      <c r="BO314" s="1">
        <f t="shared" si="186"/>
        <v>2.3010012437811072E-2</v>
      </c>
      <c r="BP314" s="1">
        <f t="shared" si="187"/>
        <v>1.5973971750953723E-2</v>
      </c>
      <c r="BQ314" s="1">
        <f t="shared" si="188"/>
        <v>8.4674503443118842E-3</v>
      </c>
      <c r="BR314" s="1">
        <f t="shared" si="189"/>
        <v>2.8629648497198165E-2</v>
      </c>
      <c r="BS314" s="1">
        <f t="shared" si="190"/>
        <v>-2.2684310018903593E-2</v>
      </c>
      <c r="BT314" s="1">
        <f t="shared" si="191"/>
        <v>-9.2186134713501729E-3</v>
      </c>
      <c r="BU314" s="1">
        <f t="shared" si="192"/>
        <v>1.0709569041764497E-3</v>
      </c>
      <c r="BV314" s="1">
        <f t="shared" si="193"/>
        <v>-9.4062167929715793E-3</v>
      </c>
      <c r="BW314" s="1">
        <f t="shared" si="194"/>
        <v>-9.4062167929715793E-3</v>
      </c>
      <c r="BX314" s="1">
        <f t="shared" si="195"/>
        <v>-1.7249244992469997E-3</v>
      </c>
      <c r="BY314" s="1">
        <f t="shared" si="196"/>
        <v>-1.0439866950994818E-2</v>
      </c>
      <c r="BZ314" s="1">
        <f t="shared" si="197"/>
        <v>0.15662650602409645</v>
      </c>
      <c r="CA314" s="1">
        <f t="shared" si="198"/>
        <v>-1.727611174104323E-3</v>
      </c>
      <c r="CB314" s="1">
        <f t="shared" si="199"/>
        <v>-1.345700269849753E-2</v>
      </c>
      <c r="CC314" s="1">
        <f t="shared" si="200"/>
        <v>8.1897691771121092E-3</v>
      </c>
    </row>
    <row r="315" spans="1:81" x14ac:dyDescent="0.3">
      <c r="A315" s="1" t="s">
        <v>323</v>
      </c>
      <c r="B315" s="18">
        <v>4778.7299999999996</v>
      </c>
      <c r="C315" s="21">
        <v>36398.080000000002</v>
      </c>
      <c r="D315" s="18">
        <v>15741.559569999999</v>
      </c>
      <c r="E315" s="18">
        <v>2248.790039</v>
      </c>
      <c r="F315" s="1">
        <v>114.120003</v>
      </c>
      <c r="G315" s="18">
        <v>132.720001</v>
      </c>
      <c r="H315" s="19">
        <v>476.16000400000001</v>
      </c>
      <c r="I315" s="1">
        <v>437.76998900000001</v>
      </c>
      <c r="J315" s="1">
        <v>78.75</v>
      </c>
      <c r="K315" s="1">
        <v>222.929993</v>
      </c>
      <c r="L315" s="1">
        <v>4306.0698240000002</v>
      </c>
      <c r="M315" s="1">
        <v>15884.860352</v>
      </c>
      <c r="N315" s="1">
        <v>7173.2299800000001</v>
      </c>
      <c r="O315" s="1">
        <f>0.96*O316</f>
        <v>23181.505382399999</v>
      </c>
      <c r="P315" s="1">
        <v>115.129997</v>
      </c>
      <c r="Q315" s="1">
        <v>4082.5</v>
      </c>
      <c r="R315" s="1">
        <v>80.470000999999996</v>
      </c>
      <c r="S315" s="1">
        <v>68.239998</v>
      </c>
      <c r="T315" s="1">
        <v>32.779998999999997</v>
      </c>
      <c r="U315" s="1">
        <v>38.810001</v>
      </c>
      <c r="V315" s="1">
        <f>0.96*V316</f>
        <v>5251.8327993600005</v>
      </c>
      <c r="W315" s="1">
        <f>0.96*W316</f>
        <v>16699.4704704</v>
      </c>
      <c r="X315" s="1">
        <v>132.179993</v>
      </c>
      <c r="Y315" s="1">
        <v>24.307500999999998</v>
      </c>
      <c r="Z315" s="1">
        <v>139.098452041119</v>
      </c>
      <c r="AA315" s="1">
        <v>33.139999000000003</v>
      </c>
      <c r="AB315" s="1">
        <v>722.09997599999997</v>
      </c>
      <c r="AC315" s="1">
        <v>196.83999600000001</v>
      </c>
      <c r="AD315" s="1">
        <v>25567.5</v>
      </c>
      <c r="AE315" s="1">
        <v>902.5</v>
      </c>
      <c r="AF315" s="1">
        <v>28791.710938</v>
      </c>
      <c r="AG315" s="1">
        <v>10889.735352</v>
      </c>
      <c r="AH315" s="1">
        <v>66.910004000000001</v>
      </c>
      <c r="AI315" s="1">
        <v>66.910004000000001</v>
      </c>
      <c r="AJ315" s="1">
        <v>46.990001999999997</v>
      </c>
      <c r="AK315" s="1">
        <v>70.569999999999993</v>
      </c>
      <c r="AL315" s="1">
        <f>0.96*AL316</f>
        <v>930.56362685046236</v>
      </c>
      <c r="AM315" s="1">
        <v>62.459999000000003</v>
      </c>
      <c r="AN315" s="1">
        <v>75.300003000000004</v>
      </c>
      <c r="AO315" s="1">
        <v>83.150002000000001</v>
      </c>
      <c r="AP315" s="1">
        <f t="shared" si="161"/>
        <v>1.1202359817088699E-2</v>
      </c>
      <c r="AQ315" s="1">
        <f t="shared" si="162"/>
        <v>1.2448206648241476E-2</v>
      </c>
      <c r="AR315" s="1">
        <f t="shared" si="163"/>
        <v>5.6338955982534918E-3</v>
      </c>
      <c r="AS315" s="1">
        <f t="shared" si="164"/>
        <v>3.2164637216230744E-3</v>
      </c>
      <c r="AT315" s="1">
        <f t="shared" si="165"/>
        <v>-7.0047287304218786E-4</v>
      </c>
      <c r="AU315" s="1">
        <f t="shared" si="166"/>
        <v>1.5074604711558609E-4</v>
      </c>
      <c r="AV315" s="1">
        <f t="shared" si="167"/>
        <v>1.1814700231856792E-2</v>
      </c>
      <c r="AW315" s="1">
        <f t="shared" si="168"/>
        <v>1.1857372924693533E-2</v>
      </c>
      <c r="AX315" s="1">
        <f t="shared" si="169"/>
        <v>3.0569098699042186E-3</v>
      </c>
      <c r="AY315" s="1">
        <f t="shared" si="170"/>
        <v>4.0082869215366367E-3</v>
      </c>
      <c r="AZ315" s="1">
        <f t="shared" si="171"/>
        <v>9.4259920136529063E-3</v>
      </c>
      <c r="BA315" s="1">
        <f t="shared" si="172"/>
        <v>8.1586859809330507E-3</v>
      </c>
      <c r="BB315" s="1">
        <f t="shared" si="173"/>
        <v>9.4397217797390562E-3</v>
      </c>
      <c r="BC315" s="1">
        <f t="shared" si="174"/>
        <v>4.1666666666666789E-2</v>
      </c>
      <c r="BD315" s="1">
        <f t="shared" si="175"/>
        <v>-1.6476153312520827E-3</v>
      </c>
      <c r="BE315" s="1">
        <f t="shared" si="176"/>
        <v>1.226241569589209E-3</v>
      </c>
      <c r="BF315" s="1">
        <f t="shared" si="177"/>
        <v>5.4979633324747715E-3</v>
      </c>
      <c r="BG315" s="1">
        <f t="shared" si="178"/>
        <v>9.0196810152157313E-3</v>
      </c>
      <c r="BH315" s="1">
        <f t="shared" si="179"/>
        <v>-2.4346316970593018E-3</v>
      </c>
      <c r="BI315" s="1">
        <f t="shared" si="180"/>
        <v>7.0057081731783851E-3</v>
      </c>
      <c r="BJ315" s="1">
        <f t="shared" si="181"/>
        <v>4.1666666666666657E-2</v>
      </c>
      <c r="BK315" s="1">
        <f t="shared" si="182"/>
        <v>4.1666666666666671E-2</v>
      </c>
      <c r="BL315" s="1">
        <f t="shared" si="183"/>
        <v>-4.5381123510998355E-4</v>
      </c>
      <c r="BM315" s="1">
        <f t="shared" si="184"/>
        <v>-4.9124552246443548E-3</v>
      </c>
      <c r="BN315" s="1">
        <f t="shared" si="185"/>
        <v>5.0796406520456014E-4</v>
      </c>
      <c r="BO315" s="1">
        <f t="shared" si="186"/>
        <v>7.2947411978881473E-3</v>
      </c>
      <c r="BP315" s="1">
        <f t="shared" si="187"/>
        <v>4.730713709797398E-3</v>
      </c>
      <c r="BQ315" s="1">
        <f t="shared" si="188"/>
        <v>2.6544959582790163E-2</v>
      </c>
      <c r="BR315" s="1">
        <f t="shared" si="189"/>
        <v>1.2975435816164818E-2</v>
      </c>
      <c r="BS315" s="1">
        <f t="shared" si="190"/>
        <v>-2.4868748273003593E-3</v>
      </c>
      <c r="BT315" s="1">
        <f t="shared" si="191"/>
        <v>-2.3120069637970643E-4</v>
      </c>
      <c r="BU315" s="1">
        <f t="shared" si="192"/>
        <v>-2.3784017976446808E-3</v>
      </c>
      <c r="BV315" s="1">
        <f t="shared" si="193"/>
        <v>-7.2699997842730025E-3</v>
      </c>
      <c r="BW315" s="1">
        <f t="shared" si="194"/>
        <v>-7.2699997842730025E-3</v>
      </c>
      <c r="BX315" s="1">
        <f t="shared" si="195"/>
        <v>1.490287289207063E-2</v>
      </c>
      <c r="BY315" s="1">
        <f t="shared" si="196"/>
        <v>-7.3146156879795874E-3</v>
      </c>
      <c r="BZ315" s="1">
        <f t="shared" si="197"/>
        <v>4.1666666666666685E-2</v>
      </c>
      <c r="CA315" s="1">
        <f t="shared" si="198"/>
        <v>-1.7306513258236046E-2</v>
      </c>
      <c r="CB315" s="1">
        <f t="shared" si="199"/>
        <v>-2.781075280596553E-3</v>
      </c>
      <c r="CC315" s="1">
        <f t="shared" si="200"/>
        <v>8.1231689576927429E-3</v>
      </c>
    </row>
    <row r="316" spans="1:81" x14ac:dyDescent="0.3">
      <c r="A316" s="1" t="s">
        <v>322</v>
      </c>
      <c r="B316" s="18">
        <v>4696.05</v>
      </c>
      <c r="C316" s="21">
        <v>36236.47</v>
      </c>
      <c r="D316" s="18">
        <v>15080.860352</v>
      </c>
      <c r="E316" s="18">
        <v>2206.3701169999999</v>
      </c>
      <c r="F316" s="1">
        <v>112.82</v>
      </c>
      <c r="G316" s="18">
        <v>130.279999</v>
      </c>
      <c r="H316" s="19">
        <v>467.94000199999999</v>
      </c>
      <c r="I316" s="1">
        <v>430.07998700000002</v>
      </c>
      <c r="J316" s="1">
        <v>78.540001000000004</v>
      </c>
      <c r="K316" s="1">
        <v>218.60000600000001</v>
      </c>
      <c r="L316" s="1">
        <v>4324.8100590000004</v>
      </c>
      <c r="M316" s="1">
        <v>16052.030273</v>
      </c>
      <c r="N316" s="1">
        <v>7249.6601559999999</v>
      </c>
      <c r="O316" s="1">
        <f>'final data'!O73</f>
        <v>24147.401440000001</v>
      </c>
      <c r="P316" s="1">
        <v>113.110001</v>
      </c>
      <c r="Q316" s="1">
        <v>4138</v>
      </c>
      <c r="R316" s="1">
        <v>80.930000000000007</v>
      </c>
      <c r="S316" s="1">
        <v>68.110000999999997</v>
      </c>
      <c r="T316" s="1">
        <v>33.029998999999997</v>
      </c>
      <c r="U316" s="1">
        <v>39.090000000000003</v>
      </c>
      <c r="V316" s="1">
        <f>'final data'!V73</f>
        <v>5470.6591660000004</v>
      </c>
      <c r="W316" s="1">
        <f>'final data'!W73</f>
        <v>17395.281739999999</v>
      </c>
      <c r="X316" s="1">
        <v>131.699997</v>
      </c>
      <c r="Y316" s="1">
        <v>23.855</v>
      </c>
      <c r="Z316" s="1">
        <v>139.16907318328001</v>
      </c>
      <c r="AA316" s="1">
        <v>33.580002</v>
      </c>
      <c r="AB316" s="1">
        <v>726.79998799999998</v>
      </c>
      <c r="AC316" s="1">
        <v>198.64999399999999</v>
      </c>
      <c r="AD316" s="1">
        <v>25347.5</v>
      </c>
      <c r="AE316" s="1">
        <v>838.75</v>
      </c>
      <c r="AF316" s="1">
        <v>28487.869140999999</v>
      </c>
      <c r="AG316" s="1">
        <v>10877.108398</v>
      </c>
      <c r="AH316" s="1">
        <v>67.099997999999999</v>
      </c>
      <c r="AI316" s="1">
        <v>67.099997999999999</v>
      </c>
      <c r="AJ316" s="1">
        <v>47.07</v>
      </c>
      <c r="AK316" s="1">
        <v>70.650002000000001</v>
      </c>
      <c r="AL316" s="1">
        <f>'final data'!AL73</f>
        <v>969.33711130256495</v>
      </c>
      <c r="AM316" s="1">
        <v>64.300003000000004</v>
      </c>
      <c r="AN316" s="1">
        <v>74.400002000000001</v>
      </c>
      <c r="AO316" s="1">
        <v>81.959998999999996</v>
      </c>
      <c r="AP316" s="1">
        <f t="shared" si="161"/>
        <v>-1.7301668016397535E-2</v>
      </c>
      <c r="AQ316" s="1">
        <f t="shared" si="162"/>
        <v>-4.4400693662962603E-3</v>
      </c>
      <c r="AR316" s="1">
        <f t="shared" si="163"/>
        <v>-4.1971649318606856E-2</v>
      </c>
      <c r="AS316" s="1">
        <f t="shared" si="164"/>
        <v>-1.8863442679986027E-2</v>
      </c>
      <c r="AT316" s="1">
        <f t="shared" si="165"/>
        <v>-1.1391543689321527E-2</v>
      </c>
      <c r="AU316" s="1">
        <f t="shared" si="166"/>
        <v>-1.8384583948277643E-2</v>
      </c>
      <c r="AV316" s="1">
        <f t="shared" si="167"/>
        <v>-1.7263108893959146E-2</v>
      </c>
      <c r="AW316" s="1">
        <f t="shared" si="168"/>
        <v>-1.7566306949378371E-2</v>
      </c>
      <c r="AX316" s="1">
        <f t="shared" si="169"/>
        <v>-2.6666539682539208E-3</v>
      </c>
      <c r="AY316" s="1">
        <f t="shared" si="170"/>
        <v>-1.9423079603290476E-2</v>
      </c>
      <c r="AZ316" s="1">
        <f t="shared" si="171"/>
        <v>4.352050887691368E-3</v>
      </c>
      <c r="BA316" s="1">
        <f t="shared" si="172"/>
        <v>1.0523852101661877E-2</v>
      </c>
      <c r="BB316" s="1">
        <f t="shared" si="173"/>
        <v>1.0654917828244487E-2</v>
      </c>
      <c r="BC316" s="1">
        <f t="shared" si="174"/>
        <v>4.1666666666666782E-2</v>
      </c>
      <c r="BD316" s="1">
        <f t="shared" si="175"/>
        <v>-1.7545349193399232E-2</v>
      </c>
      <c r="BE316" s="1">
        <f t="shared" si="176"/>
        <v>1.359461114513166E-2</v>
      </c>
      <c r="BF316" s="1">
        <f t="shared" si="177"/>
        <v>5.7164035576439285E-3</v>
      </c>
      <c r="BG316" s="1">
        <f t="shared" si="178"/>
        <v>-1.9049971249999601E-3</v>
      </c>
      <c r="BH316" s="1">
        <f t="shared" si="179"/>
        <v>7.6266018189933447E-3</v>
      </c>
      <c r="BI316" s="1">
        <f t="shared" si="180"/>
        <v>7.2146094507960371E-3</v>
      </c>
      <c r="BJ316" s="1">
        <f t="shared" si="181"/>
        <v>4.166666666666663E-2</v>
      </c>
      <c r="BK316" s="1">
        <f t="shared" si="182"/>
        <v>4.1666666666666602E-2</v>
      </c>
      <c r="BL316" s="1">
        <f t="shared" si="183"/>
        <v>-3.631381641849534E-3</v>
      </c>
      <c r="BM316" s="1">
        <f t="shared" si="184"/>
        <v>-1.8615693978578797E-2</v>
      </c>
      <c r="BN316" s="1">
        <f t="shared" si="185"/>
        <v>5.0770616872232162E-4</v>
      </c>
      <c r="BO316" s="1">
        <f t="shared" si="186"/>
        <v>1.3277097564185117E-2</v>
      </c>
      <c r="BP316" s="1">
        <f t="shared" si="187"/>
        <v>6.5088106303994881E-3</v>
      </c>
      <c r="BQ316" s="1">
        <f t="shared" si="188"/>
        <v>9.1952755373962657E-3</v>
      </c>
      <c r="BR316" s="1">
        <f t="shared" si="189"/>
        <v>-8.6046739024151758E-3</v>
      </c>
      <c r="BS316" s="1">
        <f t="shared" si="190"/>
        <v>-7.0637119113573413E-2</v>
      </c>
      <c r="BT316" s="1">
        <f t="shared" si="191"/>
        <v>-1.0553099732568625E-2</v>
      </c>
      <c r="BU316" s="1">
        <f t="shared" si="192"/>
        <v>-1.1595280869410964E-3</v>
      </c>
      <c r="BV316" s="1">
        <f t="shared" si="193"/>
        <v>2.839545488593883E-3</v>
      </c>
      <c r="BW316" s="1">
        <f t="shared" si="194"/>
        <v>2.839545488593883E-3</v>
      </c>
      <c r="BX316" s="1">
        <f t="shared" si="195"/>
        <v>1.7024472567590729E-3</v>
      </c>
      <c r="BY316" s="1">
        <f t="shared" si="196"/>
        <v>1.1336545274196891E-3</v>
      </c>
      <c r="BZ316" s="1">
        <f t="shared" si="197"/>
        <v>4.1666666666666664E-2</v>
      </c>
      <c r="CA316" s="1">
        <f t="shared" si="198"/>
        <v>2.945891817897724E-2</v>
      </c>
      <c r="CB316" s="1">
        <f t="shared" si="199"/>
        <v>-1.1952204039088858E-2</v>
      </c>
      <c r="CC316" s="1">
        <f t="shared" si="200"/>
        <v>-1.4311521002729553E-2</v>
      </c>
    </row>
    <row r="317" spans="1:81" x14ac:dyDescent="0.3">
      <c r="A317" s="1" t="s">
        <v>321</v>
      </c>
      <c r="B317" s="18">
        <v>4659.03</v>
      </c>
      <c r="C317" s="21">
        <v>36113.620000000003</v>
      </c>
      <c r="D317" s="18">
        <v>14806.809569999999</v>
      </c>
      <c r="E317" s="18">
        <v>2159.4399410000001</v>
      </c>
      <c r="F317" s="1">
        <v>112.800003</v>
      </c>
      <c r="G317" s="18">
        <v>130.30999800000001</v>
      </c>
      <c r="H317" s="19">
        <v>464.52999899999998</v>
      </c>
      <c r="I317" s="1">
        <v>427.10000600000001</v>
      </c>
      <c r="J317" s="1">
        <v>79.080001999999993</v>
      </c>
      <c r="K317" s="1">
        <v>214.009995</v>
      </c>
      <c r="L317" s="1">
        <v>4315.8999020000001</v>
      </c>
      <c r="M317" s="1">
        <v>16031.589844</v>
      </c>
      <c r="N317" s="1">
        <v>7201.1401370000003</v>
      </c>
      <c r="O317" s="4">
        <f>0.78*O320</f>
        <v>18753.780981</v>
      </c>
      <c r="P317" s="1">
        <v>113.360001</v>
      </c>
      <c r="Q317" s="1">
        <v>4263</v>
      </c>
      <c r="R317" s="1">
        <v>80</v>
      </c>
      <c r="S317" s="1">
        <v>68.480002999999996</v>
      </c>
      <c r="T317" s="1">
        <v>33.340000000000003</v>
      </c>
      <c r="U317" s="1">
        <v>39.279998999999997</v>
      </c>
      <c r="V317" s="4">
        <f>0.78*V320</f>
        <v>4343.8506852</v>
      </c>
      <c r="W317" s="4">
        <f>0.78*W320</f>
        <v>12760.017683400001</v>
      </c>
      <c r="X317" s="1">
        <v>131.64999399999999</v>
      </c>
      <c r="Y317" s="1">
        <v>24.032499000000001</v>
      </c>
      <c r="Z317" s="1">
        <v>139.23969432544001</v>
      </c>
      <c r="AA317" s="1">
        <v>34.490001999999997</v>
      </c>
      <c r="AB317" s="1">
        <v>737.5</v>
      </c>
      <c r="AC317" s="1">
        <v>196.5</v>
      </c>
      <c r="AD317" s="1">
        <v>24885</v>
      </c>
      <c r="AE317" s="1">
        <v>830.75</v>
      </c>
      <c r="AF317" s="1">
        <v>28489.130859000001</v>
      </c>
      <c r="AG317" s="1">
        <v>10841.591796999999</v>
      </c>
      <c r="AH317" s="1">
        <v>67.309997999999993</v>
      </c>
      <c r="AI317" s="1">
        <v>67.309997999999993</v>
      </c>
      <c r="AJ317" s="1">
        <v>43.75</v>
      </c>
      <c r="AK317" s="1">
        <v>70.790001000000004</v>
      </c>
      <c r="AL317" s="4">
        <f>0.78*AL320</f>
        <v>737.77146046006646</v>
      </c>
      <c r="AM317" s="1">
        <v>64.699996999999996</v>
      </c>
      <c r="AN317" s="1">
        <v>74.940002000000007</v>
      </c>
      <c r="AO317" s="1">
        <v>84.480002999999996</v>
      </c>
      <c r="AP317" s="1">
        <f t="shared" si="161"/>
        <v>-7.8832210048871785E-3</v>
      </c>
      <c r="AQ317" s="1">
        <f t="shared" si="162"/>
        <v>-3.3902308916955361E-3</v>
      </c>
      <c r="AR317" s="1">
        <f t="shared" si="163"/>
        <v>-1.8172092016199598E-2</v>
      </c>
      <c r="AS317" s="1">
        <f t="shared" si="164"/>
        <v>-2.1270309835328433E-2</v>
      </c>
      <c r="AT317" s="1">
        <f t="shared" si="165"/>
        <v>-1.7724694203146061E-4</v>
      </c>
      <c r="AU317" s="1">
        <f t="shared" si="166"/>
        <v>2.3026558359125917E-4</v>
      </c>
      <c r="AV317" s="1">
        <f t="shared" si="167"/>
        <v>-7.2872654302378222E-3</v>
      </c>
      <c r="AW317" s="1">
        <f t="shared" si="168"/>
        <v>-6.9288994839929842E-3</v>
      </c>
      <c r="AX317" s="1">
        <f t="shared" si="169"/>
        <v>6.8754901085370437E-3</v>
      </c>
      <c r="AY317" s="1">
        <f t="shared" si="170"/>
        <v>-2.0997305004648553E-2</v>
      </c>
      <c r="AZ317" s="1">
        <f t="shared" si="171"/>
        <v>-2.0602423871675176E-3</v>
      </c>
      <c r="BA317" s="1">
        <f t="shared" si="172"/>
        <v>-1.2733858990025481E-3</v>
      </c>
      <c r="BB317" s="1">
        <f t="shared" si="173"/>
        <v>-6.6927301357489442E-3</v>
      </c>
      <c r="BC317" s="1">
        <f t="shared" si="174"/>
        <v>-0.22336235525804887</v>
      </c>
      <c r="BD317" s="1">
        <f t="shared" si="175"/>
        <v>2.2102378020489983E-3</v>
      </c>
      <c r="BE317" s="1">
        <f t="shared" si="176"/>
        <v>3.0207829869502174E-2</v>
      </c>
      <c r="BF317" s="1">
        <f t="shared" si="177"/>
        <v>-1.1491412331644715E-2</v>
      </c>
      <c r="BG317" s="1">
        <f t="shared" si="178"/>
        <v>5.4324180673554759E-3</v>
      </c>
      <c r="BH317" s="1">
        <f t="shared" si="179"/>
        <v>9.3854377652269044E-3</v>
      </c>
      <c r="BI317" s="1">
        <f t="shared" si="180"/>
        <v>4.8605525709898472E-3</v>
      </c>
      <c r="BJ317" s="1">
        <f t="shared" si="181"/>
        <v>-0.20597307319071981</v>
      </c>
      <c r="BK317" s="1">
        <f t="shared" si="182"/>
        <v>-0.26646674229721318</v>
      </c>
      <c r="BL317" s="1">
        <f t="shared" si="183"/>
        <v>-3.7967350902827886E-4</v>
      </c>
      <c r="BM317" s="1">
        <f t="shared" si="184"/>
        <v>7.4407461748061607E-3</v>
      </c>
      <c r="BN317" s="1">
        <f t="shared" si="185"/>
        <v>5.0744853396416745E-4</v>
      </c>
      <c r="BO317" s="1">
        <f t="shared" si="186"/>
        <v>2.7099462352622748E-2</v>
      </c>
      <c r="BP317" s="1">
        <f t="shared" si="187"/>
        <v>1.4722086098878713E-2</v>
      </c>
      <c r="BQ317" s="1">
        <f t="shared" si="188"/>
        <v>-1.0823025748493063E-2</v>
      </c>
      <c r="BR317" s="1">
        <f t="shared" si="189"/>
        <v>-1.8246375382187593E-2</v>
      </c>
      <c r="BS317" s="1">
        <f t="shared" si="190"/>
        <v>-9.5380029806259314E-3</v>
      </c>
      <c r="BT317" s="1">
        <f t="shared" si="191"/>
        <v>4.4289658652836518E-5</v>
      </c>
      <c r="BU317" s="1">
        <f t="shared" si="192"/>
        <v>-3.2652612900807071E-3</v>
      </c>
      <c r="BV317" s="1">
        <f t="shared" si="193"/>
        <v>3.1296573213011685E-3</v>
      </c>
      <c r="BW317" s="1">
        <f t="shared" si="194"/>
        <v>3.1296573213011685E-3</v>
      </c>
      <c r="BX317" s="1">
        <f t="shared" si="195"/>
        <v>-7.0533248353516043E-2</v>
      </c>
      <c r="BY317" s="1">
        <f t="shared" si="196"/>
        <v>1.9815852234512758E-3</v>
      </c>
      <c r="BZ317" s="1">
        <f t="shared" si="197"/>
        <v>-0.23889073072971259</v>
      </c>
      <c r="CA317" s="1">
        <f t="shared" si="198"/>
        <v>6.220746210540494E-3</v>
      </c>
      <c r="CB317" s="1">
        <f t="shared" si="199"/>
        <v>7.2580643210198607E-3</v>
      </c>
      <c r="CC317" s="1">
        <f t="shared" si="200"/>
        <v>3.0746754889540692E-2</v>
      </c>
    </row>
    <row r="318" spans="1:81" x14ac:dyDescent="0.3">
      <c r="A318" s="1" t="s">
        <v>320</v>
      </c>
      <c r="B318" s="18">
        <v>4482.7299999999996</v>
      </c>
      <c r="C318" s="21">
        <v>34715.39</v>
      </c>
      <c r="D318" s="18">
        <v>14154.019531</v>
      </c>
      <c r="E318" s="18">
        <v>2024.040039</v>
      </c>
      <c r="F318" s="1">
        <v>111.790001</v>
      </c>
      <c r="G318" s="18">
        <v>128.05999800000001</v>
      </c>
      <c r="H318" s="19">
        <v>446.75</v>
      </c>
      <c r="I318" s="1">
        <v>410.76001000000002</v>
      </c>
      <c r="J318" s="1">
        <v>77.389999000000003</v>
      </c>
      <c r="K318" s="1">
        <v>200.75</v>
      </c>
      <c r="L318" s="1">
        <v>4299.6098629999997</v>
      </c>
      <c r="M318" s="1">
        <v>15912.330078000001</v>
      </c>
      <c r="N318" s="1">
        <v>7194.1601559999999</v>
      </c>
      <c r="O318" s="1">
        <f>0.83*O320</f>
        <v>19955.946428499999</v>
      </c>
      <c r="P318" s="1">
        <v>112.239998</v>
      </c>
      <c r="Q318" s="1">
        <v>4300</v>
      </c>
      <c r="R318" s="1">
        <v>79.230002999999996</v>
      </c>
      <c r="S318" s="1">
        <v>67</v>
      </c>
      <c r="T318" s="1">
        <v>32.639999000000003</v>
      </c>
      <c r="U318" s="1">
        <v>38.580002</v>
      </c>
      <c r="V318" s="1">
        <f>0.83*V320</f>
        <v>4622.3026522</v>
      </c>
      <c r="W318" s="1">
        <f>0.83*W320</f>
        <v>13577.967534899999</v>
      </c>
      <c r="X318" s="1">
        <v>131.31500199999999</v>
      </c>
      <c r="Y318" s="1">
        <v>23.578751</v>
      </c>
      <c r="Z318" s="1">
        <v>139.31031546760099</v>
      </c>
      <c r="AA318" s="1">
        <v>34.220001000000003</v>
      </c>
      <c r="AB318" s="1">
        <v>740.5</v>
      </c>
      <c r="AC318" s="1">
        <v>189.020004</v>
      </c>
      <c r="AD318" s="1">
        <v>24515</v>
      </c>
      <c r="AE318" s="1">
        <v>821.5</v>
      </c>
      <c r="AF318" s="1">
        <v>27772.929688</v>
      </c>
      <c r="AG318" s="1">
        <v>10820.214844</v>
      </c>
      <c r="AH318" s="1">
        <v>65.059997999999993</v>
      </c>
      <c r="AI318" s="1">
        <v>65.059997999999993</v>
      </c>
      <c r="AJ318" s="1">
        <v>39.389999000000003</v>
      </c>
      <c r="AK318" s="1">
        <v>68.5</v>
      </c>
      <c r="AL318" s="1">
        <f>0.83*AL320</f>
        <v>785.06450279725016</v>
      </c>
      <c r="AM318" s="1">
        <v>62.439999</v>
      </c>
      <c r="AN318" s="1">
        <v>71.819999999999993</v>
      </c>
      <c r="AO318" s="1">
        <v>84</v>
      </c>
      <c r="AP318" s="1">
        <f t="shared" si="161"/>
        <v>-3.7840494695247764E-2</v>
      </c>
      <c r="AQ318" s="1">
        <f t="shared" si="162"/>
        <v>-3.8717525410080826E-2</v>
      </c>
      <c r="AR318" s="1">
        <f t="shared" si="163"/>
        <v>-4.4087150301616231E-2</v>
      </c>
      <c r="AS318" s="1">
        <f t="shared" si="164"/>
        <v>-6.2701397445348125E-2</v>
      </c>
      <c r="AT318" s="1">
        <f t="shared" si="165"/>
        <v>-8.95391820158019E-3</v>
      </c>
      <c r="AU318" s="1">
        <f t="shared" si="166"/>
        <v>-1.7266518567516209E-2</v>
      </c>
      <c r="AV318" s="1">
        <f t="shared" si="167"/>
        <v>-3.8275243877198932E-2</v>
      </c>
      <c r="AW318" s="1">
        <f t="shared" si="168"/>
        <v>-3.825800929630515E-2</v>
      </c>
      <c r="AX318" s="1">
        <f t="shared" si="169"/>
        <v>-2.1370801179291705E-2</v>
      </c>
      <c r="AY318" s="1">
        <f t="shared" si="170"/>
        <v>-6.1959699592535403E-2</v>
      </c>
      <c r="AZ318" s="1">
        <f t="shared" si="171"/>
        <v>-3.7744246553196433E-3</v>
      </c>
      <c r="BA318" s="1">
        <f t="shared" si="172"/>
        <v>-7.4390479771807225E-3</v>
      </c>
      <c r="BB318" s="1">
        <f t="shared" si="173"/>
        <v>-9.6928831646210284E-4</v>
      </c>
      <c r="BC318" s="1">
        <f t="shared" si="174"/>
        <v>6.4102564102564083E-2</v>
      </c>
      <c r="BD318" s="1">
        <f t="shared" si="175"/>
        <v>-9.8800546058569368E-3</v>
      </c>
      <c r="BE318" s="1">
        <f t="shared" si="176"/>
        <v>8.6793338024865122E-3</v>
      </c>
      <c r="BF318" s="1">
        <f t="shared" si="177"/>
        <v>-9.6249625000000456E-3</v>
      </c>
      <c r="BG318" s="1">
        <f t="shared" si="178"/>
        <v>-2.1612192394325633E-2</v>
      </c>
      <c r="BH318" s="1">
        <f t="shared" si="179"/>
        <v>-2.0995830833833242E-2</v>
      </c>
      <c r="BI318" s="1">
        <f t="shared" si="180"/>
        <v>-1.7820698009691809E-2</v>
      </c>
      <c r="BJ318" s="1">
        <f t="shared" si="181"/>
        <v>6.4102564102564097E-2</v>
      </c>
      <c r="BK318" s="1">
        <f t="shared" si="182"/>
        <v>6.4102564102563916E-2</v>
      </c>
      <c r="BL318" s="1">
        <f t="shared" si="183"/>
        <v>-2.5445652507967431E-3</v>
      </c>
      <c r="BM318" s="1">
        <f t="shared" si="184"/>
        <v>-1.8880599974226604E-2</v>
      </c>
      <c r="BN318" s="1">
        <f t="shared" si="185"/>
        <v>5.0719116056024516E-4</v>
      </c>
      <c r="BO318" s="1">
        <f t="shared" si="186"/>
        <v>-7.8283845851906154E-3</v>
      </c>
      <c r="BP318" s="1">
        <f t="shared" si="187"/>
        <v>4.0677966101694916E-3</v>
      </c>
      <c r="BQ318" s="1">
        <f t="shared" si="188"/>
        <v>-3.8066137404580154E-2</v>
      </c>
      <c r="BR318" s="1">
        <f t="shared" si="189"/>
        <v>-1.4868394615230058E-2</v>
      </c>
      <c r="BS318" s="1">
        <f t="shared" si="190"/>
        <v>-1.1134517002708396E-2</v>
      </c>
      <c r="BT318" s="1">
        <f t="shared" si="191"/>
        <v>-2.5139453167057412E-2</v>
      </c>
      <c r="BU318" s="1">
        <f t="shared" si="192"/>
        <v>-1.971754092965787E-3</v>
      </c>
      <c r="BV318" s="1">
        <f t="shared" si="193"/>
        <v>-3.3427426338654774E-2</v>
      </c>
      <c r="BW318" s="1">
        <f t="shared" si="194"/>
        <v>-3.3427426338654774E-2</v>
      </c>
      <c r="BX318" s="1">
        <f t="shared" si="195"/>
        <v>-9.965716571428565E-2</v>
      </c>
      <c r="BY318" s="1">
        <f t="shared" si="196"/>
        <v>-3.2349215533984857E-2</v>
      </c>
      <c r="BZ318" s="1">
        <f t="shared" si="197"/>
        <v>6.4102564102564027E-2</v>
      </c>
      <c r="CA318" s="1">
        <f t="shared" si="198"/>
        <v>-3.4930418930313026E-2</v>
      </c>
      <c r="CB318" s="1">
        <f t="shared" si="199"/>
        <v>-4.163333222222243E-2</v>
      </c>
      <c r="CC318" s="1">
        <f t="shared" si="200"/>
        <v>-5.6818534914114104E-3</v>
      </c>
    </row>
    <row r="319" spans="1:81" x14ac:dyDescent="0.3">
      <c r="A319" s="1" t="s">
        <v>319</v>
      </c>
      <c r="B319" s="18">
        <v>4326.51</v>
      </c>
      <c r="C319" s="21">
        <v>34160.78</v>
      </c>
      <c r="D319" s="18">
        <v>13352.780273</v>
      </c>
      <c r="E319" s="18">
        <v>1931.290039</v>
      </c>
      <c r="F319" s="1">
        <v>111.730003</v>
      </c>
      <c r="G319" s="18">
        <v>127.55999799999999</v>
      </c>
      <c r="H319" s="19">
        <v>431.23998999999998</v>
      </c>
      <c r="I319" s="1">
        <v>396.540009</v>
      </c>
      <c r="J319" s="1">
        <v>74.480002999999996</v>
      </c>
      <c r="K319" s="1">
        <v>191.520004</v>
      </c>
      <c r="L319" s="1">
        <v>4184.9702150000003</v>
      </c>
      <c r="M319" s="1">
        <v>15524.269531</v>
      </c>
      <c r="N319" s="1">
        <v>7023.7998049999997</v>
      </c>
      <c r="O319" s="1">
        <f>0.96*O320</f>
        <v>23081.576591999998</v>
      </c>
      <c r="P319" s="1">
        <v>112.30999799999999</v>
      </c>
      <c r="Q319" s="1">
        <v>4251.5</v>
      </c>
      <c r="R319" s="1">
        <v>77.360000999999997</v>
      </c>
      <c r="S319" s="1">
        <v>64.589995999999999</v>
      </c>
      <c r="T319" s="1">
        <v>31.42</v>
      </c>
      <c r="U319" s="1">
        <v>37.349997999999999</v>
      </c>
      <c r="V319" s="1">
        <f>0.96*V320</f>
        <v>5346.2777664000005</v>
      </c>
      <c r="W319" s="1">
        <f>0.96*W320</f>
        <v>15704.6371488</v>
      </c>
      <c r="X319" s="1">
        <v>131.240005</v>
      </c>
      <c r="Y319" s="1">
        <v>23.56625</v>
      </c>
      <c r="Z319" s="1">
        <v>97.135861362637399</v>
      </c>
      <c r="AA319" s="1">
        <v>33.790000999999997</v>
      </c>
      <c r="AB319" s="1">
        <v>737.90002400000003</v>
      </c>
      <c r="AC319" s="1">
        <v>177.33999600000001</v>
      </c>
      <c r="AD319" s="1">
        <v>23615</v>
      </c>
      <c r="AE319" s="1">
        <v>766.5</v>
      </c>
      <c r="AF319" s="1">
        <v>26170.300781000002</v>
      </c>
      <c r="AG319" s="1">
        <v>10834.557617</v>
      </c>
      <c r="AH319" s="1">
        <v>62.509998000000003</v>
      </c>
      <c r="AI319" s="1">
        <v>62.509998000000003</v>
      </c>
      <c r="AJ319" s="1">
        <v>37</v>
      </c>
      <c r="AK319" s="1">
        <v>66</v>
      </c>
      <c r="AL319" s="1">
        <f>0.96*AL320</f>
        <v>908.02641287392794</v>
      </c>
      <c r="AM319" s="1">
        <v>61.32</v>
      </c>
      <c r="AN319" s="1">
        <v>70.089995999999999</v>
      </c>
      <c r="AO319" s="1">
        <v>78.760002</v>
      </c>
      <c r="AP319" s="1">
        <f t="shared" si="161"/>
        <v>-3.4849299422450013E-2</v>
      </c>
      <c r="AQ319" s="1">
        <f t="shared" si="162"/>
        <v>-1.5975911548163527E-2</v>
      </c>
      <c r="AR319" s="1">
        <f t="shared" si="163"/>
        <v>-5.6608601976642248E-2</v>
      </c>
      <c r="AS319" s="1">
        <f t="shared" si="164"/>
        <v>-4.58241923148043E-2</v>
      </c>
      <c r="AT319" s="1">
        <f t="shared" si="165"/>
        <v>-5.367027414196671E-4</v>
      </c>
      <c r="AU319" s="1">
        <f t="shared" si="166"/>
        <v>-3.9044198641953296E-3</v>
      </c>
      <c r="AV319" s="1">
        <f t="shared" si="167"/>
        <v>-3.4717425853385615E-2</v>
      </c>
      <c r="AW319" s="1">
        <f t="shared" si="168"/>
        <v>-3.4618757069365208E-2</v>
      </c>
      <c r="AX319" s="1">
        <f t="shared" si="169"/>
        <v>-3.7601706132597397E-2</v>
      </c>
      <c r="AY319" s="1">
        <f t="shared" si="170"/>
        <v>-4.5977564134495642E-2</v>
      </c>
      <c r="AZ319" s="1">
        <f t="shared" si="171"/>
        <v>-2.6662802359470588E-2</v>
      </c>
      <c r="BA319" s="1">
        <f t="shared" si="172"/>
        <v>-2.4387411843380748E-2</v>
      </c>
      <c r="BB319" s="1">
        <f t="shared" si="173"/>
        <v>-2.3680366756628022E-2</v>
      </c>
      <c r="BC319" s="1">
        <f t="shared" si="174"/>
        <v>0.15662650602409631</v>
      </c>
      <c r="BD319" s="1">
        <f t="shared" si="175"/>
        <v>6.2366358916001743E-4</v>
      </c>
      <c r="BE319" s="1">
        <f t="shared" si="176"/>
        <v>-1.1279069767441861E-2</v>
      </c>
      <c r="BF319" s="1">
        <f t="shared" si="177"/>
        <v>-2.3602195244142546E-2</v>
      </c>
      <c r="BG319" s="1">
        <f t="shared" si="178"/>
        <v>-3.597020895522389E-2</v>
      </c>
      <c r="BH319" s="1">
        <f t="shared" si="179"/>
        <v>-3.7377421488278884E-2</v>
      </c>
      <c r="BI319" s="1">
        <f t="shared" si="180"/>
        <v>-3.1881906071440869E-2</v>
      </c>
      <c r="BJ319" s="1">
        <f t="shared" si="181"/>
        <v>0.15662650602409647</v>
      </c>
      <c r="BK319" s="1">
        <f t="shared" si="182"/>
        <v>0.1566265060240965</v>
      </c>
      <c r="BL319" s="1">
        <f t="shared" si="183"/>
        <v>-5.7112286378365362E-4</v>
      </c>
      <c r="BM319" s="1">
        <f t="shared" si="184"/>
        <v>-5.3018075469732546E-4</v>
      </c>
      <c r="BN319" s="1">
        <f t="shared" si="185"/>
        <v>-0.30273748188282568</v>
      </c>
      <c r="BO319" s="1">
        <f t="shared" si="186"/>
        <v>-1.2565750655589016E-2</v>
      </c>
      <c r="BP319" s="1">
        <f t="shared" si="187"/>
        <v>-3.5111087103308165E-3</v>
      </c>
      <c r="BQ319" s="1">
        <f t="shared" si="188"/>
        <v>-6.1792443936251246E-2</v>
      </c>
      <c r="BR319" s="1">
        <f t="shared" si="189"/>
        <v>-3.6712217009993879E-2</v>
      </c>
      <c r="BS319" s="1">
        <f t="shared" si="190"/>
        <v>-6.695069993913573E-2</v>
      </c>
      <c r="BT319" s="1">
        <f t="shared" si="191"/>
        <v>-5.7704711926464675E-2</v>
      </c>
      <c r="BU319" s="1">
        <f t="shared" si="192"/>
        <v>1.32555343926037E-3</v>
      </c>
      <c r="BV319" s="1">
        <f t="shared" si="193"/>
        <v>-3.9194590814466218E-2</v>
      </c>
      <c r="BW319" s="1">
        <f t="shared" si="194"/>
        <v>-3.9194590814466218E-2</v>
      </c>
      <c r="BX319" s="1">
        <f t="shared" si="195"/>
        <v>-6.0675274452279195E-2</v>
      </c>
      <c r="BY319" s="1">
        <f t="shared" si="196"/>
        <v>-3.6496350364963501E-2</v>
      </c>
      <c r="BZ319" s="1">
        <f t="shared" si="197"/>
        <v>0.15662650602409645</v>
      </c>
      <c r="CA319" s="1">
        <f t="shared" si="198"/>
        <v>-1.7937204002837989E-2</v>
      </c>
      <c r="CB319" s="1">
        <f t="shared" si="199"/>
        <v>-2.4088053467000752E-2</v>
      </c>
      <c r="CC319" s="1">
        <f t="shared" si="200"/>
        <v>-6.2380928571428573E-2</v>
      </c>
    </row>
    <row r="320" spans="1:81" x14ac:dyDescent="0.3">
      <c r="A320" s="1" t="s">
        <v>318</v>
      </c>
      <c r="B320" s="18">
        <v>4477.4399999999996</v>
      </c>
      <c r="C320" s="21">
        <v>35111.160000000003</v>
      </c>
      <c r="D320" s="18">
        <v>13878.820313</v>
      </c>
      <c r="E320" s="18">
        <v>1991.030029</v>
      </c>
      <c r="F320" s="1">
        <v>111.269997</v>
      </c>
      <c r="G320" s="18">
        <v>126.709999</v>
      </c>
      <c r="H320" s="19">
        <v>446.60000600000001</v>
      </c>
      <c r="I320" s="1">
        <v>410.58999599999999</v>
      </c>
      <c r="J320" s="1">
        <v>75.889999000000003</v>
      </c>
      <c r="K320" s="1">
        <v>197.529999</v>
      </c>
      <c r="L320" s="1">
        <v>4141.0200199999999</v>
      </c>
      <c r="M320" s="1">
        <v>15368.469727</v>
      </c>
      <c r="N320" s="1">
        <v>7005.6298829999996</v>
      </c>
      <c r="O320" s="1">
        <f>'final data'!O74</f>
        <v>24043.308949999999</v>
      </c>
      <c r="P320" s="1">
        <v>112.05999799999999</v>
      </c>
      <c r="Q320" s="1">
        <v>4248.5</v>
      </c>
      <c r="R320" s="1">
        <v>76.910004000000001</v>
      </c>
      <c r="S320" s="1">
        <v>66.059997999999993</v>
      </c>
      <c r="T320" s="1">
        <v>32.07</v>
      </c>
      <c r="U320" s="1">
        <v>38.119999</v>
      </c>
      <c r="V320" s="1">
        <f>'final data'!V74</f>
        <v>5569.0393400000003</v>
      </c>
      <c r="W320" s="1">
        <f>'final data'!W74</f>
        <v>16358.99703</v>
      </c>
      <c r="X320" s="1">
        <v>130.69000199999999</v>
      </c>
      <c r="Y320" s="1">
        <v>23.190000999999999</v>
      </c>
      <c r="Z320" s="1">
        <v>98.2652461406594</v>
      </c>
      <c r="AA320" s="1">
        <v>34.240001999999997</v>
      </c>
      <c r="AB320" s="1">
        <v>736.20001200000002</v>
      </c>
      <c r="AC320" s="1">
        <v>183.36000100000001</v>
      </c>
      <c r="AD320" s="1">
        <v>23777.5</v>
      </c>
      <c r="AE320" s="1">
        <v>771.25</v>
      </c>
      <c r="AF320" s="1">
        <v>27241.310547000001</v>
      </c>
      <c r="AG320" s="1">
        <v>10795.952148</v>
      </c>
      <c r="AH320" s="1">
        <v>63.720001000000003</v>
      </c>
      <c r="AI320" s="1">
        <v>63.720001000000003</v>
      </c>
      <c r="AJ320" s="1">
        <v>39.400002000000001</v>
      </c>
      <c r="AK320" s="1">
        <v>67.239998</v>
      </c>
      <c r="AL320" s="1">
        <f>'final data'!AL74</f>
        <v>945.86084674367498</v>
      </c>
      <c r="AM320" s="1">
        <v>62.439999</v>
      </c>
      <c r="AN320" s="1">
        <v>71.760002</v>
      </c>
      <c r="AO320" s="1">
        <v>81.069999999999993</v>
      </c>
      <c r="AP320" s="1">
        <f t="shared" si="161"/>
        <v>3.4884930348017082E-2</v>
      </c>
      <c r="AQ320" s="1">
        <f t="shared" si="162"/>
        <v>2.7820793319122242E-2</v>
      </c>
      <c r="AR320" s="1">
        <f t="shared" si="163"/>
        <v>3.9395543792754499E-2</v>
      </c>
      <c r="AS320" s="1">
        <f t="shared" si="164"/>
        <v>3.0932686853670472E-2</v>
      </c>
      <c r="AT320" s="1">
        <f t="shared" si="165"/>
        <v>-4.1171215219603357E-3</v>
      </c>
      <c r="AU320" s="1">
        <f t="shared" si="166"/>
        <v>-6.663523152454086E-3</v>
      </c>
      <c r="AV320" s="1">
        <f t="shared" si="167"/>
        <v>3.5618255162282217E-2</v>
      </c>
      <c r="AW320" s="1">
        <f t="shared" si="168"/>
        <v>3.5431448734344451E-2</v>
      </c>
      <c r="AX320" s="1">
        <f t="shared" si="169"/>
        <v>1.8931202244983888E-2</v>
      </c>
      <c r="AY320" s="1">
        <f t="shared" si="170"/>
        <v>3.1380507907675291E-2</v>
      </c>
      <c r="AZ320" s="1">
        <f t="shared" si="171"/>
        <v>-1.0501913452686388E-2</v>
      </c>
      <c r="BA320" s="1">
        <f t="shared" si="172"/>
        <v>-1.0035886306205116E-2</v>
      </c>
      <c r="BB320" s="1">
        <f t="shared" si="173"/>
        <v>-2.5869077286436188E-3</v>
      </c>
      <c r="BC320" s="1">
        <f t="shared" si="174"/>
        <v>4.166666666666672E-2</v>
      </c>
      <c r="BD320" s="1">
        <f t="shared" si="175"/>
        <v>-2.2259816975510943E-3</v>
      </c>
      <c r="BE320" s="1">
        <f t="shared" si="176"/>
        <v>-7.0563330589203815E-4</v>
      </c>
      <c r="BF320" s="1">
        <f t="shared" si="177"/>
        <v>-5.8169208141555769E-3</v>
      </c>
      <c r="BG320" s="1">
        <f t="shared" si="178"/>
        <v>2.2758973386528679E-2</v>
      </c>
      <c r="BH320" s="1">
        <f t="shared" si="179"/>
        <v>2.0687460216422614E-2</v>
      </c>
      <c r="BI320" s="1">
        <f t="shared" si="180"/>
        <v>2.0615824397099046E-2</v>
      </c>
      <c r="BJ320" s="1">
        <f t="shared" si="181"/>
        <v>4.1666666666666623E-2</v>
      </c>
      <c r="BK320" s="1">
        <f t="shared" si="182"/>
        <v>4.1666666666666664E-2</v>
      </c>
      <c r="BL320" s="1">
        <f t="shared" si="183"/>
        <v>-4.1908181884022623E-3</v>
      </c>
      <c r="BM320" s="1">
        <f t="shared" si="184"/>
        <v>-1.5965586378825711E-2</v>
      </c>
      <c r="BN320" s="1">
        <f t="shared" si="185"/>
        <v>1.1626857086340824E-2</v>
      </c>
      <c r="BO320" s="1">
        <f t="shared" si="186"/>
        <v>1.3317578771305759E-2</v>
      </c>
      <c r="BP320" s="1">
        <f t="shared" si="187"/>
        <v>-2.3038513954568123E-3</v>
      </c>
      <c r="BQ320" s="1">
        <f t="shared" si="188"/>
        <v>3.3946121212272931E-2</v>
      </c>
      <c r="BR320" s="1">
        <f t="shared" si="189"/>
        <v>6.8812195638365443E-3</v>
      </c>
      <c r="BS320" s="1">
        <f t="shared" si="190"/>
        <v>6.1969993476842788E-3</v>
      </c>
      <c r="BT320" s="1">
        <f t="shared" si="191"/>
        <v>4.0924625779523598E-2</v>
      </c>
      <c r="BU320" s="1">
        <f t="shared" si="192"/>
        <v>-3.5631790761282249E-3</v>
      </c>
      <c r="BV320" s="1">
        <f t="shared" si="193"/>
        <v>1.9356951507181305E-2</v>
      </c>
      <c r="BW320" s="1">
        <f t="shared" si="194"/>
        <v>1.9356951507181305E-2</v>
      </c>
      <c r="BX320" s="1">
        <f t="shared" si="195"/>
        <v>6.4864918918918935E-2</v>
      </c>
      <c r="BY320" s="1">
        <f t="shared" si="196"/>
        <v>1.8787848484848484E-2</v>
      </c>
      <c r="BZ320" s="1">
        <f t="shared" si="197"/>
        <v>4.166666666666672E-2</v>
      </c>
      <c r="CA320" s="1">
        <f t="shared" si="198"/>
        <v>1.8264823874755382E-2</v>
      </c>
      <c r="CB320" s="1">
        <f t="shared" si="199"/>
        <v>2.3826595738427502E-2</v>
      </c>
      <c r="CC320" s="1">
        <f t="shared" si="200"/>
        <v>2.932958280016287E-2</v>
      </c>
    </row>
    <row r="321" spans="1:81" x14ac:dyDescent="0.3">
      <c r="A321" s="1" t="s">
        <v>317</v>
      </c>
      <c r="B321" s="18">
        <v>4504.08</v>
      </c>
      <c r="C321" s="21">
        <v>35241.589999999997</v>
      </c>
      <c r="D321" s="18">
        <v>14185.639648</v>
      </c>
      <c r="E321" s="18">
        <v>2051.1599120000001</v>
      </c>
      <c r="F321" s="1">
        <v>109.379997</v>
      </c>
      <c r="G321" s="18">
        <v>123.91999800000001</v>
      </c>
      <c r="H321" s="19">
        <v>449.32000699999998</v>
      </c>
      <c r="I321" s="1">
        <v>413.17999300000002</v>
      </c>
      <c r="J321" s="1">
        <v>76.839995999999999</v>
      </c>
      <c r="K321" s="1">
        <v>203.44000199999999</v>
      </c>
      <c r="L321" s="1">
        <v>4197.0698240000002</v>
      </c>
      <c r="M321" s="1">
        <v>15490.440430000001</v>
      </c>
      <c r="N321" s="1">
        <v>7101.5498049999997</v>
      </c>
      <c r="O321" s="4">
        <f>0.78*O324</f>
        <v>17730.420559800001</v>
      </c>
      <c r="P321" s="1">
        <v>110</v>
      </c>
      <c r="Q321" s="1">
        <v>4376</v>
      </c>
      <c r="R321" s="1">
        <v>77.430000000000007</v>
      </c>
      <c r="S321" s="1">
        <v>66.419998000000007</v>
      </c>
      <c r="T321" s="1">
        <v>32.25</v>
      </c>
      <c r="U321" s="1">
        <v>38.529998999999997</v>
      </c>
      <c r="V321" s="4">
        <f>0.78*V324</f>
        <v>4350.0742318800003</v>
      </c>
      <c r="W321" s="4">
        <f>0.78*W324</f>
        <v>12295.610339999999</v>
      </c>
      <c r="X321" s="1">
        <v>130.104996</v>
      </c>
      <c r="Y321" s="1">
        <v>22.697500000000002</v>
      </c>
      <c r="Z321" s="1">
        <v>99.394630918681401</v>
      </c>
      <c r="AA321" s="1">
        <v>34.619999</v>
      </c>
      <c r="AB321" s="1">
        <v>750.70001200000002</v>
      </c>
      <c r="AC321" s="1">
        <v>196.050003</v>
      </c>
      <c r="AD321" s="1">
        <v>23865</v>
      </c>
      <c r="AE321" s="1">
        <v>791.75</v>
      </c>
      <c r="AF321" s="1">
        <v>27696.080077999999</v>
      </c>
      <c r="AG321" s="1">
        <v>10743.846680000001</v>
      </c>
      <c r="AH321" s="1">
        <v>64.480002999999996</v>
      </c>
      <c r="AI321" s="1">
        <v>64.480002999999996</v>
      </c>
      <c r="AJ321" s="1">
        <v>40.689999</v>
      </c>
      <c r="AK321" s="1">
        <v>68.120002999999997</v>
      </c>
      <c r="AL321" s="4">
        <f>0.78*AL324</f>
        <v>719.45997410413156</v>
      </c>
      <c r="AM321" s="1">
        <v>63.93</v>
      </c>
      <c r="AN321" s="1">
        <v>72.620002999999997</v>
      </c>
      <c r="AO321" s="1">
        <v>82.690002000000007</v>
      </c>
      <c r="AP321" s="1">
        <f t="shared" si="161"/>
        <v>5.9498284734134524E-3</v>
      </c>
      <c r="AQ321" s="1">
        <f t="shared" si="162"/>
        <v>3.7147733085432953E-3</v>
      </c>
      <c r="AR321" s="1">
        <f t="shared" si="163"/>
        <v>2.2107018325801718E-2</v>
      </c>
      <c r="AS321" s="1">
        <f t="shared" si="164"/>
        <v>3.0200389810393996E-2</v>
      </c>
      <c r="AT321" s="1">
        <f t="shared" si="165"/>
        <v>-1.6985710892038583E-2</v>
      </c>
      <c r="AU321" s="1">
        <f t="shared" si="166"/>
        <v>-2.2018791113714631E-2</v>
      </c>
      <c r="AV321" s="1">
        <f t="shared" si="167"/>
        <v>6.0904634201907467E-3</v>
      </c>
      <c r="AW321" s="1">
        <f t="shared" si="168"/>
        <v>6.3079885658004183E-3</v>
      </c>
      <c r="AX321" s="1">
        <f t="shared" si="169"/>
        <v>1.2518078963210898E-2</v>
      </c>
      <c r="AY321" s="1">
        <f t="shared" si="170"/>
        <v>2.9919521236872932E-2</v>
      </c>
      <c r="AZ321" s="1">
        <f t="shared" si="171"/>
        <v>1.353526515913831E-2</v>
      </c>
      <c r="BA321" s="1">
        <f t="shared" si="172"/>
        <v>7.9364247167509078E-3</v>
      </c>
      <c r="BB321" s="1">
        <f t="shared" si="173"/>
        <v>1.3691834082294473E-2</v>
      </c>
      <c r="BC321" s="1">
        <f t="shared" si="174"/>
        <v>-0.26256321055176551</v>
      </c>
      <c r="BD321" s="1">
        <f t="shared" si="175"/>
        <v>-1.8382991582776873E-2</v>
      </c>
      <c r="BE321" s="1">
        <f t="shared" si="176"/>
        <v>3.0010591973637753E-2</v>
      </c>
      <c r="BF321" s="1">
        <f t="shared" si="177"/>
        <v>6.7610970349189703E-3</v>
      </c>
      <c r="BG321" s="1">
        <f t="shared" si="178"/>
        <v>5.4495914456433028E-3</v>
      </c>
      <c r="BH321" s="1">
        <f t="shared" si="179"/>
        <v>5.6127221702525635E-3</v>
      </c>
      <c r="BI321" s="1">
        <f t="shared" si="180"/>
        <v>1.0755509201351149E-2</v>
      </c>
      <c r="BJ321" s="1">
        <f t="shared" si="181"/>
        <v>-0.21888247392412924</v>
      </c>
      <c r="BK321" s="1">
        <f t="shared" si="182"/>
        <v>-0.24838849732342064</v>
      </c>
      <c r="BL321" s="1">
        <f t="shared" si="183"/>
        <v>-4.476287329156157E-3</v>
      </c>
      <c r="BM321" s="1">
        <f t="shared" si="184"/>
        <v>-2.1237644621058756E-2</v>
      </c>
      <c r="BN321" s="1">
        <f t="shared" si="185"/>
        <v>1.1493226978797469E-2</v>
      </c>
      <c r="BO321" s="1">
        <f t="shared" si="186"/>
        <v>1.1098042576049004E-2</v>
      </c>
      <c r="BP321" s="1">
        <f t="shared" si="187"/>
        <v>1.9695734533620193E-2</v>
      </c>
      <c r="BQ321" s="1">
        <f t="shared" si="188"/>
        <v>6.9208125713306423E-2</v>
      </c>
      <c r="BR321" s="1">
        <f t="shared" si="189"/>
        <v>3.6799495321207022E-3</v>
      </c>
      <c r="BS321" s="1">
        <f t="shared" si="190"/>
        <v>2.6580226904376014E-2</v>
      </c>
      <c r="BT321" s="1">
        <f t="shared" si="191"/>
        <v>1.669411353082205E-2</v>
      </c>
      <c r="BU321" s="1">
        <f t="shared" si="192"/>
        <v>-4.8263893064450572E-3</v>
      </c>
      <c r="BV321" s="1">
        <f t="shared" si="193"/>
        <v>1.1927212618844638E-2</v>
      </c>
      <c r="BW321" s="1">
        <f t="shared" si="194"/>
        <v>1.1927212618844638E-2</v>
      </c>
      <c r="BX321" s="1">
        <f t="shared" si="195"/>
        <v>3.2741038947155375E-2</v>
      </c>
      <c r="BY321" s="1">
        <f t="shared" si="196"/>
        <v>1.3087522697427759E-2</v>
      </c>
      <c r="BZ321" s="1">
        <f t="shared" si="197"/>
        <v>-0.23935959863332548</v>
      </c>
      <c r="CA321" s="1">
        <f t="shared" si="198"/>
        <v>2.3862924789604809E-2</v>
      </c>
      <c r="CB321" s="1">
        <f t="shared" si="199"/>
        <v>1.1984406020501461E-2</v>
      </c>
      <c r="CC321" s="1">
        <f t="shared" si="200"/>
        <v>1.9982755643271417E-2</v>
      </c>
    </row>
    <row r="322" spans="1:81" x14ac:dyDescent="0.3">
      <c r="A322" s="1" t="s">
        <v>316</v>
      </c>
      <c r="B322" s="18">
        <v>4380.26</v>
      </c>
      <c r="C322" s="21">
        <v>34312.03</v>
      </c>
      <c r="D322" s="18">
        <v>13716.719727</v>
      </c>
      <c r="E322" s="18">
        <v>2028.089966</v>
      </c>
      <c r="F322" s="1">
        <v>109.639999</v>
      </c>
      <c r="G322" s="18">
        <v>123.379997</v>
      </c>
      <c r="H322" s="19">
        <v>437.05999800000001</v>
      </c>
      <c r="I322" s="1">
        <v>401.85998499999999</v>
      </c>
      <c r="J322" s="1">
        <v>75.620002999999997</v>
      </c>
      <c r="K322" s="1">
        <v>201.199997</v>
      </c>
      <c r="L322" s="1">
        <v>4113.1899409999996</v>
      </c>
      <c r="M322" s="1">
        <v>15267.629883</v>
      </c>
      <c r="N322" s="1">
        <v>6946.8198240000002</v>
      </c>
      <c r="O322" s="1">
        <f>0.83*O324</f>
        <v>18866.9859803</v>
      </c>
      <c r="P322" s="1">
        <v>110.860001</v>
      </c>
      <c r="Q322" s="1">
        <v>4310.5</v>
      </c>
      <c r="R322" s="1">
        <v>76.379997000000003</v>
      </c>
      <c r="S322" s="1">
        <v>65.089995999999999</v>
      </c>
      <c r="T322" s="1">
        <v>31.610001</v>
      </c>
      <c r="U322" s="1">
        <v>37.57</v>
      </c>
      <c r="V322" s="1">
        <f>0.83*V324</f>
        <v>4628.9251441799997</v>
      </c>
      <c r="W322" s="1">
        <f>0.83*W324</f>
        <v>13083.790489999999</v>
      </c>
      <c r="X322" s="1">
        <v>130.30999800000001</v>
      </c>
      <c r="Y322" s="1">
        <v>22.91375</v>
      </c>
      <c r="Z322" s="1">
        <v>100.524015696703</v>
      </c>
      <c r="AA322" s="1">
        <v>34.299999</v>
      </c>
      <c r="AB322" s="1">
        <v>738</v>
      </c>
      <c r="AC322" s="1">
        <v>185.66999799999999</v>
      </c>
      <c r="AD322" s="1">
        <v>23182.5</v>
      </c>
      <c r="AE322" s="1">
        <v>785.5</v>
      </c>
      <c r="AF322" s="1">
        <v>27232.869140999999</v>
      </c>
      <c r="AG322" s="1">
        <v>10682.825194999999</v>
      </c>
      <c r="AH322" s="1">
        <v>63.73</v>
      </c>
      <c r="AI322" s="1">
        <v>63.73</v>
      </c>
      <c r="AJ322" s="1">
        <v>37.290000999999997</v>
      </c>
      <c r="AK322" s="1">
        <v>67.599997999999999</v>
      </c>
      <c r="AL322" s="1">
        <f>0.83*AL324</f>
        <v>765.57920321337065</v>
      </c>
      <c r="AM322" s="1">
        <v>63.139999000000003</v>
      </c>
      <c r="AN322" s="1">
        <v>72.720000999999996</v>
      </c>
      <c r="AO322" s="1">
        <v>82.010002</v>
      </c>
      <c r="AP322" s="1">
        <f t="shared" si="161"/>
        <v>-2.7490630717038708E-2</v>
      </c>
      <c r="AQ322" s="1">
        <f t="shared" si="162"/>
        <v>-2.6376789469487551E-2</v>
      </c>
      <c r="AR322" s="1">
        <f t="shared" si="163"/>
        <v>-3.305595888769898E-2</v>
      </c>
      <c r="AS322" s="1">
        <f t="shared" si="164"/>
        <v>-1.1247268369975862E-2</v>
      </c>
      <c r="AT322" s="1">
        <f t="shared" si="165"/>
        <v>2.3770525427971997E-3</v>
      </c>
      <c r="AU322" s="1">
        <f t="shared" si="166"/>
        <v>-4.3576582368892846E-3</v>
      </c>
      <c r="AV322" s="1">
        <f t="shared" si="167"/>
        <v>-2.7285695738004316E-2</v>
      </c>
      <c r="AW322" s="1">
        <f t="shared" si="168"/>
        <v>-2.7397280100152452E-2</v>
      </c>
      <c r="AX322" s="1">
        <f t="shared" si="169"/>
        <v>-1.5877057047217993E-2</v>
      </c>
      <c r="AY322" s="1">
        <f t="shared" si="170"/>
        <v>-1.101064185007232E-2</v>
      </c>
      <c r="AZ322" s="1">
        <f t="shared" si="171"/>
        <v>-1.9985343708210968E-2</v>
      </c>
      <c r="BA322" s="1">
        <f t="shared" si="172"/>
        <v>-1.4383745123766048E-2</v>
      </c>
      <c r="BB322" s="1">
        <f t="shared" si="173"/>
        <v>-2.1788199090156137E-2</v>
      </c>
      <c r="BC322" s="1">
        <f t="shared" si="174"/>
        <v>6.4102564102564055E-2</v>
      </c>
      <c r="BD322" s="1">
        <f t="shared" si="175"/>
        <v>7.8181909090908816E-3</v>
      </c>
      <c r="BE322" s="1">
        <f t="shared" si="176"/>
        <v>-1.4968007312614259E-2</v>
      </c>
      <c r="BF322" s="1">
        <f t="shared" si="177"/>
        <v>-1.3560674157303419E-2</v>
      </c>
      <c r="BG322" s="1">
        <f t="shared" si="178"/>
        <v>-2.0024119844147051E-2</v>
      </c>
      <c r="BH322" s="1">
        <f t="shared" si="179"/>
        <v>-1.9844930232558126E-2</v>
      </c>
      <c r="BI322" s="1">
        <f t="shared" si="180"/>
        <v>-2.4915624835598785E-2</v>
      </c>
      <c r="BJ322" s="1">
        <f t="shared" si="181"/>
        <v>6.4102564102563972E-2</v>
      </c>
      <c r="BK322" s="1">
        <f t="shared" si="182"/>
        <v>6.4102564102564125E-2</v>
      </c>
      <c r="BL322" s="1">
        <f t="shared" si="183"/>
        <v>1.5756658568284914E-3</v>
      </c>
      <c r="BM322" s="1">
        <f t="shared" si="184"/>
        <v>9.5274810001100881E-3</v>
      </c>
      <c r="BN322" s="1">
        <f t="shared" si="185"/>
        <v>1.1362633651163674E-2</v>
      </c>
      <c r="BO322" s="1">
        <f t="shared" si="186"/>
        <v>-9.243212283166163E-3</v>
      </c>
      <c r="BP322" s="1">
        <f t="shared" si="187"/>
        <v>-1.6917559340601174E-2</v>
      </c>
      <c r="BQ322" s="1">
        <f t="shared" si="188"/>
        <v>-5.2945701816694238E-2</v>
      </c>
      <c r="BR322" s="1">
        <f t="shared" si="189"/>
        <v>-2.8598365807668134E-2</v>
      </c>
      <c r="BS322" s="1">
        <f t="shared" si="190"/>
        <v>-7.8939059046416165E-3</v>
      </c>
      <c r="BT322" s="1">
        <f t="shared" si="191"/>
        <v>-1.6724783279636207E-2</v>
      </c>
      <c r="BU322" s="1">
        <f t="shared" si="192"/>
        <v>-5.6796682619824129E-3</v>
      </c>
      <c r="BV322" s="1">
        <f t="shared" si="193"/>
        <v>-1.1631559632526685E-2</v>
      </c>
      <c r="BW322" s="1">
        <f t="shared" si="194"/>
        <v>-1.1631559632526685E-2</v>
      </c>
      <c r="BX322" s="1">
        <f t="shared" si="195"/>
        <v>-8.3558566811466464E-2</v>
      </c>
      <c r="BY322" s="1">
        <f t="shared" si="196"/>
        <v>-7.6336608499561814E-3</v>
      </c>
      <c r="BZ322" s="1">
        <f t="shared" si="197"/>
        <v>6.4102564102563944E-2</v>
      </c>
      <c r="CA322" s="1">
        <f t="shared" si="198"/>
        <v>-1.2357281401532874E-2</v>
      </c>
      <c r="CB322" s="1">
        <f t="shared" si="199"/>
        <v>1.3770035233956045E-3</v>
      </c>
      <c r="CC322" s="1">
        <f t="shared" si="200"/>
        <v>-8.2234851076676326E-3</v>
      </c>
    </row>
    <row r="323" spans="1:81" x14ac:dyDescent="0.3">
      <c r="A323" s="1" t="s">
        <v>315</v>
      </c>
      <c r="B323" s="18">
        <v>4288.7</v>
      </c>
      <c r="C323" s="21">
        <v>33223.83</v>
      </c>
      <c r="D323" s="18">
        <v>13473.589844</v>
      </c>
      <c r="E323" s="18">
        <v>1996.01001</v>
      </c>
      <c r="F323" s="1">
        <v>109.459999</v>
      </c>
      <c r="G323" s="18">
        <v>122.980003</v>
      </c>
      <c r="H323" s="19">
        <v>428.29998799999998</v>
      </c>
      <c r="I323" s="1">
        <v>393.76998900000001</v>
      </c>
      <c r="J323" s="1">
        <v>72.819999999999993</v>
      </c>
      <c r="K323" s="1">
        <v>198.03999300000001</v>
      </c>
      <c r="L323" s="1">
        <v>3829.290039</v>
      </c>
      <c r="M323" s="1">
        <v>14052.099609000001</v>
      </c>
      <c r="N323" s="1">
        <v>6521.0498049999997</v>
      </c>
      <c r="O323" s="1">
        <f>0.96*O324</f>
        <v>21822.056073600001</v>
      </c>
      <c r="P323" s="1">
        <v>110.889999</v>
      </c>
      <c r="Q323" s="1">
        <v>4167.5</v>
      </c>
      <c r="R323" s="1">
        <v>73.069999999999993</v>
      </c>
      <c r="S323" s="1">
        <v>61.970001000000003</v>
      </c>
      <c r="T323" s="1">
        <v>29.309999000000001</v>
      </c>
      <c r="U323" s="1">
        <v>35.549999</v>
      </c>
      <c r="V323" s="1">
        <f>0.96*V324</f>
        <v>5353.9375161599992</v>
      </c>
      <c r="W323" s="1">
        <f>0.96*W324</f>
        <v>15133.058879999999</v>
      </c>
      <c r="X323" s="1">
        <v>130.570007</v>
      </c>
      <c r="Y323" s="1">
        <v>22.844999000000001</v>
      </c>
      <c r="Z323" s="1">
        <v>101.653400474725</v>
      </c>
      <c r="AA323" s="1">
        <v>32.939999</v>
      </c>
      <c r="AB323" s="1">
        <v>708.79998799999998</v>
      </c>
      <c r="AC323" s="1">
        <v>170.740005</v>
      </c>
      <c r="AD323" s="1">
        <v>21860</v>
      </c>
      <c r="AE323" s="1">
        <v>780</v>
      </c>
      <c r="AF323" s="1">
        <v>25970.820313</v>
      </c>
      <c r="AG323" s="1">
        <v>10638.480469</v>
      </c>
      <c r="AH323" s="1">
        <v>62.110000999999997</v>
      </c>
      <c r="AI323" s="1">
        <v>62.110000999999997</v>
      </c>
      <c r="AJ323" s="1">
        <v>32.790000999999997</v>
      </c>
      <c r="AK323" s="1">
        <v>65.809997999999993</v>
      </c>
      <c r="AL323" s="1">
        <f>0.96*AL324</f>
        <v>885.48919889739261</v>
      </c>
      <c r="AM323" s="1">
        <v>61.09</v>
      </c>
      <c r="AN323" s="1">
        <v>70.980002999999996</v>
      </c>
      <c r="AO323" s="1">
        <v>78.150002000000001</v>
      </c>
      <c r="AP323" s="1">
        <f t="shared" si="161"/>
        <v>-2.0902868779478934E-2</v>
      </c>
      <c r="AQ323" s="1">
        <f t="shared" si="162"/>
        <v>-3.1714824217628543E-2</v>
      </c>
      <c r="AR323" s="1">
        <f t="shared" si="163"/>
        <v>-1.7725074787481629E-2</v>
      </c>
      <c r="AS323" s="1">
        <f t="shared" si="164"/>
        <v>-1.5817817028734336E-2</v>
      </c>
      <c r="AT323" s="1">
        <f t="shared" si="165"/>
        <v>-1.6417366074584405E-3</v>
      </c>
      <c r="AU323" s="1">
        <f t="shared" si="166"/>
        <v>-3.2419679828652177E-3</v>
      </c>
      <c r="AV323" s="1">
        <f t="shared" si="167"/>
        <v>-2.0043037660930074E-2</v>
      </c>
      <c r="AW323" s="1">
        <f t="shared" si="168"/>
        <v>-2.0131379838676858E-2</v>
      </c>
      <c r="AX323" s="1">
        <f t="shared" si="169"/>
        <v>-3.7027279673607048E-2</v>
      </c>
      <c r="AY323" s="1">
        <f t="shared" si="170"/>
        <v>-1.5705785522452005E-2</v>
      </c>
      <c r="AZ323" s="1">
        <f t="shared" si="171"/>
        <v>-6.9021831248322521E-2</v>
      </c>
      <c r="BA323" s="1">
        <f t="shared" si="172"/>
        <v>-7.9614863820706816E-2</v>
      </c>
      <c r="BB323" s="1">
        <f t="shared" si="173"/>
        <v>-6.1289918234102236E-2</v>
      </c>
      <c r="BC323" s="1">
        <f t="shared" si="174"/>
        <v>0.15662650602409642</v>
      </c>
      <c r="BD323" s="1">
        <f t="shared" si="175"/>
        <v>2.7059353896276967E-4</v>
      </c>
      <c r="BE323" s="1">
        <f t="shared" si="176"/>
        <v>-3.3174805706994548E-2</v>
      </c>
      <c r="BF323" s="1">
        <f t="shared" si="177"/>
        <v>-4.3335914244668136E-2</v>
      </c>
      <c r="BG323" s="1">
        <f t="shared" si="178"/>
        <v>-4.7933556486929201E-2</v>
      </c>
      <c r="BH323" s="1">
        <f t="shared" si="179"/>
        <v>-7.2761845214747045E-2</v>
      </c>
      <c r="BI323" s="1">
        <f t="shared" si="180"/>
        <v>-5.3766329518232646E-2</v>
      </c>
      <c r="BJ323" s="1">
        <f t="shared" si="181"/>
        <v>0.15662650602409628</v>
      </c>
      <c r="BK323" s="1">
        <f t="shared" si="182"/>
        <v>0.15662650602409633</v>
      </c>
      <c r="BL323" s="1">
        <f t="shared" si="183"/>
        <v>1.9953112116538945E-3</v>
      </c>
      <c r="BM323" s="1">
        <f t="shared" si="184"/>
        <v>-3.0004255087010593E-3</v>
      </c>
      <c r="BN323" s="1">
        <f t="shared" si="185"/>
        <v>1.123497474901455E-2</v>
      </c>
      <c r="BO323" s="1">
        <f t="shared" si="186"/>
        <v>-3.9650146928575693E-2</v>
      </c>
      <c r="BP323" s="1">
        <f t="shared" si="187"/>
        <v>-3.9566411924119263E-2</v>
      </c>
      <c r="BQ323" s="1">
        <f t="shared" si="188"/>
        <v>-8.0411445903069367E-2</v>
      </c>
      <c r="BR323" s="1">
        <f t="shared" si="189"/>
        <v>-5.7047341744850641E-2</v>
      </c>
      <c r="BS323" s="1">
        <f t="shared" si="190"/>
        <v>-7.0019096117122856E-3</v>
      </c>
      <c r="BT323" s="1">
        <f t="shared" si="191"/>
        <v>-4.634285214186052E-2</v>
      </c>
      <c r="BU323" s="1">
        <f t="shared" si="192"/>
        <v>-4.1510298250274193E-3</v>
      </c>
      <c r="BV323" s="1">
        <f t="shared" si="193"/>
        <v>-2.5419723834928607E-2</v>
      </c>
      <c r="BW323" s="1">
        <f t="shared" si="194"/>
        <v>-2.5419723834928607E-2</v>
      </c>
      <c r="BX323" s="1">
        <f t="shared" si="195"/>
        <v>-0.12067578115645533</v>
      </c>
      <c r="BY323" s="1">
        <f t="shared" si="196"/>
        <v>-2.6479290724239463E-2</v>
      </c>
      <c r="BZ323" s="1">
        <f t="shared" si="197"/>
        <v>0.15662650602409645</v>
      </c>
      <c r="CA323" s="1">
        <f t="shared" si="198"/>
        <v>-3.2467517143926462E-2</v>
      </c>
      <c r="CB323" s="1">
        <f t="shared" si="199"/>
        <v>-2.3927364907489482E-2</v>
      </c>
      <c r="CC323" s="1">
        <f t="shared" si="200"/>
        <v>-4.7067429653275698E-2</v>
      </c>
    </row>
    <row r="324" spans="1:81" x14ac:dyDescent="0.3">
      <c r="A324" s="1" t="s">
        <v>314</v>
      </c>
      <c r="B324" s="18">
        <v>4363.49</v>
      </c>
      <c r="C324" s="21">
        <v>33794.660000000003</v>
      </c>
      <c r="D324" s="18">
        <v>13537.940430000001</v>
      </c>
      <c r="E324" s="18">
        <v>2032.410034</v>
      </c>
      <c r="F324" s="1">
        <v>109.860001</v>
      </c>
      <c r="G324" s="18">
        <v>123.519997</v>
      </c>
      <c r="H324" s="19">
        <v>435.709991</v>
      </c>
      <c r="I324" s="1">
        <v>400.57998700000002</v>
      </c>
      <c r="J324" s="1">
        <v>71.089995999999999</v>
      </c>
      <c r="K324" s="1">
        <v>201.820007</v>
      </c>
      <c r="L324" s="1">
        <v>3741.780029</v>
      </c>
      <c r="M324" s="1">
        <v>13698.400390999999</v>
      </c>
      <c r="N324" s="1">
        <v>6378.3701170000004</v>
      </c>
      <c r="O324" s="1">
        <f>'final data'!O75</f>
        <v>22731.308410000001</v>
      </c>
      <c r="P324" s="1">
        <v>111.889999</v>
      </c>
      <c r="Q324" s="1">
        <v>4267.5</v>
      </c>
      <c r="R324" s="1">
        <v>70.919998000000007</v>
      </c>
      <c r="S324" s="1">
        <v>59.84</v>
      </c>
      <c r="T324" s="1">
        <v>27.360001</v>
      </c>
      <c r="U324" s="1">
        <v>33.700001</v>
      </c>
      <c r="V324" s="1">
        <f>'final data'!V75</f>
        <v>5577.0182459999996</v>
      </c>
      <c r="W324" s="1">
        <f>'final data'!W75</f>
        <v>15763.602999999999</v>
      </c>
      <c r="X324" s="1">
        <v>130.94000199999999</v>
      </c>
      <c r="Y324" s="1">
        <v>23.10125</v>
      </c>
      <c r="Z324" s="1">
        <v>102.782785252747</v>
      </c>
      <c r="AA324" s="1">
        <v>32.790000999999997</v>
      </c>
      <c r="AB324" s="1">
        <v>712</v>
      </c>
      <c r="AC324" s="1">
        <v>177.800003</v>
      </c>
      <c r="AD324" s="1">
        <v>21550</v>
      </c>
      <c r="AE324" s="1">
        <v>840.5</v>
      </c>
      <c r="AF324" s="1">
        <v>26577.269531000002</v>
      </c>
      <c r="AG324" s="1">
        <v>10674.431640999999</v>
      </c>
      <c r="AH324" s="1">
        <v>61.98</v>
      </c>
      <c r="AI324" s="1">
        <v>61.98</v>
      </c>
      <c r="AJ324" s="1">
        <v>33.090000000000003</v>
      </c>
      <c r="AK324" s="1">
        <v>65.830001999999993</v>
      </c>
      <c r="AL324" s="1">
        <f>'final data'!AL75</f>
        <v>922.38458218478399</v>
      </c>
      <c r="AM324" s="1">
        <v>61.259998000000003</v>
      </c>
      <c r="AN324" s="1">
        <v>71.610000999999997</v>
      </c>
      <c r="AO324" s="1">
        <v>76.849997999999999</v>
      </c>
      <c r="AP324" s="1">
        <f t="shared" si="161"/>
        <v>1.743885093384941E-2</v>
      </c>
      <c r="AQ324" s="1">
        <f t="shared" si="162"/>
        <v>1.7181342428010307E-2</v>
      </c>
      <c r="AR324" s="1">
        <f t="shared" si="163"/>
        <v>4.7760535050468973E-3</v>
      </c>
      <c r="AS324" s="1">
        <f t="shared" si="164"/>
        <v>1.8236393513878235E-2</v>
      </c>
      <c r="AT324" s="1">
        <f t="shared" si="165"/>
        <v>3.6543212466135749E-3</v>
      </c>
      <c r="AU324" s="1">
        <f t="shared" si="166"/>
        <v>4.3909089837963914E-3</v>
      </c>
      <c r="AV324" s="1">
        <f t="shared" si="167"/>
        <v>1.7300964762109725E-2</v>
      </c>
      <c r="AW324" s="1">
        <f t="shared" si="168"/>
        <v>1.7294355055585527E-2</v>
      </c>
      <c r="AX324" s="1">
        <f t="shared" si="169"/>
        <v>-2.3757264487778002E-2</v>
      </c>
      <c r="AY324" s="1">
        <f t="shared" si="170"/>
        <v>1.9087124488032042E-2</v>
      </c>
      <c r="AZ324" s="1">
        <f t="shared" si="171"/>
        <v>-2.2852802767286014E-2</v>
      </c>
      <c r="BA324" s="1">
        <f t="shared" si="172"/>
        <v>-2.5170560118536769E-2</v>
      </c>
      <c r="BB324" s="1">
        <f t="shared" si="173"/>
        <v>-2.1879864786586961E-2</v>
      </c>
      <c r="BC324" s="1">
        <f t="shared" si="174"/>
        <v>4.1666666666666699E-2</v>
      </c>
      <c r="BD324" s="1">
        <f t="shared" si="175"/>
        <v>9.0179457932901587E-3</v>
      </c>
      <c r="BE324" s="1">
        <f t="shared" si="176"/>
        <v>2.399520095980804E-2</v>
      </c>
      <c r="BF324" s="1">
        <f t="shared" si="177"/>
        <v>-2.9423867524291592E-2</v>
      </c>
      <c r="BG324" s="1">
        <f t="shared" si="178"/>
        <v>-3.4371485648354273E-2</v>
      </c>
      <c r="BH324" s="1">
        <f t="shared" si="179"/>
        <v>-6.6530128506657432E-2</v>
      </c>
      <c r="BI324" s="1">
        <f t="shared" si="180"/>
        <v>-5.2039326358349527E-2</v>
      </c>
      <c r="BJ324" s="1">
        <f t="shared" si="181"/>
        <v>4.1666666666666761E-2</v>
      </c>
      <c r="BK324" s="1">
        <f t="shared" si="182"/>
        <v>4.1666666666666699E-2</v>
      </c>
      <c r="BL324" s="1">
        <f t="shared" si="183"/>
        <v>2.8336905886815855E-3</v>
      </c>
      <c r="BM324" s="1">
        <f t="shared" si="184"/>
        <v>1.1216940740509504E-2</v>
      </c>
      <c r="BN324" s="1">
        <f t="shared" si="185"/>
        <v>1.1110152466594657E-2</v>
      </c>
      <c r="BO324" s="1">
        <f t="shared" si="186"/>
        <v>-4.5536734837181882E-3</v>
      </c>
      <c r="BP324" s="1">
        <f t="shared" si="187"/>
        <v>4.5146896926866412E-3</v>
      </c>
      <c r="BQ324" s="1">
        <f t="shared" si="188"/>
        <v>4.1349407246415434E-2</v>
      </c>
      <c r="BR324" s="1">
        <f t="shared" si="189"/>
        <v>-1.4181152790484904E-2</v>
      </c>
      <c r="BS324" s="1">
        <f t="shared" si="190"/>
        <v>7.7564102564102566E-2</v>
      </c>
      <c r="BT324" s="1">
        <f t="shared" si="191"/>
        <v>2.3351176847364975E-2</v>
      </c>
      <c r="BU324" s="1">
        <f t="shared" si="192"/>
        <v>3.3793521645087425E-3</v>
      </c>
      <c r="BV324" s="1">
        <f t="shared" si="193"/>
        <v>-2.0930767655276648E-3</v>
      </c>
      <c r="BW324" s="1">
        <f t="shared" si="194"/>
        <v>-2.0930767655276648E-3</v>
      </c>
      <c r="BX324" s="1">
        <f t="shared" si="195"/>
        <v>9.1491000564472933E-3</v>
      </c>
      <c r="BY324" s="1">
        <f t="shared" si="196"/>
        <v>3.0396597185734808E-4</v>
      </c>
      <c r="BZ324" s="1">
        <f t="shared" si="197"/>
        <v>4.1666666666666692E-2</v>
      </c>
      <c r="CA324" s="1">
        <f t="shared" si="198"/>
        <v>2.7827467670649801E-3</v>
      </c>
      <c r="CB324" s="1">
        <f t="shared" si="199"/>
        <v>8.8757110928834489E-3</v>
      </c>
      <c r="CC324" s="1">
        <f t="shared" si="200"/>
        <v>-1.6634727661299371E-2</v>
      </c>
    </row>
    <row r="325" spans="1:81" x14ac:dyDescent="0.3">
      <c r="A325" s="1" t="s">
        <v>313</v>
      </c>
      <c r="B325" s="18">
        <v>4259.5200000000004</v>
      </c>
      <c r="C325" s="21">
        <v>33174.07</v>
      </c>
      <c r="D325" s="18">
        <v>13129.959961</v>
      </c>
      <c r="E325" s="18">
        <v>2011.670044</v>
      </c>
      <c r="F325" s="1">
        <v>108.43</v>
      </c>
      <c r="G325" s="18">
        <v>120.230003</v>
      </c>
      <c r="H325" s="19">
        <v>425.48001099999999</v>
      </c>
      <c r="I325" s="1">
        <v>391.14999399999999</v>
      </c>
      <c r="J325" s="1">
        <v>69.400002000000001</v>
      </c>
      <c r="K325" s="1">
        <v>199.91999799999999</v>
      </c>
      <c r="L325" s="1">
        <v>3651.389893</v>
      </c>
      <c r="M325" s="1">
        <v>13442.099609000001</v>
      </c>
      <c r="N325" s="1">
        <v>6207.2001950000003</v>
      </c>
      <c r="O325" s="4">
        <f>0.78*O328</f>
        <v>17484.920489399999</v>
      </c>
      <c r="P325" s="1">
        <v>110.589996</v>
      </c>
      <c r="Q325" s="1">
        <v>4197</v>
      </c>
      <c r="R325" s="1">
        <v>69.699996999999996</v>
      </c>
      <c r="S325" s="1">
        <v>58.43</v>
      </c>
      <c r="T325" s="1">
        <v>26.809999000000001</v>
      </c>
      <c r="U325" s="1">
        <v>32.849997999999999</v>
      </c>
      <c r="V325" s="4">
        <f>0.78*V328</f>
        <v>4461.7555124999999</v>
      </c>
      <c r="W325" s="4">
        <f>0.78*W328</f>
        <v>12561.862318200001</v>
      </c>
      <c r="X325" s="1">
        <v>130.26499899999999</v>
      </c>
      <c r="Y325" s="1">
        <v>22.535</v>
      </c>
      <c r="Z325" s="1">
        <v>103.912170030769</v>
      </c>
      <c r="AA325" s="1">
        <v>31.709999</v>
      </c>
      <c r="AB325" s="1">
        <v>701.59997599999997</v>
      </c>
      <c r="AC325" s="1">
        <v>169.16000399999999</v>
      </c>
      <c r="AD325" s="1">
        <v>21292.5</v>
      </c>
      <c r="AE325" s="1">
        <v>905.75</v>
      </c>
      <c r="AF325" s="1">
        <v>25690.400390999999</v>
      </c>
      <c r="AG325" s="1">
        <v>10732.228515999999</v>
      </c>
      <c r="AH325" s="1">
        <v>59.5</v>
      </c>
      <c r="AI325" s="1">
        <v>59.5</v>
      </c>
      <c r="AJ325" s="1">
        <v>31.82</v>
      </c>
      <c r="AK325" s="1">
        <v>63.150002000000001</v>
      </c>
      <c r="AL325" s="4">
        <f>0.78*AL328</f>
        <v>701.14848774819814</v>
      </c>
      <c r="AM325" s="1">
        <v>59.119999</v>
      </c>
      <c r="AN325" s="1">
        <v>68.599997999999999</v>
      </c>
      <c r="AO325" s="1">
        <v>72.830001999999993</v>
      </c>
      <c r="AP325" s="1">
        <f t="shared" ref="AP325:AP366" si="201">(B325-B324)/B324</f>
        <v>-2.3827257539263146E-2</v>
      </c>
      <c r="AQ325" s="1">
        <f t="shared" ref="AQ325:AQ368" si="202">(C325-C324)/C324</f>
        <v>-1.8363552111487547E-2</v>
      </c>
      <c r="AR325" s="1">
        <f t="shared" ref="AR325:AR368" si="203">(D325-D324)/D324</f>
        <v>-3.013608097254717E-2</v>
      </c>
      <c r="AS325" s="1">
        <f t="shared" ref="AS325:AS368" si="204">(E325-E324)/E324</f>
        <v>-1.0204628816549148E-2</v>
      </c>
      <c r="AT325" s="1">
        <f t="shared" ref="AT325:AT368" si="205">(F325-F324)/F324</f>
        <v>-1.3016575523242441E-2</v>
      </c>
      <c r="AU325" s="1">
        <f t="shared" ref="AU325:AU368" si="206">(G325-G324)/G324</f>
        <v>-2.6635314766077976E-2</v>
      </c>
      <c r="AV325" s="1">
        <f t="shared" ref="AV325:AV368" si="207">(H325-H324)/H324</f>
        <v>-2.3478874047669043E-2</v>
      </c>
      <c r="AW325" s="1">
        <f t="shared" ref="AW325:AW368" si="208">(I325-I324)/I324</f>
        <v>-2.3540849033978385E-2</v>
      </c>
      <c r="AX325" s="1">
        <f t="shared" ref="AX325:AX368" si="209">(J325-J324)/J324</f>
        <v>-2.3772599452671211E-2</v>
      </c>
      <c r="AY325" s="1">
        <f t="shared" ref="AY325:AY368" si="210">(K325-K324)/K324</f>
        <v>-9.4143738682954826E-3</v>
      </c>
      <c r="AZ325" s="1">
        <f t="shared" ref="AZ325:AZ368" si="211">(L325-L324)/L324</f>
        <v>-2.41569881979826E-2</v>
      </c>
      <c r="BA325" s="1">
        <f t="shared" ref="BA325:BA368" si="212">(M325-M324)/M324</f>
        <v>-1.8710270884503485E-2</v>
      </c>
      <c r="BB325" s="1">
        <f t="shared" ref="BB325:BB368" si="213">(N325-N324)/N324</f>
        <v>-2.6835997105873189E-2</v>
      </c>
      <c r="BC325" s="1">
        <f t="shared" ref="BC325:BC368" si="214">(O325-O324)/O324</f>
        <v>-0.23080008532601673</v>
      </c>
      <c r="BD325" s="1">
        <f t="shared" ref="BD325:BD368" si="215">(P325-P324)/P324</f>
        <v>-1.1618580852789209E-2</v>
      </c>
      <c r="BE325" s="1">
        <f t="shared" ref="BE325:BE368" si="216">(Q325-Q324)/Q324</f>
        <v>-1.6520210896309315E-2</v>
      </c>
      <c r="BF325" s="1">
        <f t="shared" ref="BF325:BF368" si="217">(R325-R324)/R324</f>
        <v>-1.7202496255005681E-2</v>
      </c>
      <c r="BG325" s="1">
        <f t="shared" ref="BG325:BG368" si="218">(S325-S324)/S324</f>
        <v>-2.356283422459899E-2</v>
      </c>
      <c r="BH325" s="1">
        <f t="shared" ref="BH325:BH368" si="219">(T325-T324)/T324</f>
        <v>-2.0102411545964462E-2</v>
      </c>
      <c r="BI325" s="1">
        <f t="shared" ref="BI325:BI368" si="220">(U325-U324)/U324</f>
        <v>-2.5222640201108627E-2</v>
      </c>
      <c r="BJ325" s="1">
        <f t="shared" ref="BJ325:BJ368" si="221">(V325-V324)/V324</f>
        <v>-0.19997473278842126</v>
      </c>
      <c r="BK325" s="1">
        <f t="shared" ref="BK325:BK368" si="222">(W325-W324)/W324</f>
        <v>-0.20310970035213385</v>
      </c>
      <c r="BL325" s="1">
        <f t="shared" ref="BL325:BL368" si="223">(X325-X324)/X324</f>
        <v>-5.1550556719863489E-3</v>
      </c>
      <c r="BM325" s="1">
        <f t="shared" ref="BM325:BM368" si="224">(Y325-Y324)/Y324</f>
        <v>-2.4511660624425093E-2</v>
      </c>
      <c r="BN325" s="1">
        <f t="shared" ref="BN325:BN368" si="225">(Z325-Z324)/Z324</f>
        <v>1.0988073296951411E-2</v>
      </c>
      <c r="BO325" s="1">
        <f t="shared" ref="BO325:BO368" si="226">(AA325-AA324)/AA324</f>
        <v>-3.2936930986979744E-2</v>
      </c>
      <c r="BP325" s="1">
        <f t="shared" ref="BP325:BP368" si="227">(AB325-AB324)/AB324</f>
        <v>-1.4606775280898919E-2</v>
      </c>
      <c r="BQ325" s="1">
        <f t="shared" ref="BQ325:BQ368" si="228">(AC325-AC324)/AC324</f>
        <v>-4.8593919315063322E-2</v>
      </c>
      <c r="BR325" s="1">
        <f t="shared" ref="BR325:BR368" si="229">(AD325-AD324)/AD324</f>
        <v>-1.1948955916473318E-2</v>
      </c>
      <c r="BS325" s="1">
        <f t="shared" ref="BS325:BS368" si="230">(AE325-AE324)/AE324</f>
        <v>7.7632361689470547E-2</v>
      </c>
      <c r="BT325" s="1">
        <f t="shared" ref="BT325:BT368" si="231">(AF325-AF324)/AF324</f>
        <v>-3.3369460281295983E-2</v>
      </c>
      <c r="BU325" s="1">
        <f t="shared" ref="BU325:BU368" si="232">(AG325-AG324)/AG324</f>
        <v>5.4145154462374254E-3</v>
      </c>
      <c r="BV325" s="1">
        <f t="shared" ref="BV325:BV368" si="233">(AH325-AH324)/AH324</f>
        <v>-4.0012907389480427E-2</v>
      </c>
      <c r="BW325" s="1">
        <f t="shared" ref="BW325:BW368" si="234">(AI325-AI324)/AI324</f>
        <v>-4.0012907389480427E-2</v>
      </c>
      <c r="BX325" s="1">
        <f t="shared" ref="BX325:BX368" si="235">(AJ325-AJ324)/AJ324</f>
        <v>-3.838017527954074E-2</v>
      </c>
      <c r="BY325" s="1">
        <f t="shared" ref="BY325:BY368" si="236">(AK325-AK324)/AK324</f>
        <v>-4.0710920835153444E-2</v>
      </c>
      <c r="BZ325" s="1">
        <f t="shared" ref="BZ325:BZ368" si="237">(AL325-AL324)/AL324</f>
        <v>-0.2398523335164171</v>
      </c>
      <c r="CA325" s="1">
        <f t="shared" ref="CA325:CA368" si="238">(AM325-AM324)/AM324</f>
        <v>-3.4933056968105072E-2</v>
      </c>
      <c r="CB325" s="1">
        <f t="shared" ref="CB325:CB368" si="239">(AN325-AN324)/AN324</f>
        <v>-4.2033276888237964E-2</v>
      </c>
      <c r="CC325" s="1">
        <f t="shared" ref="CC325:CC368" si="240">(AO325-AO324)/AO324</f>
        <v>-5.2309643521396137E-2</v>
      </c>
    </row>
    <row r="326" spans="1:81" x14ac:dyDescent="0.3">
      <c r="A326" s="1" t="s">
        <v>312</v>
      </c>
      <c r="B326" s="18">
        <v>4411.67</v>
      </c>
      <c r="C326" s="21">
        <v>34480.76</v>
      </c>
      <c r="D326" s="18">
        <v>13614.780273</v>
      </c>
      <c r="E326" s="18">
        <v>2065.0200199999999</v>
      </c>
      <c r="F326" s="1">
        <v>107.860001</v>
      </c>
      <c r="G326" s="18">
        <v>121.57</v>
      </c>
      <c r="H326" s="19">
        <v>441.07000699999998</v>
      </c>
      <c r="I326" s="1">
        <v>405.41000400000001</v>
      </c>
      <c r="J326" s="1">
        <v>73.059997999999993</v>
      </c>
      <c r="K326" s="1">
        <v>205.11000100000001</v>
      </c>
      <c r="L326" s="1">
        <v>3885.320068</v>
      </c>
      <c r="M326" s="1">
        <v>14388.059569999999</v>
      </c>
      <c r="N326" s="1">
        <v>6612.5200199999999</v>
      </c>
      <c r="O326" s="1">
        <f>0.83*O328</f>
        <v>18605.748725899997</v>
      </c>
      <c r="P326" s="1">
        <v>108.75</v>
      </c>
      <c r="Q326" s="1">
        <v>4290</v>
      </c>
      <c r="R326" s="1">
        <v>74.489998</v>
      </c>
      <c r="S326" s="1">
        <v>62.279998999999997</v>
      </c>
      <c r="T326" s="1">
        <v>28.93</v>
      </c>
      <c r="U326" s="1">
        <v>35.229999999999997</v>
      </c>
      <c r="V326" s="1">
        <f>0.83*V328</f>
        <v>4747.7654812499995</v>
      </c>
      <c r="W326" s="1">
        <f>0.83*W328</f>
        <v>13367.1099027</v>
      </c>
      <c r="X326" s="1">
        <v>130.365005</v>
      </c>
      <c r="Y326" s="1">
        <v>22.337499999999999</v>
      </c>
      <c r="Z326" s="1">
        <v>105.04155480879101</v>
      </c>
      <c r="AA326" s="1">
        <v>33.080002</v>
      </c>
      <c r="AB326" s="1">
        <v>725.90002400000003</v>
      </c>
      <c r="AC326" s="1">
        <v>173</v>
      </c>
      <c r="AD326" s="1">
        <v>22507.5</v>
      </c>
      <c r="AE326" s="1">
        <v>912.5</v>
      </c>
      <c r="AF326" s="1">
        <v>26652.890625</v>
      </c>
      <c r="AG326" s="1">
        <v>10696.461914</v>
      </c>
      <c r="AH326" s="1">
        <v>61.48</v>
      </c>
      <c r="AI326" s="1">
        <v>61.48</v>
      </c>
      <c r="AJ326" s="1">
        <v>33.020000000000003</v>
      </c>
      <c r="AK326" s="1">
        <v>65.150002000000001</v>
      </c>
      <c r="AL326" s="1">
        <f>0.83*AL328</f>
        <v>746.09390362949284</v>
      </c>
      <c r="AM326" s="1">
        <v>62.419998</v>
      </c>
      <c r="AN326" s="1">
        <v>70.069999999999993</v>
      </c>
      <c r="AO326" s="1">
        <v>75.239998</v>
      </c>
      <c r="AP326" s="1">
        <f t="shared" si="201"/>
        <v>3.5719987228607829E-2</v>
      </c>
      <c r="AQ326" s="1">
        <f t="shared" si="202"/>
        <v>3.9388896207188398E-2</v>
      </c>
      <c r="AR326" s="1">
        <f t="shared" si="203"/>
        <v>3.6924736514053702E-2</v>
      </c>
      <c r="AS326" s="1">
        <f t="shared" si="204"/>
        <v>2.6520241805618881E-2</v>
      </c>
      <c r="AT326" s="1">
        <f t="shared" si="205"/>
        <v>-5.2568385133266613E-3</v>
      </c>
      <c r="AU326" s="1">
        <f t="shared" si="206"/>
        <v>1.1145279602130567E-2</v>
      </c>
      <c r="AV326" s="1">
        <f t="shared" si="207"/>
        <v>3.6640959849932847E-2</v>
      </c>
      <c r="AW326" s="1">
        <f t="shared" si="208"/>
        <v>3.645662845133528E-2</v>
      </c>
      <c r="AX326" s="1">
        <f t="shared" si="209"/>
        <v>5.2737693004677323E-2</v>
      </c>
      <c r="AY326" s="1">
        <f t="shared" si="210"/>
        <v>2.5960399419371838E-2</v>
      </c>
      <c r="AZ326" s="1">
        <f t="shared" si="211"/>
        <v>6.4066063021224445E-2</v>
      </c>
      <c r="BA326" s="1">
        <f t="shared" si="212"/>
        <v>7.03729319463339E-2</v>
      </c>
      <c r="BB326" s="1">
        <f t="shared" si="213"/>
        <v>6.5298332946711016E-2</v>
      </c>
      <c r="BC326" s="1">
        <f t="shared" si="214"/>
        <v>6.4102564102563972E-2</v>
      </c>
      <c r="BD326" s="1">
        <f t="shared" si="215"/>
        <v>-1.6637996803978539E-2</v>
      </c>
      <c r="BE326" s="1">
        <f t="shared" si="216"/>
        <v>2.215868477483917E-2</v>
      </c>
      <c r="BF326" s="1">
        <f t="shared" si="217"/>
        <v>6.8723116300851553E-2</v>
      </c>
      <c r="BG326" s="1">
        <f t="shared" si="218"/>
        <v>6.5890792401163731E-2</v>
      </c>
      <c r="BH326" s="1">
        <f t="shared" si="219"/>
        <v>7.907501227433833E-2</v>
      </c>
      <c r="BI326" s="1">
        <f t="shared" si="220"/>
        <v>7.2450598018301171E-2</v>
      </c>
      <c r="BJ326" s="1">
        <f t="shared" si="221"/>
        <v>6.4102564102564027E-2</v>
      </c>
      <c r="BK326" s="1">
        <f t="shared" si="222"/>
        <v>6.4102564102564014E-2</v>
      </c>
      <c r="BL326" s="1">
        <f t="shared" si="223"/>
        <v>7.677119776434159E-4</v>
      </c>
      <c r="BM326" s="1">
        <f t="shared" si="224"/>
        <v>-8.7641446638562926E-3</v>
      </c>
      <c r="BN326" s="1">
        <f t="shared" si="225"/>
        <v>1.0868647798304886E-2</v>
      </c>
      <c r="BO326" s="1">
        <f t="shared" si="226"/>
        <v>4.3204132551376007E-2</v>
      </c>
      <c r="BP326" s="1">
        <f t="shared" si="227"/>
        <v>3.463518932617532E-2</v>
      </c>
      <c r="BQ326" s="1">
        <f t="shared" si="228"/>
        <v>2.2700377803254332E-2</v>
      </c>
      <c r="BR326" s="1">
        <f t="shared" si="229"/>
        <v>5.7062345896442407E-2</v>
      </c>
      <c r="BS326" s="1">
        <f t="shared" si="230"/>
        <v>7.4523875241512558E-3</v>
      </c>
      <c r="BT326" s="1">
        <f t="shared" si="231"/>
        <v>3.7464975996916949E-2</v>
      </c>
      <c r="BU326" s="1">
        <f t="shared" si="232"/>
        <v>-3.3326351509080834E-3</v>
      </c>
      <c r="BV326" s="1">
        <f t="shared" si="233"/>
        <v>3.3277310924369696E-2</v>
      </c>
      <c r="BW326" s="1">
        <f t="shared" si="234"/>
        <v>3.3277310924369696E-2</v>
      </c>
      <c r="BX326" s="1">
        <f t="shared" si="235"/>
        <v>3.7712130735386637E-2</v>
      </c>
      <c r="BY326" s="1">
        <f t="shared" si="236"/>
        <v>3.1670624491825033E-2</v>
      </c>
      <c r="BZ326" s="1">
        <f t="shared" si="237"/>
        <v>6.4102564102564041E-2</v>
      </c>
      <c r="CA326" s="1">
        <f t="shared" si="238"/>
        <v>5.5818657913035481E-2</v>
      </c>
      <c r="CB326" s="1">
        <f t="shared" si="239"/>
        <v>2.1428601207830848E-2</v>
      </c>
      <c r="CC326" s="1">
        <f t="shared" si="240"/>
        <v>3.3090703471352463E-2</v>
      </c>
    </row>
    <row r="327" spans="1:81" x14ac:dyDescent="0.3">
      <c r="A327" s="1" t="s">
        <v>311</v>
      </c>
      <c r="B327" s="18">
        <v>4520.16</v>
      </c>
      <c r="C327" s="21">
        <v>34707.94</v>
      </c>
      <c r="D327" s="18">
        <v>14191.839844</v>
      </c>
      <c r="E327" s="18">
        <v>2075.4399410000001</v>
      </c>
      <c r="F327" s="1">
        <v>106.949997</v>
      </c>
      <c r="G327" s="18">
        <v>120.220001</v>
      </c>
      <c r="H327" s="19">
        <v>450.48998999999998</v>
      </c>
      <c r="I327" s="1">
        <v>414.01998900000001</v>
      </c>
      <c r="J327" s="1">
        <v>73.720000999999996</v>
      </c>
      <c r="K327" s="1">
        <v>205.83999600000001</v>
      </c>
      <c r="L327" s="1">
        <v>3863.389893</v>
      </c>
      <c r="M327" s="1">
        <v>14273.790039</v>
      </c>
      <c r="N327" s="1">
        <v>6555.7700199999999</v>
      </c>
      <c r="O327" s="1">
        <f>0.96*O328</f>
        <v>21519.902140799997</v>
      </c>
      <c r="P327" s="1">
        <v>107.18</v>
      </c>
      <c r="Q327" s="1">
        <v>4362.5</v>
      </c>
      <c r="R327" s="1">
        <v>74.080001999999993</v>
      </c>
      <c r="S327" s="1">
        <v>62.040000999999997</v>
      </c>
      <c r="T327" s="1">
        <v>28.309999000000001</v>
      </c>
      <c r="U327" s="1">
        <v>34.869999</v>
      </c>
      <c r="V327" s="1">
        <f>0.96*V328</f>
        <v>5491.3913999999995</v>
      </c>
      <c r="W327" s="1">
        <f>0.96*W328</f>
        <v>15460.7536224</v>
      </c>
      <c r="X327" s="1">
        <v>130.18499800000001</v>
      </c>
      <c r="Y327" s="1">
        <v>22.195</v>
      </c>
      <c r="Z327" s="1">
        <v>106.17093958681301</v>
      </c>
      <c r="AA327" s="1">
        <v>33.689999</v>
      </c>
      <c r="AB327" s="1">
        <v>734.09997599999997</v>
      </c>
      <c r="AC327" s="1">
        <v>169.11999499999999</v>
      </c>
      <c r="AD327" s="1">
        <v>22437.5</v>
      </c>
      <c r="AE327" s="1">
        <v>914</v>
      </c>
      <c r="AF327" s="1">
        <v>28110.390625</v>
      </c>
      <c r="AG327" s="1">
        <v>10681.341796999999</v>
      </c>
      <c r="AH327" s="1">
        <v>62.75</v>
      </c>
      <c r="AI327" s="1">
        <v>62.75</v>
      </c>
      <c r="AJ327" s="1">
        <v>30.67</v>
      </c>
      <c r="AK327" s="1">
        <v>66.300003000000004</v>
      </c>
      <c r="AL327" s="1">
        <f>0.96*AL328</f>
        <v>862.95198492085922</v>
      </c>
      <c r="AM327" s="1">
        <v>65.260002</v>
      </c>
      <c r="AN327" s="1">
        <v>70</v>
      </c>
      <c r="AO327" s="1">
        <v>75.910004000000001</v>
      </c>
      <c r="AP327" s="1">
        <f t="shared" si="201"/>
        <v>2.4591594566229971E-2</v>
      </c>
      <c r="AQ327" s="1">
        <f t="shared" si="202"/>
        <v>6.5886018753647038E-3</v>
      </c>
      <c r="AR327" s="1">
        <f t="shared" si="203"/>
        <v>4.2384787666708737E-2</v>
      </c>
      <c r="AS327" s="1">
        <f t="shared" si="204"/>
        <v>5.0459176662123392E-3</v>
      </c>
      <c r="AT327" s="1">
        <f t="shared" si="205"/>
        <v>-8.4368996065557304E-3</v>
      </c>
      <c r="AU327" s="1">
        <f t="shared" si="206"/>
        <v>-1.1104705108168108E-2</v>
      </c>
      <c r="AV327" s="1">
        <f t="shared" si="207"/>
        <v>2.1357115311628982E-2</v>
      </c>
      <c r="AW327" s="1">
        <f t="shared" si="208"/>
        <v>2.1237722096270704E-2</v>
      </c>
      <c r="AX327" s="1">
        <f t="shared" si="209"/>
        <v>9.033712264815601E-3</v>
      </c>
      <c r="AY327" s="1">
        <f t="shared" si="210"/>
        <v>3.5590414725803756E-3</v>
      </c>
      <c r="AZ327" s="1">
        <f t="shared" si="211"/>
        <v>-5.6443676752964906E-3</v>
      </c>
      <c r="BA327" s="1">
        <f t="shared" si="212"/>
        <v>-7.9419695507974546E-3</v>
      </c>
      <c r="BB327" s="1">
        <f t="shared" si="213"/>
        <v>-8.5822046403422458E-3</v>
      </c>
      <c r="BC327" s="1">
        <f t="shared" si="214"/>
        <v>0.15662650602409642</v>
      </c>
      <c r="BD327" s="1">
        <f t="shared" si="215"/>
        <v>-1.4436781609195339E-2</v>
      </c>
      <c r="BE327" s="1">
        <f t="shared" si="216"/>
        <v>1.68997668997669E-2</v>
      </c>
      <c r="BF327" s="1">
        <f t="shared" si="217"/>
        <v>-5.504040958626508E-3</v>
      </c>
      <c r="BG327" s="1">
        <f t="shared" si="218"/>
        <v>-3.8535324960425892E-3</v>
      </c>
      <c r="BH327" s="1">
        <f t="shared" si="219"/>
        <v>-2.1431075008641495E-2</v>
      </c>
      <c r="BI327" s="1">
        <f t="shared" si="220"/>
        <v>-1.0218592108997926E-2</v>
      </c>
      <c r="BJ327" s="1">
        <f t="shared" si="221"/>
        <v>0.15662650602409639</v>
      </c>
      <c r="BK327" s="1">
        <f t="shared" si="222"/>
        <v>0.15662650602409636</v>
      </c>
      <c r="BL327" s="1">
        <f t="shared" si="223"/>
        <v>-1.3807923376368463E-3</v>
      </c>
      <c r="BM327" s="1">
        <f t="shared" si="224"/>
        <v>-6.3794068270844233E-3</v>
      </c>
      <c r="BN327" s="1">
        <f t="shared" si="225"/>
        <v>1.075179037551224E-2</v>
      </c>
      <c r="BO327" s="1">
        <f t="shared" si="226"/>
        <v>1.8440053298666666E-2</v>
      </c>
      <c r="BP327" s="1">
        <f t="shared" si="227"/>
        <v>1.1296255309119454E-2</v>
      </c>
      <c r="BQ327" s="1">
        <f t="shared" si="228"/>
        <v>-2.2427774566474053E-2</v>
      </c>
      <c r="BR327" s="1">
        <f t="shared" si="229"/>
        <v>-3.1100744196378986E-3</v>
      </c>
      <c r="BS327" s="1">
        <f t="shared" si="230"/>
        <v>1.6438356164383563E-3</v>
      </c>
      <c r="BT327" s="1">
        <f t="shared" si="231"/>
        <v>5.4684500098195261E-2</v>
      </c>
      <c r="BU327" s="1">
        <f t="shared" si="232"/>
        <v>-1.413562458462131E-3</v>
      </c>
      <c r="BV327" s="1">
        <f t="shared" si="233"/>
        <v>2.0657124268054702E-2</v>
      </c>
      <c r="BW327" s="1">
        <f t="shared" si="234"/>
        <v>2.0657124268054702E-2</v>
      </c>
      <c r="BX327" s="1">
        <f t="shared" si="235"/>
        <v>-7.1168988491823168E-2</v>
      </c>
      <c r="BY327" s="1">
        <f t="shared" si="236"/>
        <v>1.7651588099721057E-2</v>
      </c>
      <c r="BZ327" s="1">
        <f t="shared" si="237"/>
        <v>0.15662650602409642</v>
      </c>
      <c r="CA327" s="1">
        <f t="shared" si="238"/>
        <v>4.5498303284149423E-2</v>
      </c>
      <c r="CB327" s="1">
        <f t="shared" si="239"/>
        <v>-9.9900099900090186E-4</v>
      </c>
      <c r="CC327" s="1">
        <f t="shared" si="240"/>
        <v>8.9049178337298838E-3</v>
      </c>
    </row>
    <row r="328" spans="1:81" x14ac:dyDescent="0.3">
      <c r="A328" s="1" t="s">
        <v>310</v>
      </c>
      <c r="B328" s="18">
        <v>4530.41</v>
      </c>
      <c r="C328" s="21">
        <v>34678.35</v>
      </c>
      <c r="D328" s="18">
        <v>14220.519531</v>
      </c>
      <c r="E328" s="18">
        <v>2070.1298830000001</v>
      </c>
      <c r="F328" s="1">
        <v>107.099998</v>
      </c>
      <c r="G328" s="18">
        <v>120.94000200000001</v>
      </c>
      <c r="H328" s="19">
        <v>451.64001500000001</v>
      </c>
      <c r="I328" s="1">
        <v>415.17001299999998</v>
      </c>
      <c r="J328" s="1">
        <v>73.599997999999999</v>
      </c>
      <c r="K328" s="1">
        <v>205.270004</v>
      </c>
      <c r="L328" s="1">
        <v>3902.5200199999999</v>
      </c>
      <c r="M328" s="1">
        <v>14414.75</v>
      </c>
      <c r="N328" s="1">
        <v>6659.8701170000004</v>
      </c>
      <c r="O328" s="1">
        <f>'final data'!O76</f>
        <v>22416.564729999998</v>
      </c>
      <c r="P328" s="1">
        <v>107.470001</v>
      </c>
      <c r="Q328" s="1">
        <v>4395.5</v>
      </c>
      <c r="R328" s="1">
        <v>73.589995999999999</v>
      </c>
      <c r="S328" s="1">
        <v>62.279998999999997</v>
      </c>
      <c r="T328" s="1">
        <v>28.389999</v>
      </c>
      <c r="U328" s="1">
        <v>35.330002</v>
      </c>
      <c r="V328" s="1">
        <f>'final data'!V76</f>
        <v>5720.1993750000001</v>
      </c>
      <c r="W328" s="1">
        <f>'final data'!W76</f>
        <v>16104.95169</v>
      </c>
      <c r="X328" s="1">
        <v>130.145004</v>
      </c>
      <c r="Y328" s="1">
        <v>22.337499999999999</v>
      </c>
      <c r="Z328" s="1">
        <v>107.30032436483501</v>
      </c>
      <c r="AA328" s="1">
        <v>33.639999000000003</v>
      </c>
      <c r="AB328" s="1">
        <v>739.70001200000002</v>
      </c>
      <c r="AC328" s="1">
        <v>163.94000199999999</v>
      </c>
      <c r="AD328" s="1">
        <v>22550</v>
      </c>
      <c r="AE328" s="1">
        <v>942.75</v>
      </c>
      <c r="AF328" s="1">
        <v>27821.429688</v>
      </c>
      <c r="AG328" s="1">
        <v>10619.641602</v>
      </c>
      <c r="AH328" s="1">
        <v>61.610000999999997</v>
      </c>
      <c r="AI328" s="1">
        <v>61.610000999999997</v>
      </c>
      <c r="AJ328" s="1">
        <v>27.92</v>
      </c>
      <c r="AK328" s="1">
        <v>65.120002999999997</v>
      </c>
      <c r="AL328" s="1">
        <f>'final data'!AL76</f>
        <v>898.90831762589505</v>
      </c>
      <c r="AM328" s="1">
        <v>64.019997000000004</v>
      </c>
      <c r="AN328" s="1">
        <v>69.069999999999993</v>
      </c>
      <c r="AO328" s="1">
        <v>75.029999000000004</v>
      </c>
      <c r="AP328" s="1">
        <f t="shared" si="201"/>
        <v>2.2676188453506071E-3</v>
      </c>
      <c r="AQ328" s="1">
        <f t="shared" si="202"/>
        <v>-8.5254267467339698E-4</v>
      </c>
      <c r="AR328" s="1">
        <f t="shared" si="203"/>
        <v>2.0208575713405457E-3</v>
      </c>
      <c r="AS328" s="1">
        <f t="shared" si="204"/>
        <v>-2.5585216392441136E-3</v>
      </c>
      <c r="AT328" s="1">
        <f t="shared" si="205"/>
        <v>1.4025339336849458E-3</v>
      </c>
      <c r="AU328" s="1">
        <f t="shared" si="206"/>
        <v>5.9890283980284656E-3</v>
      </c>
      <c r="AV328" s="1">
        <f t="shared" si="207"/>
        <v>2.5528314180744125E-3</v>
      </c>
      <c r="AW328" s="1">
        <f t="shared" si="208"/>
        <v>2.7777016341111334E-3</v>
      </c>
      <c r="AX328" s="1">
        <f t="shared" si="209"/>
        <v>-1.6278214646252784E-3</v>
      </c>
      <c r="AY328" s="1">
        <f t="shared" si="210"/>
        <v>-2.7691022691237002E-3</v>
      </c>
      <c r="AZ328" s="1">
        <f t="shared" si="211"/>
        <v>1.012844369420208E-2</v>
      </c>
      <c r="BA328" s="1">
        <f t="shared" si="212"/>
        <v>9.8754402730359854E-3</v>
      </c>
      <c r="BB328" s="1">
        <f t="shared" si="213"/>
        <v>1.5879156328305805E-2</v>
      </c>
      <c r="BC328" s="1">
        <f t="shared" si="214"/>
        <v>4.166666666666672E-2</v>
      </c>
      <c r="BD328" s="1">
        <f t="shared" si="215"/>
        <v>2.7057380108228167E-3</v>
      </c>
      <c r="BE328" s="1">
        <f t="shared" si="216"/>
        <v>7.5644699140401143E-3</v>
      </c>
      <c r="BF328" s="1">
        <f t="shared" si="217"/>
        <v>-6.6145516572744421E-3</v>
      </c>
      <c r="BG328" s="1">
        <f t="shared" si="218"/>
        <v>3.8684396539580964E-3</v>
      </c>
      <c r="BH328" s="1">
        <f t="shared" si="219"/>
        <v>2.8258566875964315E-3</v>
      </c>
      <c r="BI328" s="1">
        <f t="shared" si="220"/>
        <v>1.3191941875306631E-2</v>
      </c>
      <c r="BJ328" s="1">
        <f t="shared" si="221"/>
        <v>4.1666666666666782E-2</v>
      </c>
      <c r="BK328" s="1">
        <f t="shared" si="222"/>
        <v>4.1666666666666685E-2</v>
      </c>
      <c r="BL328" s="1">
        <f t="shared" si="223"/>
        <v>-3.0720897656738593E-4</v>
      </c>
      <c r="BM328" s="1">
        <f t="shared" si="224"/>
        <v>6.4203649470600714E-3</v>
      </c>
      <c r="BN328" s="1">
        <f t="shared" si="225"/>
        <v>1.0637419075476244E-2</v>
      </c>
      <c r="BO328" s="1">
        <f t="shared" si="226"/>
        <v>-1.4841199609414402E-3</v>
      </c>
      <c r="BP328" s="1">
        <f t="shared" si="227"/>
        <v>7.6284377919664257E-3</v>
      </c>
      <c r="BQ328" s="1">
        <f t="shared" si="228"/>
        <v>-3.0629098587662544E-2</v>
      </c>
      <c r="BR328" s="1">
        <f t="shared" si="229"/>
        <v>5.0139275766016714E-3</v>
      </c>
      <c r="BS328" s="1">
        <f t="shared" si="230"/>
        <v>3.145514223194748E-2</v>
      </c>
      <c r="BT328" s="1">
        <f t="shared" si="231"/>
        <v>-1.0279506281318346E-2</v>
      </c>
      <c r="BU328" s="1">
        <f t="shared" si="232"/>
        <v>-5.776446084454369E-3</v>
      </c>
      <c r="BV328" s="1">
        <f t="shared" si="233"/>
        <v>-1.8167314741035907E-2</v>
      </c>
      <c r="BW328" s="1">
        <f t="shared" si="234"/>
        <v>-1.8167314741035907E-2</v>
      </c>
      <c r="BX328" s="1">
        <f t="shared" si="235"/>
        <v>-8.9664166938376255E-2</v>
      </c>
      <c r="BY328" s="1">
        <f t="shared" si="236"/>
        <v>-1.7797887580789502E-2</v>
      </c>
      <c r="BZ328" s="1">
        <f t="shared" si="237"/>
        <v>4.1666666666666706E-2</v>
      </c>
      <c r="CA328" s="1">
        <f t="shared" si="238"/>
        <v>-1.9000995433619456E-2</v>
      </c>
      <c r="CB328" s="1">
        <f t="shared" si="239"/>
        <v>-1.3285714285714383E-2</v>
      </c>
      <c r="CC328" s="1">
        <f t="shared" si="240"/>
        <v>-1.1592740793426872E-2</v>
      </c>
    </row>
    <row r="329" spans="1:81" x14ac:dyDescent="0.3">
      <c r="A329" s="1" t="s">
        <v>309</v>
      </c>
      <c r="B329" s="18">
        <v>4500.21</v>
      </c>
      <c r="C329" s="21">
        <v>34583.57</v>
      </c>
      <c r="D329" s="18">
        <v>13897.299805000001</v>
      </c>
      <c r="E329" s="18">
        <v>2009.8000489999999</v>
      </c>
      <c r="F329" s="1">
        <v>105.260002</v>
      </c>
      <c r="G329" s="18">
        <v>118.129997</v>
      </c>
      <c r="H329" s="19">
        <v>448.76998900000001</v>
      </c>
      <c r="I329" s="1">
        <v>412.52999899999998</v>
      </c>
      <c r="J329" s="1">
        <v>72.860000999999997</v>
      </c>
      <c r="K329" s="1">
        <v>199.46000699999999</v>
      </c>
      <c r="L329" s="1">
        <v>3802.01001</v>
      </c>
      <c r="M329" s="1">
        <v>14078.150390999999</v>
      </c>
      <c r="N329" s="1">
        <v>6461.6801759999998</v>
      </c>
      <c r="O329" s="4">
        <f>0.78*O332</f>
        <v>16885.304376595199</v>
      </c>
      <c r="P329" s="1">
        <v>104.68</v>
      </c>
      <c r="Q329" s="1">
        <v>4352</v>
      </c>
      <c r="R329" s="1">
        <v>73.389999000000003</v>
      </c>
      <c r="S329" s="1">
        <v>62.02</v>
      </c>
      <c r="T329" s="1">
        <v>27.6</v>
      </c>
      <c r="U329" s="1">
        <v>34.229999999999997</v>
      </c>
      <c r="V329" s="4">
        <f>0.78*V332</f>
        <v>4351.0162038220806</v>
      </c>
      <c r="W329" s="4">
        <f>0.78*W332</f>
        <v>11630.9950488576</v>
      </c>
      <c r="X329" s="1">
        <v>129.854996</v>
      </c>
      <c r="Y329" s="1">
        <v>22.09</v>
      </c>
      <c r="Z329" s="1">
        <v>108.42970914285701</v>
      </c>
      <c r="AA329" s="1">
        <v>34.139999000000003</v>
      </c>
      <c r="AB329" s="1">
        <v>744</v>
      </c>
      <c r="AC329" s="1">
        <v>150.320007</v>
      </c>
      <c r="AD329" s="1">
        <v>22437.5</v>
      </c>
      <c r="AE329" s="1">
        <v>943.75</v>
      </c>
      <c r="AF329" s="1">
        <v>26888.570313</v>
      </c>
      <c r="AG329" s="1">
        <v>10664.571289</v>
      </c>
      <c r="AH329" s="1">
        <v>59.68</v>
      </c>
      <c r="AI329" s="1">
        <v>59.68</v>
      </c>
      <c r="AJ329" s="1">
        <v>28.07</v>
      </c>
      <c r="AK329" s="1">
        <v>62.990001999999997</v>
      </c>
      <c r="AL329" s="4">
        <f>0.78*AL332</f>
        <v>655.52352133657325</v>
      </c>
      <c r="AM329" s="1">
        <v>62.860000999999997</v>
      </c>
      <c r="AN329" s="1">
        <v>67.209998999999996</v>
      </c>
      <c r="AO329" s="1">
        <v>74.680000000000007</v>
      </c>
      <c r="AP329" s="1">
        <f t="shared" si="201"/>
        <v>-6.6660633364308795E-3</v>
      </c>
      <c r="AQ329" s="1">
        <f t="shared" si="202"/>
        <v>-2.7331173484320573E-3</v>
      </c>
      <c r="AR329" s="1">
        <f t="shared" si="203"/>
        <v>-2.2729108124031405E-2</v>
      </c>
      <c r="AS329" s="1">
        <f t="shared" si="204"/>
        <v>-2.914301875231667E-2</v>
      </c>
      <c r="AT329" s="1">
        <f t="shared" si="205"/>
        <v>-1.7180168388051691E-2</v>
      </c>
      <c r="AU329" s="1">
        <f t="shared" si="206"/>
        <v>-2.3234702774355864E-2</v>
      </c>
      <c r="AV329" s="1">
        <f t="shared" si="207"/>
        <v>-6.3546760797977475E-3</v>
      </c>
      <c r="AW329" s="1">
        <f t="shared" si="208"/>
        <v>-6.3588744787307361E-3</v>
      </c>
      <c r="AX329" s="1">
        <f t="shared" si="209"/>
        <v>-1.0054307338432298E-2</v>
      </c>
      <c r="AY329" s="1">
        <f t="shared" si="210"/>
        <v>-2.8304169565856345E-2</v>
      </c>
      <c r="AZ329" s="1">
        <f t="shared" si="211"/>
        <v>-2.5755155511027965E-2</v>
      </c>
      <c r="BA329" s="1">
        <f t="shared" si="212"/>
        <v>-2.3351054232643699E-2</v>
      </c>
      <c r="BB329" s="1">
        <f t="shared" si="213"/>
        <v>-2.9758829754667503E-2</v>
      </c>
      <c r="BC329" s="1">
        <f t="shared" si="214"/>
        <v>-0.24674879581358583</v>
      </c>
      <c r="BD329" s="1">
        <f t="shared" si="215"/>
        <v>-2.5960742291237064E-2</v>
      </c>
      <c r="BE329" s="1">
        <f t="shared" si="216"/>
        <v>-9.8964850415197356E-3</v>
      </c>
      <c r="BF329" s="1">
        <f t="shared" si="217"/>
        <v>-2.7177199466079088E-3</v>
      </c>
      <c r="BG329" s="1">
        <f t="shared" si="218"/>
        <v>-4.174678936651772E-3</v>
      </c>
      <c r="BH329" s="1">
        <f t="shared" si="219"/>
        <v>-2.7826665298579197E-2</v>
      </c>
      <c r="BI329" s="1">
        <f t="shared" si="220"/>
        <v>-3.1135067583636239E-2</v>
      </c>
      <c r="BJ329" s="1">
        <f t="shared" si="221"/>
        <v>-0.23935934421480187</v>
      </c>
      <c r="BK329" s="1">
        <f t="shared" si="222"/>
        <v>-0.27780006592136508</v>
      </c>
      <c r="BL329" s="1">
        <f t="shared" si="223"/>
        <v>-2.2283452386693253E-3</v>
      </c>
      <c r="BM329" s="1">
        <f t="shared" si="224"/>
        <v>-1.1080022383883547E-2</v>
      </c>
      <c r="BN329" s="1">
        <f t="shared" si="225"/>
        <v>1.0525455395474351E-2</v>
      </c>
      <c r="BO329" s="1">
        <f t="shared" si="226"/>
        <v>1.4863258467992224E-2</v>
      </c>
      <c r="BP329" s="1">
        <f t="shared" si="227"/>
        <v>5.8131511832393819E-3</v>
      </c>
      <c r="BQ329" s="1">
        <f t="shared" si="228"/>
        <v>-8.3079143795545332E-2</v>
      </c>
      <c r="BR329" s="1">
        <f t="shared" si="229"/>
        <v>-4.9889135254988911E-3</v>
      </c>
      <c r="BS329" s="1">
        <f t="shared" si="230"/>
        <v>1.0607265977194379E-3</v>
      </c>
      <c r="BT329" s="1">
        <f t="shared" si="231"/>
        <v>-3.3530245765995371E-2</v>
      </c>
      <c r="BU329" s="1">
        <f t="shared" si="232"/>
        <v>4.2308101048851039E-3</v>
      </c>
      <c r="BV329" s="1">
        <f t="shared" si="233"/>
        <v>-3.1326099150688166E-2</v>
      </c>
      <c r="BW329" s="1">
        <f t="shared" si="234"/>
        <v>-3.1326099150688166E-2</v>
      </c>
      <c r="BX329" s="1">
        <f t="shared" si="235"/>
        <v>5.3724928366761663E-3</v>
      </c>
      <c r="BY329" s="1">
        <f t="shared" si="236"/>
        <v>-3.2708859058252812E-2</v>
      </c>
      <c r="BZ329" s="1">
        <f t="shared" si="237"/>
        <v>-0.27075597312540717</v>
      </c>
      <c r="CA329" s="1">
        <f t="shared" si="238"/>
        <v>-1.8119276075567556E-2</v>
      </c>
      <c r="CB329" s="1">
        <f t="shared" si="239"/>
        <v>-2.6929216736643943E-2</v>
      </c>
      <c r="CC329" s="1">
        <f t="shared" si="240"/>
        <v>-4.6647874805382421E-3</v>
      </c>
    </row>
    <row r="330" spans="1:81" x14ac:dyDescent="0.3">
      <c r="A330" s="1" t="s">
        <v>308</v>
      </c>
      <c r="B330" s="18">
        <v>4392.59</v>
      </c>
      <c r="C330" s="21">
        <v>34451.230000000003</v>
      </c>
      <c r="D330" s="18">
        <v>13351.080078000001</v>
      </c>
      <c r="E330" s="18">
        <v>2004.9799800000001</v>
      </c>
      <c r="F330" s="1">
        <v>103.970001</v>
      </c>
      <c r="G330" s="18">
        <v>115.379997</v>
      </c>
      <c r="H330" s="19">
        <v>437.790009</v>
      </c>
      <c r="I330" s="1">
        <v>402.51998900000001</v>
      </c>
      <c r="J330" s="1">
        <v>72.019997000000004</v>
      </c>
      <c r="K330" s="1">
        <v>198.96000699999999</v>
      </c>
      <c r="L330" s="1">
        <v>3848.679932</v>
      </c>
      <c r="M330" s="1">
        <v>14163.849609000001</v>
      </c>
      <c r="N330" s="1">
        <v>6589.3500979999999</v>
      </c>
      <c r="O330" s="1">
        <f>0.83*O332</f>
        <v>17967.695682787198</v>
      </c>
      <c r="P330" s="1">
        <v>103.44000200000001</v>
      </c>
      <c r="Q330" s="1">
        <v>4407.5</v>
      </c>
      <c r="R330" s="1">
        <v>73.330001999999993</v>
      </c>
      <c r="S330" s="1">
        <v>61.540000999999997</v>
      </c>
      <c r="T330" s="1">
        <v>27.17</v>
      </c>
      <c r="U330" s="1">
        <v>34.290000999999997</v>
      </c>
      <c r="V330" s="1">
        <f>0.83*V332</f>
        <v>4629.9274989388796</v>
      </c>
      <c r="W330" s="1">
        <f>0.83*W332</f>
        <v>12376.571654553598</v>
      </c>
      <c r="X330" s="1">
        <v>129.654999</v>
      </c>
      <c r="Y330" s="1">
        <v>21.57</v>
      </c>
      <c r="Z330" s="1">
        <v>109.55909392087899</v>
      </c>
      <c r="AA330" s="1">
        <v>34.099997999999999</v>
      </c>
      <c r="AB330" s="1">
        <v>749.79998799999998</v>
      </c>
      <c r="AC330" s="1">
        <v>148.55999800000001</v>
      </c>
      <c r="AD330" s="1">
        <v>22510</v>
      </c>
      <c r="AE330" s="1">
        <v>916.25</v>
      </c>
      <c r="AF330" s="1">
        <v>27172</v>
      </c>
      <c r="AG330" s="1">
        <v>10622.467773</v>
      </c>
      <c r="AH330" s="1">
        <v>58.400002000000001</v>
      </c>
      <c r="AI330" s="1">
        <v>58.400002000000001</v>
      </c>
      <c r="AJ330" s="1">
        <v>28.620000999999998</v>
      </c>
      <c r="AK330" s="1">
        <v>61.720001000000003</v>
      </c>
      <c r="AL330" s="1">
        <f>0.83*AL332</f>
        <v>697.54425988378944</v>
      </c>
      <c r="AM330" s="1">
        <v>62.950001</v>
      </c>
      <c r="AN330" s="1">
        <v>65.819999999999993</v>
      </c>
      <c r="AO330" s="1">
        <v>73.290001000000004</v>
      </c>
      <c r="AP330" s="1">
        <f t="shared" si="201"/>
        <v>-2.3914439548376607E-2</v>
      </c>
      <c r="AQ330" s="1">
        <f t="shared" si="202"/>
        <v>-3.8266726078307273E-3</v>
      </c>
      <c r="AR330" s="1">
        <f t="shared" si="203"/>
        <v>-3.9304018382296073E-2</v>
      </c>
      <c r="AS330" s="1">
        <f t="shared" si="204"/>
        <v>-2.3982828552512768E-3</v>
      </c>
      <c r="AT330" s="1">
        <f t="shared" si="205"/>
        <v>-1.2255376928455727E-2</v>
      </c>
      <c r="AU330" s="1">
        <f t="shared" si="206"/>
        <v>-2.3279438498588972E-2</v>
      </c>
      <c r="AV330" s="1">
        <f t="shared" si="207"/>
        <v>-2.4466832161541916E-2</v>
      </c>
      <c r="AW330" s="1">
        <f t="shared" si="208"/>
        <v>-2.426492624600609E-2</v>
      </c>
      <c r="AX330" s="1">
        <f t="shared" si="209"/>
        <v>-1.152901439021382E-2</v>
      </c>
      <c r="AY330" s="1">
        <f t="shared" si="210"/>
        <v>-2.5067681863663025E-3</v>
      </c>
      <c r="AZ330" s="1">
        <f t="shared" si="211"/>
        <v>1.2275065525143118E-2</v>
      </c>
      <c r="BA330" s="1">
        <f t="shared" si="212"/>
        <v>6.0873918533210225E-3</v>
      </c>
      <c r="BB330" s="1">
        <f t="shared" si="213"/>
        <v>1.9758006976914797E-2</v>
      </c>
      <c r="BC330" s="1">
        <f t="shared" si="214"/>
        <v>6.4102564102564069E-2</v>
      </c>
      <c r="BD330" s="1">
        <f t="shared" si="215"/>
        <v>-1.184560565533053E-2</v>
      </c>
      <c r="BE330" s="1">
        <f t="shared" si="216"/>
        <v>1.2752757352941176E-2</v>
      </c>
      <c r="BF330" s="1">
        <f t="shared" si="217"/>
        <v>-8.1750920857772249E-4</v>
      </c>
      <c r="BG330" s="1">
        <f t="shared" si="218"/>
        <v>-7.7394227668495076E-3</v>
      </c>
      <c r="BH330" s="1">
        <f t="shared" si="219"/>
        <v>-1.5579710144927525E-2</v>
      </c>
      <c r="BI330" s="1">
        <f t="shared" si="220"/>
        <v>1.7528775927548861E-3</v>
      </c>
      <c r="BJ330" s="1">
        <f t="shared" si="221"/>
        <v>6.4102564102563861E-2</v>
      </c>
      <c r="BK330" s="1">
        <f t="shared" si="222"/>
        <v>6.4102564102563958E-2</v>
      </c>
      <c r="BL330" s="1">
        <f t="shared" si="223"/>
        <v>-1.5401563756545509E-3</v>
      </c>
      <c r="BM330" s="1">
        <f t="shared" si="224"/>
        <v>-2.354006337709369E-2</v>
      </c>
      <c r="BN330" s="1">
        <f t="shared" si="225"/>
        <v>1.041582410346608E-2</v>
      </c>
      <c r="BO330" s="1">
        <f t="shared" si="226"/>
        <v>-1.1716754883327244E-3</v>
      </c>
      <c r="BP330" s="1">
        <f t="shared" si="227"/>
        <v>7.7956827956989043E-3</v>
      </c>
      <c r="BQ330" s="1">
        <f t="shared" si="228"/>
        <v>-1.1708414835291996E-2</v>
      </c>
      <c r="BR330" s="1">
        <f t="shared" si="229"/>
        <v>3.2311977715877437E-3</v>
      </c>
      <c r="BS330" s="1">
        <f t="shared" si="230"/>
        <v>-2.9139072847682121E-2</v>
      </c>
      <c r="BT330" s="1">
        <f t="shared" si="231"/>
        <v>1.0540898370597568E-2</v>
      </c>
      <c r="BU330" s="1">
        <f t="shared" si="232"/>
        <v>-3.9479801727639067E-3</v>
      </c>
      <c r="BV330" s="1">
        <f t="shared" si="233"/>
        <v>-2.1447687667560306E-2</v>
      </c>
      <c r="BW330" s="1">
        <f t="shared" si="234"/>
        <v>-2.1447687667560306E-2</v>
      </c>
      <c r="BX330" s="1">
        <f t="shared" si="235"/>
        <v>1.9593908086925477E-2</v>
      </c>
      <c r="BY330" s="1">
        <f t="shared" si="236"/>
        <v>-2.0161945700525513E-2</v>
      </c>
      <c r="BZ330" s="1">
        <f t="shared" si="237"/>
        <v>6.4102564102564027E-2</v>
      </c>
      <c r="CA330" s="1">
        <f t="shared" si="238"/>
        <v>1.4317530793549211E-3</v>
      </c>
      <c r="CB330" s="1">
        <f t="shared" si="239"/>
        <v>-2.0681431642336479E-2</v>
      </c>
      <c r="CC330" s="1">
        <f t="shared" si="240"/>
        <v>-1.8612734333154832E-2</v>
      </c>
    </row>
    <row r="331" spans="1:81" x14ac:dyDescent="0.3">
      <c r="A331" s="1" t="s">
        <v>307</v>
      </c>
      <c r="B331" s="18">
        <v>4393.66</v>
      </c>
      <c r="C331" s="21">
        <v>34792.76</v>
      </c>
      <c r="D331" s="18">
        <v>13174.650390999999</v>
      </c>
      <c r="E331" s="18">
        <v>1991.459961</v>
      </c>
      <c r="F331" s="1">
        <v>103.040001</v>
      </c>
      <c r="G331" s="18">
        <v>113.550003</v>
      </c>
      <c r="H331" s="19">
        <v>438.05999800000001</v>
      </c>
      <c r="I331" s="1">
        <v>402.64999399999999</v>
      </c>
      <c r="J331" s="1">
        <v>71.639999000000003</v>
      </c>
      <c r="K331" s="1">
        <v>197.800003</v>
      </c>
      <c r="L331" s="1">
        <v>3928.030029</v>
      </c>
      <c r="M331" s="1">
        <v>14502.410156</v>
      </c>
      <c r="N331" s="1">
        <v>6715.1000979999999</v>
      </c>
      <c r="O331" s="1">
        <f>0.96*O332</f>
        <v>20781.913078886395</v>
      </c>
      <c r="P331" s="1">
        <v>102.69000200000001</v>
      </c>
      <c r="Q331" s="1">
        <v>43.604999999999997</v>
      </c>
      <c r="R331" s="1">
        <v>74.660004000000001</v>
      </c>
      <c r="S331" s="1">
        <v>61.509998000000003</v>
      </c>
      <c r="T331" s="1">
        <v>27.639999</v>
      </c>
      <c r="U331" s="1">
        <v>34.650002000000001</v>
      </c>
      <c r="V331" s="1">
        <f>0.96*V332</f>
        <v>5355.0968662425603</v>
      </c>
      <c r="W331" s="1">
        <f>0.96*W332</f>
        <v>14315.070829363198</v>
      </c>
      <c r="X331" s="1">
        <v>129.16000399999999</v>
      </c>
      <c r="Y331" s="1">
        <v>21.416250000000002</v>
      </c>
      <c r="Z331" s="1">
        <v>110.68847869890099</v>
      </c>
      <c r="AA331" s="1">
        <v>33.729999999999997</v>
      </c>
      <c r="AB331" s="1">
        <v>752.40002400000003</v>
      </c>
      <c r="AC331" s="1">
        <v>154.38000500000001</v>
      </c>
      <c r="AD331" s="1">
        <v>22687.5</v>
      </c>
      <c r="AE331" s="1">
        <v>880.75</v>
      </c>
      <c r="AF331" s="1">
        <v>27553.060547000001</v>
      </c>
      <c r="AG331" s="1">
        <v>10627.745117</v>
      </c>
      <c r="AH331" s="1">
        <v>57.77</v>
      </c>
      <c r="AI331" s="1">
        <v>57.77</v>
      </c>
      <c r="AJ331" s="1">
        <v>28.559999000000001</v>
      </c>
      <c r="AK331" s="1">
        <v>61.029998999999997</v>
      </c>
      <c r="AL331" s="1">
        <f>0.96*AL332</f>
        <v>806.79818010655163</v>
      </c>
      <c r="AM331" s="1">
        <v>63.889999000000003</v>
      </c>
      <c r="AN331" s="1">
        <v>64.800003000000004</v>
      </c>
      <c r="AO331" s="1">
        <v>70.919998000000007</v>
      </c>
      <c r="AP331" s="1">
        <f t="shared" si="201"/>
        <v>2.4359204933756826E-4</v>
      </c>
      <c r="AQ331" s="1">
        <f t="shared" si="202"/>
        <v>9.9134341502465605E-3</v>
      </c>
      <c r="AR331" s="1">
        <f t="shared" si="203"/>
        <v>-1.3214637764829503E-2</v>
      </c>
      <c r="AS331" s="1">
        <f t="shared" si="204"/>
        <v>-6.7432189522411328E-3</v>
      </c>
      <c r="AT331" s="1">
        <f t="shared" si="205"/>
        <v>-8.9448878624132418E-3</v>
      </c>
      <c r="AU331" s="1">
        <f t="shared" si="206"/>
        <v>-1.5860582835688575E-2</v>
      </c>
      <c r="AV331" s="1">
        <f t="shared" si="207"/>
        <v>6.1670891169197418E-4</v>
      </c>
      <c r="AW331" s="1">
        <f t="shared" si="208"/>
        <v>3.2297774906274982E-4</v>
      </c>
      <c r="AX331" s="1">
        <f t="shared" si="209"/>
        <v>-5.2762845852381869E-3</v>
      </c>
      <c r="AY331" s="1">
        <f t="shared" si="210"/>
        <v>-5.8303375512043813E-3</v>
      </c>
      <c r="AZ331" s="1">
        <f t="shared" si="211"/>
        <v>2.0617484021012118E-2</v>
      </c>
      <c r="BA331" s="1">
        <f t="shared" si="212"/>
        <v>2.3903144720265231E-2</v>
      </c>
      <c r="BB331" s="1">
        <f t="shared" si="213"/>
        <v>1.908382437262935E-2</v>
      </c>
      <c r="BC331" s="1">
        <f t="shared" si="214"/>
        <v>0.15662650602409622</v>
      </c>
      <c r="BD331" s="1">
        <f t="shared" si="215"/>
        <v>-7.2505799062146182E-3</v>
      </c>
      <c r="BE331" s="1">
        <f t="shared" si="216"/>
        <v>-0.99010663641520147</v>
      </c>
      <c r="BF331" s="1">
        <f t="shared" si="217"/>
        <v>1.8137214833295758E-2</v>
      </c>
      <c r="BG331" s="1">
        <f t="shared" si="218"/>
        <v>-4.8753655366358482E-4</v>
      </c>
      <c r="BH331" s="1">
        <f t="shared" si="219"/>
        <v>1.7298454177401466E-2</v>
      </c>
      <c r="BI331" s="1">
        <f t="shared" si="220"/>
        <v>1.0498716520889108E-2</v>
      </c>
      <c r="BJ331" s="1">
        <f t="shared" si="221"/>
        <v>0.15662650602409656</v>
      </c>
      <c r="BK331" s="1">
        <f t="shared" si="222"/>
        <v>0.15662650602409642</v>
      </c>
      <c r="BL331" s="1">
        <f t="shared" si="223"/>
        <v>-3.8177856913948777E-3</v>
      </c>
      <c r="BM331" s="1">
        <f t="shared" si="224"/>
        <v>-7.1279554937412476E-3</v>
      </c>
      <c r="BN331" s="1">
        <f t="shared" si="225"/>
        <v>1.0308453069515304E-2</v>
      </c>
      <c r="BO331" s="1">
        <f t="shared" si="226"/>
        <v>-1.0850381868057661E-2</v>
      </c>
      <c r="BP331" s="1">
        <f t="shared" si="227"/>
        <v>3.4676394259958907E-3</v>
      </c>
      <c r="BQ331" s="1">
        <f t="shared" si="228"/>
        <v>3.9176138114918414E-2</v>
      </c>
      <c r="BR331" s="1">
        <f t="shared" si="229"/>
        <v>7.885384273656152E-3</v>
      </c>
      <c r="BS331" s="1">
        <f t="shared" si="230"/>
        <v>-3.874488403819918E-2</v>
      </c>
      <c r="BT331" s="1">
        <f t="shared" si="231"/>
        <v>1.4024015420285623E-2</v>
      </c>
      <c r="BU331" s="1">
        <f t="shared" si="232"/>
        <v>4.9680960326506645E-4</v>
      </c>
      <c r="BV331" s="1">
        <f t="shared" si="233"/>
        <v>-1.0787705110010056E-2</v>
      </c>
      <c r="BW331" s="1">
        <f t="shared" si="234"/>
        <v>-1.0787705110010056E-2</v>
      </c>
      <c r="BX331" s="1">
        <f t="shared" si="235"/>
        <v>-2.0965058666488944E-3</v>
      </c>
      <c r="BY331" s="1">
        <f t="shared" si="236"/>
        <v>-1.1179552638050132E-2</v>
      </c>
      <c r="BZ331" s="1">
        <f t="shared" si="237"/>
        <v>0.15662650602409636</v>
      </c>
      <c r="CA331" s="1">
        <f t="shared" si="238"/>
        <v>1.4932454091621106E-2</v>
      </c>
      <c r="CB331" s="1">
        <f t="shared" si="239"/>
        <v>-1.5496763901549521E-2</v>
      </c>
      <c r="CC331" s="1">
        <f t="shared" si="240"/>
        <v>-3.2337330709000765E-2</v>
      </c>
    </row>
    <row r="332" spans="1:81" x14ac:dyDescent="0.3">
      <c r="A332" s="1" t="s">
        <v>306</v>
      </c>
      <c r="B332" s="18">
        <v>4287.5</v>
      </c>
      <c r="C332" s="21">
        <v>33916.39</v>
      </c>
      <c r="D332" s="18">
        <v>12871.530273</v>
      </c>
      <c r="E332" s="18">
        <v>1917.9399410000001</v>
      </c>
      <c r="F332" s="1">
        <v>103.489998</v>
      </c>
      <c r="G332" s="18">
        <v>113.860001</v>
      </c>
      <c r="H332" s="19">
        <v>427.80999800000001</v>
      </c>
      <c r="I332" s="1">
        <v>393.14001500000001</v>
      </c>
      <c r="J332" s="1">
        <v>69.449996999999996</v>
      </c>
      <c r="K332" s="1">
        <v>190.449997</v>
      </c>
      <c r="L332" s="1">
        <v>3777.0200199999999</v>
      </c>
      <c r="M332" s="1">
        <v>13979.839844</v>
      </c>
      <c r="N332" s="1">
        <v>6508.1401370000003</v>
      </c>
      <c r="O332" s="1">
        <f>0.96*O333</f>
        <v>21647.826123839997</v>
      </c>
      <c r="P332" s="1">
        <v>103.360001</v>
      </c>
      <c r="Q332" s="1">
        <v>4345</v>
      </c>
      <c r="R332" s="1">
        <v>73.760002</v>
      </c>
      <c r="S332" s="1">
        <v>59.119999</v>
      </c>
      <c r="T332" s="1">
        <v>26.32</v>
      </c>
      <c r="U332" s="1">
        <v>33.450001</v>
      </c>
      <c r="V332" s="1">
        <f>0.96*V333</f>
        <v>5578.2259023360002</v>
      </c>
      <c r="W332" s="1">
        <f>0.96*W333</f>
        <v>14911.532113919999</v>
      </c>
      <c r="X332" s="1">
        <v>129.71499600000001</v>
      </c>
      <c r="Y332" s="1">
        <v>21.6675</v>
      </c>
      <c r="Z332" s="1">
        <v>111.81786347692299</v>
      </c>
      <c r="AA332" s="1">
        <v>32.459999000000003</v>
      </c>
      <c r="AB332" s="1">
        <v>740.59997599999997</v>
      </c>
      <c r="AC332" s="1">
        <v>156.88999899999999</v>
      </c>
      <c r="AD332" s="1">
        <v>22010</v>
      </c>
      <c r="AE332" s="1">
        <v>865</v>
      </c>
      <c r="AF332" s="1">
        <v>26847.900390999999</v>
      </c>
      <c r="AG332" s="1">
        <v>10581.865234000001</v>
      </c>
      <c r="AH332" s="1">
        <v>57.299999</v>
      </c>
      <c r="AI332" s="1">
        <v>57.299999</v>
      </c>
      <c r="AJ332" s="1">
        <v>28.389999</v>
      </c>
      <c r="AK332" s="1">
        <v>60.57</v>
      </c>
      <c r="AL332" s="1">
        <f>0.96*AL333</f>
        <v>840.41477094432469</v>
      </c>
      <c r="AM332" s="1">
        <v>64.620002999999997</v>
      </c>
      <c r="AN332" s="1">
        <v>64.830001999999993</v>
      </c>
      <c r="AO332" s="1">
        <v>70.410004000000001</v>
      </c>
      <c r="AP332" s="1">
        <f t="shared" si="201"/>
        <v>-2.4162088099670857E-2</v>
      </c>
      <c r="AQ332" s="1">
        <f t="shared" si="202"/>
        <v>-2.5188286298643815E-2</v>
      </c>
      <c r="AR332" s="1">
        <f t="shared" si="203"/>
        <v>-2.3007830113432794E-2</v>
      </c>
      <c r="AS332" s="1">
        <f t="shared" si="204"/>
        <v>-3.6917649081472007E-2</v>
      </c>
      <c r="AT332" s="1">
        <f t="shared" si="205"/>
        <v>4.3672068675542439E-3</v>
      </c>
      <c r="AU332" s="1">
        <f t="shared" si="206"/>
        <v>2.7300571713766764E-3</v>
      </c>
      <c r="AV332" s="1">
        <f t="shared" si="207"/>
        <v>-2.3398621300272204E-2</v>
      </c>
      <c r="AW332" s="1">
        <f t="shared" si="208"/>
        <v>-2.3618475454391753E-2</v>
      </c>
      <c r="AX332" s="1">
        <f t="shared" si="209"/>
        <v>-3.0569542581931175E-2</v>
      </c>
      <c r="AY332" s="1">
        <f t="shared" si="210"/>
        <v>-3.7158775978380583E-2</v>
      </c>
      <c r="AZ332" s="1">
        <f t="shared" si="211"/>
        <v>-3.8444209409072234E-2</v>
      </c>
      <c r="BA332" s="1">
        <f t="shared" si="212"/>
        <v>-3.6033342484373176E-2</v>
      </c>
      <c r="BB332" s="1">
        <f t="shared" si="213"/>
        <v>-3.0820085773798033E-2</v>
      </c>
      <c r="BC332" s="1">
        <f t="shared" si="214"/>
        <v>4.1666666666666789E-2</v>
      </c>
      <c r="BD332" s="1">
        <f t="shared" si="215"/>
        <v>6.5244813219498231E-3</v>
      </c>
      <c r="BE332" s="1">
        <f t="shared" si="216"/>
        <v>98.644536177043932</v>
      </c>
      <c r="BF332" s="1">
        <f t="shared" si="217"/>
        <v>-1.2054673878667359E-2</v>
      </c>
      <c r="BG332" s="1">
        <f t="shared" si="218"/>
        <v>-3.885545566104559E-2</v>
      </c>
      <c r="BH332" s="1">
        <f t="shared" si="219"/>
        <v>-4.7756839643879848E-2</v>
      </c>
      <c r="BI332" s="1">
        <f t="shared" si="220"/>
        <v>-3.4632061493098915E-2</v>
      </c>
      <c r="BJ332" s="1">
        <f t="shared" si="221"/>
        <v>4.166666666666665E-2</v>
      </c>
      <c r="BK332" s="1">
        <f t="shared" si="222"/>
        <v>4.1666666666666727E-2</v>
      </c>
      <c r="BL332" s="1">
        <f t="shared" si="223"/>
        <v>4.2969339022320488E-3</v>
      </c>
      <c r="BM332" s="1">
        <f t="shared" si="224"/>
        <v>1.1731745753808386E-2</v>
      </c>
      <c r="BN332" s="1">
        <f t="shared" si="225"/>
        <v>1.0203273107530874E-2</v>
      </c>
      <c r="BO332" s="1">
        <f t="shared" si="226"/>
        <v>-3.7651971538689405E-2</v>
      </c>
      <c r="BP332" s="1">
        <f t="shared" si="227"/>
        <v>-1.5683210557686081E-2</v>
      </c>
      <c r="BQ332" s="1">
        <f t="shared" si="228"/>
        <v>1.6258543326255089E-2</v>
      </c>
      <c r="BR332" s="1">
        <f t="shared" si="229"/>
        <v>-2.9862258953168044E-2</v>
      </c>
      <c r="BS332" s="1">
        <f t="shared" si="230"/>
        <v>-1.7882486517172863E-2</v>
      </c>
      <c r="BT332" s="1">
        <f t="shared" si="231"/>
        <v>-2.5592806824386707E-2</v>
      </c>
      <c r="BU332" s="1">
        <f t="shared" si="232"/>
        <v>-4.3169912803620739E-3</v>
      </c>
      <c r="BV332" s="1">
        <f t="shared" si="233"/>
        <v>-8.135727886446311E-3</v>
      </c>
      <c r="BW332" s="1">
        <f t="shared" si="234"/>
        <v>-8.135727886446311E-3</v>
      </c>
      <c r="BX332" s="1">
        <f t="shared" si="235"/>
        <v>-5.9523811607977194E-3</v>
      </c>
      <c r="BY332" s="1">
        <f t="shared" si="236"/>
        <v>-7.537260487256379E-3</v>
      </c>
      <c r="BZ332" s="1">
        <f t="shared" si="237"/>
        <v>4.1666666666666761E-2</v>
      </c>
      <c r="CA332" s="1">
        <f t="shared" si="238"/>
        <v>1.1425951031866409E-2</v>
      </c>
      <c r="CB332" s="1">
        <f t="shared" si="239"/>
        <v>4.6294750943127962E-4</v>
      </c>
      <c r="CC332" s="1">
        <f t="shared" si="240"/>
        <v>-7.1911169540642963E-3</v>
      </c>
    </row>
    <row r="333" spans="1:81" x14ac:dyDescent="0.3">
      <c r="A333" s="1" t="s">
        <v>305</v>
      </c>
      <c r="B333" s="18">
        <v>4146.87</v>
      </c>
      <c r="C333" s="21">
        <v>32997.97</v>
      </c>
      <c r="D333" s="18">
        <v>12317.690430000001</v>
      </c>
      <c r="E333" s="18">
        <v>1871.150024</v>
      </c>
      <c r="F333" s="1">
        <v>102</v>
      </c>
      <c r="G333" s="18">
        <v>111.760002</v>
      </c>
      <c r="H333" s="19">
        <v>413.80999800000001</v>
      </c>
      <c r="I333" s="1">
        <v>380.48998999999998</v>
      </c>
      <c r="J333" s="1">
        <v>67.930000000000007</v>
      </c>
      <c r="K333" s="1">
        <v>185.66999799999999</v>
      </c>
      <c r="L333" s="1">
        <v>3696.6298830000001</v>
      </c>
      <c r="M333" s="1">
        <v>13902.519531</v>
      </c>
      <c r="N333" s="1">
        <v>6368.3999020000001</v>
      </c>
      <c r="O333" s="1">
        <f>'final data'!O77</f>
        <v>22549.818878999999</v>
      </c>
      <c r="P333" s="1">
        <v>101.66999800000001</v>
      </c>
      <c r="Q333" s="1">
        <v>4348</v>
      </c>
      <c r="R333" s="1">
        <v>71.739998</v>
      </c>
      <c r="S333" s="1">
        <v>57.610000999999997</v>
      </c>
      <c r="T333" s="1">
        <v>25.799999</v>
      </c>
      <c r="U333" s="1">
        <v>32.75</v>
      </c>
      <c r="V333" s="1">
        <f>'final data'!V77</f>
        <v>5810.6519816</v>
      </c>
      <c r="W333" s="1">
        <f>'final data'!W77</f>
        <v>15532.845952</v>
      </c>
      <c r="X333" s="1">
        <v>129.78999300000001</v>
      </c>
      <c r="Y333" s="1">
        <v>21.364999999999998</v>
      </c>
      <c r="Z333" s="1">
        <v>112.94724825494499</v>
      </c>
      <c r="AA333" s="1">
        <v>32.040000999999997</v>
      </c>
      <c r="AB333" s="1">
        <v>741.5</v>
      </c>
      <c r="AC333" s="1">
        <v>158.11999499999999</v>
      </c>
      <c r="AD333" s="1">
        <v>21400</v>
      </c>
      <c r="AE333" s="1">
        <v>881.5</v>
      </c>
      <c r="AF333" s="1">
        <v>26818.529297000001</v>
      </c>
      <c r="AG333" s="1">
        <v>10620.195313</v>
      </c>
      <c r="AH333" s="1">
        <v>56.470001000000003</v>
      </c>
      <c r="AI333" s="1">
        <v>56.470001000000003</v>
      </c>
      <c r="AJ333" s="1">
        <v>27.969999000000001</v>
      </c>
      <c r="AK333" s="1">
        <v>59.689999</v>
      </c>
      <c r="AL333" s="1">
        <f>'final data'!AL77</f>
        <v>875.43205306700497</v>
      </c>
      <c r="AM333" s="1">
        <v>63.75</v>
      </c>
      <c r="AN333" s="1">
        <v>64.059997999999993</v>
      </c>
      <c r="AO333" s="1">
        <v>69.569999999999993</v>
      </c>
      <c r="AP333" s="1">
        <f t="shared" si="201"/>
        <v>-3.2800000000000024E-2</v>
      </c>
      <c r="AQ333" s="1">
        <f t="shared" si="202"/>
        <v>-2.7078943248382222E-2</v>
      </c>
      <c r="AR333" s="1">
        <f t="shared" si="203"/>
        <v>-4.302828267139016E-2</v>
      </c>
      <c r="AS333" s="1">
        <f t="shared" si="204"/>
        <v>-2.4395923980603966E-2</v>
      </c>
      <c r="AT333" s="1">
        <f t="shared" si="205"/>
        <v>-1.4397507283747363E-2</v>
      </c>
      <c r="AU333" s="1">
        <f t="shared" si="206"/>
        <v>-1.8443693848202204E-2</v>
      </c>
      <c r="AV333" s="1">
        <f t="shared" si="207"/>
        <v>-3.2724807894742095E-2</v>
      </c>
      <c r="AW333" s="1">
        <f t="shared" si="208"/>
        <v>-3.2176895043360132E-2</v>
      </c>
      <c r="AX333" s="1">
        <f t="shared" si="209"/>
        <v>-2.1886206848936069E-2</v>
      </c>
      <c r="AY333" s="1">
        <f t="shared" si="210"/>
        <v>-2.5098446181650524E-2</v>
      </c>
      <c r="AZ333" s="1">
        <f t="shared" si="211"/>
        <v>-2.1284011356656741E-2</v>
      </c>
      <c r="BA333" s="1">
        <f t="shared" si="212"/>
        <v>-5.5308439769562335E-3</v>
      </c>
      <c r="BB333" s="1">
        <f t="shared" si="213"/>
        <v>-2.147160817966268E-2</v>
      </c>
      <c r="BC333" s="1">
        <f t="shared" si="214"/>
        <v>4.1666666666666727E-2</v>
      </c>
      <c r="BD333" s="1">
        <f t="shared" si="215"/>
        <v>-1.6350648061622893E-2</v>
      </c>
      <c r="BE333" s="1">
        <f t="shared" si="216"/>
        <v>6.9044879171461452E-4</v>
      </c>
      <c r="BF333" s="1">
        <f t="shared" si="217"/>
        <v>-2.7386170624019237E-2</v>
      </c>
      <c r="BG333" s="1">
        <f t="shared" si="218"/>
        <v>-2.5541238591698944E-2</v>
      </c>
      <c r="BH333" s="1">
        <f t="shared" si="219"/>
        <v>-1.9756876899696071E-2</v>
      </c>
      <c r="BI333" s="1">
        <f t="shared" si="220"/>
        <v>-2.0926785622517628E-2</v>
      </c>
      <c r="BJ333" s="1">
        <f t="shared" si="221"/>
        <v>4.1666666666666623E-2</v>
      </c>
      <c r="BK333" s="1">
        <f t="shared" si="222"/>
        <v>4.1666666666666741E-2</v>
      </c>
      <c r="BL333" s="1">
        <f t="shared" si="223"/>
        <v>5.7816753893278618E-4</v>
      </c>
      <c r="BM333" s="1">
        <f t="shared" si="224"/>
        <v>-1.3961001499942401E-2</v>
      </c>
      <c r="BN333" s="1">
        <f t="shared" si="225"/>
        <v>1.0100217826600517E-2</v>
      </c>
      <c r="BO333" s="1">
        <f t="shared" si="226"/>
        <v>-1.2938940632746376E-2</v>
      </c>
      <c r="BP333" s="1">
        <f t="shared" si="227"/>
        <v>1.215263339409061E-3</v>
      </c>
      <c r="BQ333" s="1">
        <f t="shared" si="228"/>
        <v>7.8398623738916585E-3</v>
      </c>
      <c r="BR333" s="1">
        <f t="shared" si="229"/>
        <v>-2.7714675147660156E-2</v>
      </c>
      <c r="BS333" s="1">
        <f t="shared" si="230"/>
        <v>1.9075144508670521E-2</v>
      </c>
      <c r="BT333" s="1">
        <f t="shared" si="231"/>
        <v>-1.0939810403142027E-3</v>
      </c>
      <c r="BU333" s="1">
        <f t="shared" si="232"/>
        <v>3.6222422183986194E-3</v>
      </c>
      <c r="BV333" s="1">
        <f t="shared" si="233"/>
        <v>-1.4485131142846901E-2</v>
      </c>
      <c r="BW333" s="1">
        <f t="shared" si="234"/>
        <v>-1.4485131142846901E-2</v>
      </c>
      <c r="BX333" s="1">
        <f t="shared" si="235"/>
        <v>-1.4793942049804163E-2</v>
      </c>
      <c r="BY333" s="1">
        <f t="shared" si="236"/>
        <v>-1.452866105332673E-2</v>
      </c>
      <c r="BZ333" s="1">
        <f t="shared" si="237"/>
        <v>4.1666666666666775E-2</v>
      </c>
      <c r="CA333" s="1">
        <f t="shared" si="238"/>
        <v>-1.3463369848497175E-2</v>
      </c>
      <c r="CB333" s="1">
        <f t="shared" si="239"/>
        <v>-1.1877278671069611E-2</v>
      </c>
      <c r="CC333" s="1">
        <f t="shared" si="240"/>
        <v>-1.1930179694351494E-2</v>
      </c>
    </row>
    <row r="334" spans="1:81" x14ac:dyDescent="0.3">
      <c r="A334" s="1" t="s">
        <v>304</v>
      </c>
      <c r="B334" s="18">
        <v>3930.08</v>
      </c>
      <c r="C334" s="21">
        <v>31730.3</v>
      </c>
      <c r="D334" s="18">
        <v>11370.959961</v>
      </c>
      <c r="E334" s="18">
        <v>1739.380005</v>
      </c>
      <c r="F334" s="1">
        <v>102.949997</v>
      </c>
      <c r="G334" s="18">
        <v>112.239998</v>
      </c>
      <c r="H334" s="19">
        <v>392.33999599999999</v>
      </c>
      <c r="I334" s="1">
        <v>360.64999399999999</v>
      </c>
      <c r="J334" s="1">
        <v>65.180000000000007</v>
      </c>
      <c r="K334" s="1">
        <v>172.60000600000001</v>
      </c>
      <c r="L334" s="1">
        <v>3613.429932</v>
      </c>
      <c r="M334" s="1">
        <v>13739.639648</v>
      </c>
      <c r="N334" s="1">
        <v>6206.2597660000001</v>
      </c>
      <c r="O334" s="4">
        <f>0.78*O337</f>
        <v>17741.522104800002</v>
      </c>
      <c r="P334" s="1">
        <v>103.150002</v>
      </c>
      <c r="Q334" s="1">
        <v>4218</v>
      </c>
      <c r="R334" s="1">
        <v>70.800003000000004</v>
      </c>
      <c r="S334" s="1">
        <v>55</v>
      </c>
      <c r="T334" s="1">
        <v>25.1</v>
      </c>
      <c r="U334" s="1">
        <v>31.450001</v>
      </c>
      <c r="V334" s="4">
        <f>0.78*V337</f>
        <v>4692.0187735199997</v>
      </c>
      <c r="W334" s="4">
        <f>0.78*W337</f>
        <v>12592.720124400001</v>
      </c>
      <c r="X334" s="1">
        <v>130.69000199999999</v>
      </c>
      <c r="Y334" s="1">
        <v>21.942499000000002</v>
      </c>
      <c r="Z334" s="1">
        <v>114.076633032967</v>
      </c>
      <c r="AA334" s="1">
        <v>30.559999000000001</v>
      </c>
      <c r="AB334" s="1">
        <v>714.20001200000002</v>
      </c>
      <c r="AC334" s="1">
        <v>132.259995</v>
      </c>
      <c r="AD334" s="1">
        <v>20665</v>
      </c>
      <c r="AE334" s="1">
        <v>792.75</v>
      </c>
      <c r="AF334" s="1">
        <v>25748.720702999999</v>
      </c>
      <c r="AG334" s="1">
        <v>10584.476563</v>
      </c>
      <c r="AH334" s="1">
        <v>55.18</v>
      </c>
      <c r="AI334" s="1">
        <v>55.18</v>
      </c>
      <c r="AJ334" s="1">
        <v>25.35</v>
      </c>
      <c r="AK334" s="1">
        <v>58.529998999999997</v>
      </c>
      <c r="AL334" s="4">
        <f>0.78*AL337</f>
        <v>664.5255150363289</v>
      </c>
      <c r="AM334" s="1">
        <v>61.869999</v>
      </c>
      <c r="AN334" s="1">
        <v>63.380001</v>
      </c>
      <c r="AO334" s="1">
        <v>66.209998999999996</v>
      </c>
      <c r="AP334" s="1">
        <f t="shared" si="201"/>
        <v>-5.2277983153559186E-2</v>
      </c>
      <c r="AQ334" s="1">
        <f t="shared" si="202"/>
        <v>-3.8416605627558359E-2</v>
      </c>
      <c r="AR334" s="1">
        <f t="shared" si="203"/>
        <v>-7.6859414058192077E-2</v>
      </c>
      <c r="AS334" s="1">
        <f t="shared" si="204"/>
        <v>-7.042194228676131E-2</v>
      </c>
      <c r="AT334" s="1">
        <f t="shared" si="205"/>
        <v>9.3136960784313359E-3</v>
      </c>
      <c r="AU334" s="1">
        <f t="shared" si="206"/>
        <v>4.2948818129047621E-3</v>
      </c>
      <c r="AV334" s="1">
        <f t="shared" si="207"/>
        <v>-5.1883719832211551E-2</v>
      </c>
      <c r="AW334" s="1">
        <f t="shared" si="208"/>
        <v>-5.2143279774587464E-2</v>
      </c>
      <c r="AX334" s="1">
        <f t="shared" si="209"/>
        <v>-4.0482849992639479E-2</v>
      </c>
      <c r="AY334" s="1">
        <f t="shared" si="210"/>
        <v>-7.0393666940202076E-2</v>
      </c>
      <c r="AZ334" s="1">
        <f t="shared" si="211"/>
        <v>-2.2506973549778032E-2</v>
      </c>
      <c r="BA334" s="1">
        <f t="shared" si="212"/>
        <v>-1.1715853564298769E-2</v>
      </c>
      <c r="BB334" s="1">
        <f t="shared" si="213"/>
        <v>-2.546010591280233E-2</v>
      </c>
      <c r="BC334" s="1">
        <f t="shared" si="214"/>
        <v>-0.21322995098101766</v>
      </c>
      <c r="BD334" s="1">
        <f t="shared" si="215"/>
        <v>1.4556939403106841E-2</v>
      </c>
      <c r="BE334" s="1">
        <f t="shared" si="216"/>
        <v>-2.9898804047838085E-2</v>
      </c>
      <c r="BF334" s="1">
        <f t="shared" si="217"/>
        <v>-1.3102802149506558E-2</v>
      </c>
      <c r="BG334" s="1">
        <f t="shared" si="218"/>
        <v>-4.5304651183741468E-2</v>
      </c>
      <c r="BH334" s="1">
        <f t="shared" si="219"/>
        <v>-2.7131745237664477E-2</v>
      </c>
      <c r="BI334" s="1">
        <f t="shared" si="220"/>
        <v>-3.9694625954198461E-2</v>
      </c>
      <c r="BJ334" s="1">
        <f t="shared" si="221"/>
        <v>-0.19251423276118793</v>
      </c>
      <c r="BK334" s="1">
        <f t="shared" si="222"/>
        <v>-0.18928442583449623</v>
      </c>
      <c r="BL334" s="1">
        <f t="shared" si="223"/>
        <v>6.9343481665800144E-3</v>
      </c>
      <c r="BM334" s="1">
        <f t="shared" si="224"/>
        <v>2.7030142756845454E-2</v>
      </c>
      <c r="BN334" s="1">
        <f t="shared" si="225"/>
        <v>9.999223491242111E-3</v>
      </c>
      <c r="BO334" s="1">
        <f t="shared" si="226"/>
        <v>-4.6192320655670249E-2</v>
      </c>
      <c r="BP334" s="1">
        <f t="shared" si="227"/>
        <v>-3.681724612272419E-2</v>
      </c>
      <c r="BQ334" s="1">
        <f t="shared" si="228"/>
        <v>-0.16354667858419794</v>
      </c>
      <c r="BR334" s="1">
        <f t="shared" si="229"/>
        <v>-3.4345794392523367E-2</v>
      </c>
      <c r="BS334" s="1">
        <f t="shared" si="230"/>
        <v>-0.1006806579693704</v>
      </c>
      <c r="BT334" s="1">
        <f t="shared" si="231"/>
        <v>-3.9890651055189436E-2</v>
      </c>
      <c r="BU334" s="1">
        <f t="shared" si="232"/>
        <v>-3.3632856032579069E-3</v>
      </c>
      <c r="BV334" s="1">
        <f t="shared" si="233"/>
        <v>-2.2844005262192286E-2</v>
      </c>
      <c r="BW334" s="1">
        <f t="shared" si="234"/>
        <v>-2.2844005262192286E-2</v>
      </c>
      <c r="BX334" s="1">
        <f t="shared" si="235"/>
        <v>-9.3671758801278468E-2</v>
      </c>
      <c r="BY334" s="1">
        <f t="shared" si="236"/>
        <v>-1.9433741320719466E-2</v>
      </c>
      <c r="BZ334" s="1">
        <f t="shared" si="237"/>
        <v>-0.24091708464612666</v>
      </c>
      <c r="CA334" s="1">
        <f t="shared" si="238"/>
        <v>-2.9490211764705884E-2</v>
      </c>
      <c r="CB334" s="1">
        <f t="shared" si="239"/>
        <v>-1.0615001892444536E-2</v>
      </c>
      <c r="CC334" s="1">
        <f t="shared" si="240"/>
        <v>-4.8296693977289022E-2</v>
      </c>
    </row>
    <row r="335" spans="1:81" x14ac:dyDescent="0.3">
      <c r="A335" s="1" t="s">
        <v>303</v>
      </c>
      <c r="B335" s="18">
        <v>3900.79</v>
      </c>
      <c r="C335" s="21">
        <v>31253.13</v>
      </c>
      <c r="D335" s="18">
        <v>11388.5</v>
      </c>
      <c r="E335" s="18">
        <v>1776.219971</v>
      </c>
      <c r="F335" s="1">
        <v>102.849998</v>
      </c>
      <c r="G335" s="18">
        <v>111.870003</v>
      </c>
      <c r="H335" s="19">
        <v>389.459991</v>
      </c>
      <c r="I335" s="1">
        <v>357.92999300000002</v>
      </c>
      <c r="J335" s="1">
        <v>67.309997999999993</v>
      </c>
      <c r="K335" s="1">
        <v>176.529999</v>
      </c>
      <c r="L335" s="1">
        <v>3633.330078</v>
      </c>
      <c r="M335" s="1">
        <v>13882.299805000001</v>
      </c>
      <c r="N335" s="1">
        <v>6272.7099609999996</v>
      </c>
      <c r="O335" s="1">
        <f>0.83*O337</f>
        <v>18878.799162799998</v>
      </c>
      <c r="P335" s="1">
        <v>103.360001</v>
      </c>
      <c r="Q335" s="1">
        <v>4245.5</v>
      </c>
      <c r="R335" s="1">
        <v>71.160004000000001</v>
      </c>
      <c r="S335" s="1">
        <v>57.049999</v>
      </c>
      <c r="T335" s="1">
        <v>25.950001</v>
      </c>
      <c r="U335" s="1">
        <v>32.689999</v>
      </c>
      <c r="V335" s="1">
        <f>0.83*V337</f>
        <v>4992.7892077199995</v>
      </c>
      <c r="W335" s="1">
        <f>0.83*W337</f>
        <v>13399.945773399999</v>
      </c>
      <c r="X335" s="1">
        <v>130</v>
      </c>
      <c r="Y335" s="1">
        <v>21.53875</v>
      </c>
      <c r="Z335" s="1">
        <v>115.206017810989</v>
      </c>
      <c r="AA335" s="1">
        <v>31.76</v>
      </c>
      <c r="AB335" s="1">
        <v>723</v>
      </c>
      <c r="AC335" s="1">
        <v>140</v>
      </c>
      <c r="AD335" s="1">
        <v>20800</v>
      </c>
      <c r="AE335" s="1">
        <v>864</v>
      </c>
      <c r="AF335" s="1">
        <v>26402.839843999998</v>
      </c>
      <c r="AG335" s="1">
        <v>10600.766602</v>
      </c>
      <c r="AH335" s="1">
        <v>56.369999</v>
      </c>
      <c r="AI335" s="1">
        <v>56.369999</v>
      </c>
      <c r="AJ335" s="1">
        <v>24.9</v>
      </c>
      <c r="AK335" s="1">
        <v>59.689999</v>
      </c>
      <c r="AL335" s="1">
        <f>0.83*AL337</f>
        <v>707.12330446173462</v>
      </c>
      <c r="AM335" s="1">
        <v>62.450001</v>
      </c>
      <c r="AN335" s="1">
        <v>64.430000000000007</v>
      </c>
      <c r="AO335" s="1">
        <v>69.059997999999993</v>
      </c>
      <c r="AP335" s="1">
        <f t="shared" si="201"/>
        <v>-7.452774498229035E-3</v>
      </c>
      <c r="AQ335" s="1">
        <f t="shared" si="202"/>
        <v>-1.5038307233149332E-2</v>
      </c>
      <c r="AR335" s="1">
        <f t="shared" si="203"/>
        <v>1.5425293080054952E-3</v>
      </c>
      <c r="AS335" s="1">
        <f t="shared" si="204"/>
        <v>2.1179941067564476E-2</v>
      </c>
      <c r="AT335" s="1">
        <f t="shared" si="205"/>
        <v>-9.713356281107696E-4</v>
      </c>
      <c r="AU335" s="1">
        <f t="shared" si="206"/>
        <v>-3.2964629953040714E-3</v>
      </c>
      <c r="AV335" s="1">
        <f t="shared" si="207"/>
        <v>-7.3405847717854973E-3</v>
      </c>
      <c r="AW335" s="1">
        <f t="shared" si="208"/>
        <v>-7.541941065441881E-3</v>
      </c>
      <c r="AX335" s="1">
        <f t="shared" si="209"/>
        <v>3.2678705124271033E-2</v>
      </c>
      <c r="AY335" s="1">
        <f t="shared" si="210"/>
        <v>2.276936769052022E-2</v>
      </c>
      <c r="AZ335" s="1">
        <f t="shared" si="211"/>
        <v>5.5072732485462652E-3</v>
      </c>
      <c r="BA335" s="1">
        <f t="shared" si="212"/>
        <v>1.0383107610887485E-2</v>
      </c>
      <c r="BB335" s="1">
        <f t="shared" si="213"/>
        <v>1.0706963212212964E-2</v>
      </c>
      <c r="BC335" s="1">
        <f t="shared" si="214"/>
        <v>6.4102564102563875E-2</v>
      </c>
      <c r="BD335" s="1">
        <f t="shared" si="215"/>
        <v>2.0358603580055796E-3</v>
      </c>
      <c r="BE335" s="1">
        <f t="shared" si="216"/>
        <v>6.5196775723091512E-3</v>
      </c>
      <c r="BF335" s="1">
        <f t="shared" si="217"/>
        <v>5.0847596715496877E-3</v>
      </c>
      <c r="BG335" s="1">
        <f t="shared" si="218"/>
        <v>3.7272709090909087E-2</v>
      </c>
      <c r="BH335" s="1">
        <f t="shared" si="219"/>
        <v>3.3864581673306728E-2</v>
      </c>
      <c r="BI335" s="1">
        <f t="shared" si="220"/>
        <v>3.9427598110410231E-2</v>
      </c>
      <c r="BJ335" s="1">
        <f t="shared" si="221"/>
        <v>6.4102564102564041E-2</v>
      </c>
      <c r="BK335" s="1">
        <f t="shared" si="222"/>
        <v>6.4102564102563958E-2</v>
      </c>
      <c r="BL335" s="1">
        <f t="shared" si="223"/>
        <v>-5.2796846693750352E-3</v>
      </c>
      <c r="BM335" s="1">
        <f t="shared" si="224"/>
        <v>-1.8400319854178924E-2</v>
      </c>
      <c r="BN335" s="1">
        <f t="shared" si="225"/>
        <v>9.9002288899569801E-3</v>
      </c>
      <c r="BO335" s="1">
        <f t="shared" si="226"/>
        <v>3.9267049714235926E-2</v>
      </c>
      <c r="BP335" s="1">
        <f t="shared" si="227"/>
        <v>1.2321461568387631E-2</v>
      </c>
      <c r="BQ335" s="1">
        <f t="shared" si="228"/>
        <v>5.852113482992341E-2</v>
      </c>
      <c r="BR335" s="1">
        <f t="shared" si="229"/>
        <v>6.5327849020082266E-3</v>
      </c>
      <c r="BS335" s="1">
        <f t="shared" si="230"/>
        <v>8.987701040681173E-2</v>
      </c>
      <c r="BT335" s="1">
        <f t="shared" si="231"/>
        <v>2.5403947191977867E-2</v>
      </c>
      <c r="BU335" s="1">
        <f t="shared" si="232"/>
        <v>1.5390500326623968E-3</v>
      </c>
      <c r="BV335" s="1">
        <f t="shared" si="233"/>
        <v>2.1565766582094966E-2</v>
      </c>
      <c r="BW335" s="1">
        <f t="shared" si="234"/>
        <v>2.1565766582094966E-2</v>
      </c>
      <c r="BX335" s="1">
        <f t="shared" si="235"/>
        <v>-1.775147928994094E-2</v>
      </c>
      <c r="BY335" s="1">
        <f t="shared" si="236"/>
        <v>1.9818896631110548E-2</v>
      </c>
      <c r="BZ335" s="1">
        <f t="shared" si="237"/>
        <v>6.4102564102564139E-2</v>
      </c>
      <c r="CA335" s="1">
        <f t="shared" si="238"/>
        <v>9.3745273860437652E-3</v>
      </c>
      <c r="CB335" s="1">
        <f t="shared" si="239"/>
        <v>1.656672425738849E-2</v>
      </c>
      <c r="CC335" s="1">
        <f t="shared" si="240"/>
        <v>4.3044842818982632E-2</v>
      </c>
    </row>
    <row r="336" spans="1:81" x14ac:dyDescent="0.3">
      <c r="A336" s="1" t="s">
        <v>302</v>
      </c>
      <c r="B336" s="18">
        <v>4057.84</v>
      </c>
      <c r="C336" s="21">
        <v>32637.19</v>
      </c>
      <c r="D336" s="18">
        <v>11740.650390999999</v>
      </c>
      <c r="E336" s="18">
        <v>1838.23999</v>
      </c>
      <c r="F336" s="1">
        <v>103.959999</v>
      </c>
      <c r="G336" s="18">
        <v>114.69000200000001</v>
      </c>
      <c r="H336" s="19">
        <v>405.30999800000001</v>
      </c>
      <c r="I336" s="1">
        <v>372.459991</v>
      </c>
      <c r="J336" s="1">
        <v>69.589995999999999</v>
      </c>
      <c r="K336" s="1">
        <v>182.720001</v>
      </c>
      <c r="L336" s="1">
        <v>3740.3100589999999</v>
      </c>
      <c r="M336" s="1">
        <v>14231.290039</v>
      </c>
      <c r="N336" s="1">
        <v>6410.580078</v>
      </c>
      <c r="O336" s="1">
        <f>0.96*O337</f>
        <v>21835.719513600001</v>
      </c>
      <c r="P336" s="1">
        <v>104.260002</v>
      </c>
      <c r="Q336" s="1">
        <v>4386.5</v>
      </c>
      <c r="R336" s="1">
        <v>73.139999000000003</v>
      </c>
      <c r="S336" s="1">
        <v>59.240001999999997</v>
      </c>
      <c r="T336" s="1">
        <v>26.969999000000001</v>
      </c>
      <c r="U336" s="1">
        <v>33.950001</v>
      </c>
      <c r="V336" s="1">
        <f>0.96*V337</f>
        <v>5774.79233664</v>
      </c>
      <c r="W336" s="1">
        <f>0.96*W337</f>
        <v>15498.732460799998</v>
      </c>
      <c r="X336" s="1">
        <v>130.05999800000001</v>
      </c>
      <c r="Y336" s="1">
        <v>21.190000999999999</v>
      </c>
      <c r="Z336" s="1">
        <v>116.335402589011</v>
      </c>
      <c r="AA336" s="1">
        <v>33.049999</v>
      </c>
      <c r="AB336" s="1">
        <v>748.59997599999997</v>
      </c>
      <c r="AC336" s="1">
        <v>144.979996</v>
      </c>
      <c r="AD336" s="1">
        <v>21607.5</v>
      </c>
      <c r="AE336" s="1">
        <v>890.75</v>
      </c>
      <c r="AF336" s="1">
        <v>26604.839843999998</v>
      </c>
      <c r="AG336" s="1">
        <v>10607.067383</v>
      </c>
      <c r="AH336" s="1">
        <v>57.990001999999997</v>
      </c>
      <c r="AI336" s="1">
        <v>57.990001999999997</v>
      </c>
      <c r="AJ336" s="1">
        <v>25.969999000000001</v>
      </c>
      <c r="AK336" s="1">
        <v>61.380001</v>
      </c>
      <c r="AL336" s="1">
        <f>0.96*AL337</f>
        <v>817.87755696778936</v>
      </c>
      <c r="AM336" s="1">
        <v>64.180000000000007</v>
      </c>
      <c r="AN336" s="1">
        <v>65.309997999999993</v>
      </c>
      <c r="AO336" s="1">
        <v>69.690002000000007</v>
      </c>
      <c r="AP336" s="1">
        <f t="shared" si="201"/>
        <v>4.0261075320640223E-2</v>
      </c>
      <c r="AQ336" s="1">
        <f t="shared" si="202"/>
        <v>4.4285484365885835E-2</v>
      </c>
      <c r="AR336" s="1">
        <f t="shared" si="203"/>
        <v>3.0921577995346113E-2</v>
      </c>
      <c r="AS336" s="1">
        <f t="shared" si="204"/>
        <v>3.4916857153161715E-2</v>
      </c>
      <c r="AT336" s="1">
        <f t="shared" si="205"/>
        <v>1.0792426072774419E-2</v>
      </c>
      <c r="AU336" s="1">
        <f t="shared" si="206"/>
        <v>2.5207820902624002E-2</v>
      </c>
      <c r="AV336" s="1">
        <f t="shared" si="207"/>
        <v>4.0697394767823546E-2</v>
      </c>
      <c r="AW336" s="1">
        <f t="shared" si="208"/>
        <v>4.0594524862854892E-2</v>
      </c>
      <c r="AX336" s="1">
        <f t="shared" si="209"/>
        <v>3.3873095643235741E-2</v>
      </c>
      <c r="AY336" s="1">
        <f t="shared" si="210"/>
        <v>3.5064873024782561E-2</v>
      </c>
      <c r="AZ336" s="1">
        <f t="shared" si="211"/>
        <v>2.9444057848685212E-2</v>
      </c>
      <c r="BA336" s="1">
        <f t="shared" si="212"/>
        <v>2.5139223248463689E-2</v>
      </c>
      <c r="BB336" s="1">
        <f t="shared" si="213"/>
        <v>2.1979354674007762E-2</v>
      </c>
      <c r="BC336" s="1">
        <f t="shared" si="214"/>
        <v>0.15662650602409656</v>
      </c>
      <c r="BD336" s="1">
        <f t="shared" si="215"/>
        <v>8.7074399312360995E-3</v>
      </c>
      <c r="BE336" s="1">
        <f t="shared" si="216"/>
        <v>3.3211635849723239E-2</v>
      </c>
      <c r="BF336" s="1">
        <f t="shared" si="217"/>
        <v>2.7824548745106904E-2</v>
      </c>
      <c r="BG336" s="1">
        <f t="shared" si="218"/>
        <v>3.8387432749998771E-2</v>
      </c>
      <c r="BH336" s="1">
        <f t="shared" si="219"/>
        <v>3.9306279795519122E-2</v>
      </c>
      <c r="BI336" s="1">
        <f t="shared" si="220"/>
        <v>3.8543959576138258E-2</v>
      </c>
      <c r="BJ336" s="1">
        <f t="shared" si="221"/>
        <v>0.1566265060240965</v>
      </c>
      <c r="BK336" s="1">
        <f t="shared" si="222"/>
        <v>0.15662650602409633</v>
      </c>
      <c r="BL336" s="1">
        <f t="shared" si="223"/>
        <v>4.6152307692313326E-4</v>
      </c>
      <c r="BM336" s="1">
        <f t="shared" si="224"/>
        <v>-1.619170100400448E-2</v>
      </c>
      <c r="BN336" s="1">
        <f t="shared" si="225"/>
        <v>9.803175211514633E-3</v>
      </c>
      <c r="BO336" s="1">
        <f t="shared" si="226"/>
        <v>4.0617096977329917E-2</v>
      </c>
      <c r="BP336" s="1">
        <f t="shared" si="227"/>
        <v>3.5407988934993043E-2</v>
      </c>
      <c r="BQ336" s="1">
        <f t="shared" si="228"/>
        <v>3.5571399999999996E-2</v>
      </c>
      <c r="BR336" s="1">
        <f t="shared" si="229"/>
        <v>3.8822115384615385E-2</v>
      </c>
      <c r="BS336" s="1">
        <f t="shared" si="230"/>
        <v>3.0960648148148147E-2</v>
      </c>
      <c r="BT336" s="1">
        <f t="shared" si="231"/>
        <v>7.6506921677178662E-3</v>
      </c>
      <c r="BU336" s="1">
        <f t="shared" si="232"/>
        <v>5.9437031646477104E-4</v>
      </c>
      <c r="BV336" s="1">
        <f t="shared" si="233"/>
        <v>2.8738744522596088E-2</v>
      </c>
      <c r="BW336" s="1">
        <f t="shared" si="234"/>
        <v>2.8738744522596088E-2</v>
      </c>
      <c r="BX336" s="1">
        <f t="shared" si="235"/>
        <v>4.2971847389558351E-2</v>
      </c>
      <c r="BY336" s="1">
        <f t="shared" si="236"/>
        <v>2.8312984223705547E-2</v>
      </c>
      <c r="BZ336" s="1">
        <f t="shared" si="237"/>
        <v>0.15662650602409628</v>
      </c>
      <c r="CA336" s="1">
        <f t="shared" si="238"/>
        <v>2.7702145272984167E-2</v>
      </c>
      <c r="CB336" s="1">
        <f t="shared" si="239"/>
        <v>1.3658202700605094E-2</v>
      </c>
      <c r="CC336" s="1">
        <f t="shared" si="240"/>
        <v>9.1225603568655458E-3</v>
      </c>
    </row>
    <row r="337" spans="1:81" x14ac:dyDescent="0.3">
      <c r="A337" s="1" t="s">
        <v>301</v>
      </c>
      <c r="B337" s="18">
        <v>4176.82</v>
      </c>
      <c r="C337" s="21">
        <v>33248.28</v>
      </c>
      <c r="D337" s="18">
        <v>12316.900390999999</v>
      </c>
      <c r="E337" s="18">
        <v>1897.670044</v>
      </c>
      <c r="F337" s="1">
        <v>102.989998</v>
      </c>
      <c r="G337" s="18">
        <v>113.550003</v>
      </c>
      <c r="H337" s="19">
        <v>417.39001500000001</v>
      </c>
      <c r="I337" s="1">
        <v>383.64999399999999</v>
      </c>
      <c r="J337" s="1">
        <v>70.709998999999996</v>
      </c>
      <c r="K337" s="1">
        <v>188.759995</v>
      </c>
      <c r="L337" s="1">
        <v>3795.1298830000001</v>
      </c>
      <c r="M337" s="1">
        <v>14485.169921999999</v>
      </c>
      <c r="N337" s="1">
        <v>6500.4399409999996</v>
      </c>
      <c r="O337" s="1">
        <f>'final data'!O78</f>
        <v>22745.541160000001</v>
      </c>
      <c r="P337" s="1">
        <v>102.760002</v>
      </c>
      <c r="Q337" s="1">
        <v>4414</v>
      </c>
      <c r="R337" s="1">
        <v>74.860000999999997</v>
      </c>
      <c r="S337" s="1">
        <v>60.27</v>
      </c>
      <c r="T337" s="1">
        <v>27.690000999999999</v>
      </c>
      <c r="U337" s="1">
        <v>34.770000000000003</v>
      </c>
      <c r="V337" s="1">
        <f>'final data'!V78</f>
        <v>6015.408684</v>
      </c>
      <c r="W337" s="1">
        <f>'final data'!W78</f>
        <v>16144.51298</v>
      </c>
      <c r="X337" s="1">
        <v>129.53999300000001</v>
      </c>
      <c r="Y337" s="1">
        <v>20.727501</v>
      </c>
      <c r="Z337" s="1">
        <v>117.464787367033</v>
      </c>
      <c r="AA337" s="1">
        <v>33.330002</v>
      </c>
      <c r="AB337" s="1">
        <v>745.70001200000002</v>
      </c>
      <c r="AC337" s="1">
        <v>149.16000399999999</v>
      </c>
      <c r="AD337" s="1">
        <v>21572.5</v>
      </c>
      <c r="AE337" s="1">
        <v>899.75</v>
      </c>
      <c r="AF337" s="1">
        <v>27413.880859000001</v>
      </c>
      <c r="AG337" s="1">
        <v>10616.322265999999</v>
      </c>
      <c r="AH337" s="1">
        <v>58.220001000000003</v>
      </c>
      <c r="AI337" s="1">
        <v>58.220001000000003</v>
      </c>
      <c r="AJ337" s="1">
        <v>25.68</v>
      </c>
      <c r="AK337" s="1">
        <v>61.48</v>
      </c>
      <c r="AL337" s="1">
        <f>'final data'!AL78</f>
        <v>851.95578850811398</v>
      </c>
      <c r="AM337" s="1">
        <v>65.889999000000003</v>
      </c>
      <c r="AN337" s="1">
        <v>65.709998999999996</v>
      </c>
      <c r="AO337" s="1">
        <v>72.489998</v>
      </c>
      <c r="AP337" s="1">
        <f t="shared" si="201"/>
        <v>2.9321018078583571E-2</v>
      </c>
      <c r="AQ337" s="1">
        <f t="shared" si="202"/>
        <v>1.8723732036979905E-2</v>
      </c>
      <c r="AR337" s="1">
        <f t="shared" si="203"/>
        <v>4.9081607986703572E-2</v>
      </c>
      <c r="AS337" s="1">
        <f t="shared" si="204"/>
        <v>3.2329866787415458E-2</v>
      </c>
      <c r="AT337" s="1">
        <f t="shared" si="205"/>
        <v>-9.3305214441181013E-3</v>
      </c>
      <c r="AU337" s="1">
        <f t="shared" si="206"/>
        <v>-9.9398289312088682E-3</v>
      </c>
      <c r="AV337" s="1">
        <f t="shared" si="207"/>
        <v>2.9804389380002409E-2</v>
      </c>
      <c r="AW337" s="1">
        <f t="shared" si="208"/>
        <v>3.0043503383964776E-2</v>
      </c>
      <c r="AX337" s="1">
        <f t="shared" si="209"/>
        <v>1.6094310452324168E-2</v>
      </c>
      <c r="AY337" s="1">
        <f t="shared" si="210"/>
        <v>3.3056009013485106E-2</v>
      </c>
      <c r="AZ337" s="1">
        <f t="shared" si="211"/>
        <v>1.4656491877750009E-2</v>
      </c>
      <c r="BA337" s="1">
        <f t="shared" si="212"/>
        <v>1.7839555114417385E-2</v>
      </c>
      <c r="BB337" s="1">
        <f t="shared" si="213"/>
        <v>1.4017430857526164E-2</v>
      </c>
      <c r="BC337" s="1">
        <f t="shared" si="214"/>
        <v>4.166666666666665E-2</v>
      </c>
      <c r="BD337" s="1">
        <f t="shared" si="215"/>
        <v>-1.4387108874216212E-2</v>
      </c>
      <c r="BE337" s="1">
        <f t="shared" si="216"/>
        <v>6.2692351533112957E-3</v>
      </c>
      <c r="BF337" s="1">
        <f t="shared" si="217"/>
        <v>2.3516571281331215E-2</v>
      </c>
      <c r="BG337" s="1">
        <f t="shared" si="218"/>
        <v>1.7386866394771664E-2</v>
      </c>
      <c r="BH337" s="1">
        <f t="shared" si="219"/>
        <v>2.6696404401053087E-2</v>
      </c>
      <c r="BI337" s="1">
        <f t="shared" si="220"/>
        <v>2.4153136254694153E-2</v>
      </c>
      <c r="BJ337" s="1">
        <f t="shared" si="221"/>
        <v>4.1666666666666657E-2</v>
      </c>
      <c r="BK337" s="1">
        <f t="shared" si="222"/>
        <v>4.1666666666666761E-2</v>
      </c>
      <c r="BL337" s="1">
        <f t="shared" si="223"/>
        <v>-3.9981932031092106E-3</v>
      </c>
      <c r="BM337" s="1">
        <f t="shared" si="224"/>
        <v>-2.1826332145996531E-2</v>
      </c>
      <c r="BN337" s="1">
        <f t="shared" si="225"/>
        <v>9.7080059284436766E-3</v>
      </c>
      <c r="BO337" s="1">
        <f t="shared" si="226"/>
        <v>8.4721031307746983E-3</v>
      </c>
      <c r="BP337" s="1">
        <f t="shared" si="227"/>
        <v>-3.8738499772540129E-3</v>
      </c>
      <c r="BQ337" s="1">
        <f t="shared" si="228"/>
        <v>2.8831618949692803E-2</v>
      </c>
      <c r="BR337" s="1">
        <f t="shared" si="229"/>
        <v>-1.6198079370588917E-3</v>
      </c>
      <c r="BS337" s="1">
        <f t="shared" si="230"/>
        <v>1.0103845074375527E-2</v>
      </c>
      <c r="BT337" s="1">
        <f t="shared" si="231"/>
        <v>3.0409542765297264E-2</v>
      </c>
      <c r="BU337" s="1">
        <f t="shared" si="232"/>
        <v>8.7252043056052007E-4</v>
      </c>
      <c r="BV337" s="1">
        <f t="shared" si="233"/>
        <v>3.9661836880089526E-3</v>
      </c>
      <c r="BW337" s="1">
        <f t="shared" si="234"/>
        <v>3.9661836880089526E-3</v>
      </c>
      <c r="BX337" s="1">
        <f t="shared" si="235"/>
        <v>-1.1166692767296666E-2</v>
      </c>
      <c r="BY337" s="1">
        <f t="shared" si="236"/>
        <v>1.6291788590879436E-3</v>
      </c>
      <c r="BZ337" s="1">
        <f t="shared" si="237"/>
        <v>4.1666666666666748E-2</v>
      </c>
      <c r="CA337" s="1">
        <f t="shared" si="238"/>
        <v>2.6643798691180991E-2</v>
      </c>
      <c r="CB337" s="1">
        <f t="shared" si="239"/>
        <v>6.1246518488639852E-3</v>
      </c>
      <c r="CC337" s="1">
        <f t="shared" si="240"/>
        <v>4.017787228647221E-2</v>
      </c>
    </row>
    <row r="338" spans="1:81" x14ac:dyDescent="0.3">
      <c r="A338" s="1" t="s">
        <v>300</v>
      </c>
      <c r="B338" s="18">
        <v>4017.82</v>
      </c>
      <c r="C338" s="21">
        <v>32272.79</v>
      </c>
      <c r="D338" s="18">
        <v>11754.230469</v>
      </c>
      <c r="E338" s="18">
        <v>1850.8599850000001</v>
      </c>
      <c r="F338" s="1">
        <v>102.050003</v>
      </c>
      <c r="G338" s="18">
        <v>111.599998</v>
      </c>
      <c r="H338" s="19">
        <v>401.44000199999999</v>
      </c>
      <c r="I338" s="1">
        <v>369.10000600000001</v>
      </c>
      <c r="J338" s="1">
        <v>66.290001000000004</v>
      </c>
      <c r="K338" s="1">
        <v>183.570007</v>
      </c>
      <c r="L338" s="1">
        <v>3724.4499510000001</v>
      </c>
      <c r="M338" s="1">
        <v>14198.799805000001</v>
      </c>
      <c r="N338" s="1">
        <v>6358.4599609999996</v>
      </c>
      <c r="O338" s="4">
        <f>0.78*O341</f>
        <v>15899.2715544</v>
      </c>
      <c r="P338" s="1">
        <v>101.730003</v>
      </c>
      <c r="Q338" s="1">
        <v>4346</v>
      </c>
      <c r="R338" s="1">
        <v>72.019997000000004</v>
      </c>
      <c r="S338" s="1">
        <v>57.560001</v>
      </c>
      <c r="T338" s="1">
        <v>25.610001</v>
      </c>
      <c r="U338" s="1">
        <v>32.150002000000001</v>
      </c>
      <c r="V338" s="4">
        <f>0.78*V341</f>
        <v>4609.4182773600005</v>
      </c>
      <c r="W338" s="4">
        <f>0.78*W341</f>
        <v>12001.603372200001</v>
      </c>
      <c r="X338" s="1">
        <v>129.050003</v>
      </c>
      <c r="Y338" s="1">
        <v>20.442499000000002</v>
      </c>
      <c r="Z338" s="1">
        <v>118.594172145055</v>
      </c>
      <c r="AA338" s="1">
        <v>31.610001</v>
      </c>
      <c r="AB338" s="1">
        <v>739.20001200000002</v>
      </c>
      <c r="AC338" s="1">
        <v>146.80999800000001</v>
      </c>
      <c r="AD338" s="1">
        <v>21370</v>
      </c>
      <c r="AE338" s="1">
        <v>930</v>
      </c>
      <c r="AF338" s="1">
        <v>28246.529297000001</v>
      </c>
      <c r="AG338" s="1">
        <v>10594.126953000001</v>
      </c>
      <c r="AH338" s="1">
        <v>55.799999</v>
      </c>
      <c r="AI338" s="1">
        <v>55.799999</v>
      </c>
      <c r="AJ338" s="1">
        <v>23.82</v>
      </c>
      <c r="AK338" s="1">
        <v>59.02</v>
      </c>
      <c r="AL338" s="4">
        <f>0.78*AL341</f>
        <v>646.21402868040332</v>
      </c>
      <c r="AM338" s="1">
        <v>66.120002999999997</v>
      </c>
      <c r="AN338" s="1">
        <v>63.060001</v>
      </c>
      <c r="AO338" s="1">
        <v>70.730002999999996</v>
      </c>
      <c r="AP338" s="1">
        <f t="shared" si="201"/>
        <v>-3.8067237755038418E-2</v>
      </c>
      <c r="AQ338" s="1">
        <f t="shared" si="202"/>
        <v>-2.9339562828513174E-2</v>
      </c>
      <c r="AR338" s="1">
        <f t="shared" si="203"/>
        <v>-4.5682753301402354E-2</v>
      </c>
      <c r="AS338" s="1">
        <f t="shared" si="204"/>
        <v>-2.4667122268174409E-2</v>
      </c>
      <c r="AT338" s="1">
        <f t="shared" si="205"/>
        <v>-9.1270513472579747E-3</v>
      </c>
      <c r="AU338" s="1">
        <f t="shared" si="206"/>
        <v>-1.7173095098905494E-2</v>
      </c>
      <c r="AV338" s="1">
        <f t="shared" si="207"/>
        <v>-3.821369085697944E-2</v>
      </c>
      <c r="AW338" s="1">
        <f t="shared" si="208"/>
        <v>-3.7925161547115741E-2</v>
      </c>
      <c r="AX338" s="1">
        <f t="shared" si="209"/>
        <v>-6.2508811519004448E-2</v>
      </c>
      <c r="AY338" s="1">
        <f t="shared" si="210"/>
        <v>-2.7495169196206006E-2</v>
      </c>
      <c r="AZ338" s="1">
        <f t="shared" si="211"/>
        <v>-1.8623850613546974E-2</v>
      </c>
      <c r="BA338" s="1">
        <f t="shared" si="212"/>
        <v>-1.9769883166165774E-2</v>
      </c>
      <c r="BB338" s="1">
        <f t="shared" si="213"/>
        <v>-2.1841595536402799E-2</v>
      </c>
      <c r="BC338" s="1">
        <f t="shared" si="214"/>
        <v>-0.3009939204102014</v>
      </c>
      <c r="BD338" s="1">
        <f t="shared" si="215"/>
        <v>-1.0023345464707208E-2</v>
      </c>
      <c r="BE338" s="1">
        <f t="shared" si="216"/>
        <v>-1.5405527865881287E-2</v>
      </c>
      <c r="BF338" s="1">
        <f t="shared" si="217"/>
        <v>-3.7937536228459218E-2</v>
      </c>
      <c r="BG338" s="1">
        <f t="shared" si="218"/>
        <v>-4.4964310602289753E-2</v>
      </c>
      <c r="BH338" s="1">
        <f t="shared" si="219"/>
        <v>-7.5117368179221031E-2</v>
      </c>
      <c r="BI338" s="1">
        <f t="shared" si="220"/>
        <v>-7.5352257693413929E-2</v>
      </c>
      <c r="BJ338" s="1">
        <f t="shared" si="221"/>
        <v>-0.23373148534025681</v>
      </c>
      <c r="BK338" s="1">
        <f t="shared" si="222"/>
        <v>-0.25661409625253362</v>
      </c>
      <c r="BL338" s="1">
        <f t="shared" si="223"/>
        <v>-3.7825384165336945E-3</v>
      </c>
      <c r="BM338" s="1">
        <f t="shared" si="224"/>
        <v>-1.3749945060912004E-2</v>
      </c>
      <c r="BN338" s="1">
        <f t="shared" si="225"/>
        <v>9.6146666872439016E-3</v>
      </c>
      <c r="BO338" s="1">
        <f t="shared" si="226"/>
        <v>-5.1605187422430997E-2</v>
      </c>
      <c r="BP338" s="1">
        <f t="shared" si="227"/>
        <v>-8.7166419409954368E-3</v>
      </c>
      <c r="BQ338" s="1">
        <f t="shared" si="228"/>
        <v>-1.5754933876241915E-2</v>
      </c>
      <c r="BR338" s="1">
        <f t="shared" si="229"/>
        <v>-9.3869509792559973E-3</v>
      </c>
      <c r="BS338" s="1">
        <f t="shared" si="230"/>
        <v>3.3620450125034729E-2</v>
      </c>
      <c r="BT338" s="1">
        <f t="shared" si="231"/>
        <v>3.0373242018619226E-2</v>
      </c>
      <c r="BU338" s="1">
        <f t="shared" si="232"/>
        <v>-2.0906781504816795E-3</v>
      </c>
      <c r="BV338" s="1">
        <f t="shared" si="233"/>
        <v>-4.1566505641248676E-2</v>
      </c>
      <c r="BW338" s="1">
        <f t="shared" si="234"/>
        <v>-4.1566505641248676E-2</v>
      </c>
      <c r="BX338" s="1">
        <f t="shared" si="235"/>
        <v>-7.2429906542056055E-2</v>
      </c>
      <c r="BY338" s="1">
        <f t="shared" si="236"/>
        <v>-4.0013012361743559E-2</v>
      </c>
      <c r="BZ338" s="1">
        <f t="shared" si="237"/>
        <v>-0.2414934702045882</v>
      </c>
      <c r="CA338" s="1">
        <f t="shared" si="238"/>
        <v>3.4907270221690833E-3</v>
      </c>
      <c r="CB338" s="1">
        <f t="shared" si="239"/>
        <v>-4.0328687267214794E-2</v>
      </c>
      <c r="CC338" s="1">
        <f t="shared" si="240"/>
        <v>-2.4279142620475772E-2</v>
      </c>
    </row>
    <row r="339" spans="1:81" x14ac:dyDescent="0.3">
      <c r="A339" s="1" t="s">
        <v>299</v>
      </c>
      <c r="B339" s="18">
        <v>3666.77</v>
      </c>
      <c r="C339" s="21">
        <v>29927.07</v>
      </c>
      <c r="D339" s="18">
        <v>10646.099609000001</v>
      </c>
      <c r="E339" s="18">
        <v>1649.839966</v>
      </c>
      <c r="F339" s="1">
        <v>100.349998</v>
      </c>
      <c r="G339" s="18">
        <v>109.209999</v>
      </c>
      <c r="H339" s="19">
        <v>366.64999399999999</v>
      </c>
      <c r="I339" s="1">
        <v>337.07000699999998</v>
      </c>
      <c r="J339" s="1">
        <v>61.73</v>
      </c>
      <c r="K339" s="1">
        <v>163.89999399999999</v>
      </c>
      <c r="L339" s="1">
        <v>3427.9099120000001</v>
      </c>
      <c r="M339" s="1">
        <v>13038.490234000001</v>
      </c>
      <c r="N339" s="1">
        <v>5886.2402339999999</v>
      </c>
      <c r="O339" s="1">
        <f>0.83*O341</f>
        <v>16918.455628399999</v>
      </c>
      <c r="P339" s="1">
        <v>100.16999800000001</v>
      </c>
      <c r="Q339" s="1">
        <v>4079.5</v>
      </c>
      <c r="R339" s="1">
        <v>66.339995999999999</v>
      </c>
      <c r="S339" s="1">
        <v>53.209999000000003</v>
      </c>
      <c r="T339" s="1">
        <v>23.51</v>
      </c>
      <c r="U339" s="1">
        <v>29.75</v>
      </c>
      <c r="V339" s="1">
        <f>0.83*V341</f>
        <v>4904.8938079600002</v>
      </c>
      <c r="W339" s="1">
        <f>0.83*W341</f>
        <v>12770.9369217</v>
      </c>
      <c r="X339" s="1">
        <v>128.41999799999999</v>
      </c>
      <c r="Y339" s="1">
        <v>20.030000999999999</v>
      </c>
      <c r="Z339" s="1">
        <v>119.723556923077</v>
      </c>
      <c r="AA339" s="1">
        <v>29.629999000000002</v>
      </c>
      <c r="AB339" s="1">
        <v>688.20001200000002</v>
      </c>
      <c r="AC339" s="1">
        <v>125.389999</v>
      </c>
      <c r="AD339" s="1">
        <v>19799</v>
      </c>
      <c r="AE339" s="1">
        <v>839.75</v>
      </c>
      <c r="AF339" s="1">
        <v>26431.199218999998</v>
      </c>
      <c r="AG339" s="1">
        <v>10553.941406</v>
      </c>
      <c r="AH339" s="1">
        <v>52.639999000000003</v>
      </c>
      <c r="AI339" s="1">
        <v>52.639999000000003</v>
      </c>
      <c r="AJ339" s="1">
        <v>20.379999000000002</v>
      </c>
      <c r="AK339" s="1">
        <v>55.669998</v>
      </c>
      <c r="AL339" s="1">
        <f>0.83*AL341</f>
        <v>687.638004877865</v>
      </c>
      <c r="AM339" s="1">
        <v>62.259998000000003</v>
      </c>
      <c r="AN339" s="1">
        <v>60.470001000000003</v>
      </c>
      <c r="AO339" s="1">
        <v>67.559997999999993</v>
      </c>
      <c r="AP339" s="1">
        <f t="shared" si="201"/>
        <v>-8.7373252161620021E-2</v>
      </c>
      <c r="AQ339" s="1">
        <f t="shared" si="202"/>
        <v>-7.2684140416741191E-2</v>
      </c>
      <c r="AR339" s="1">
        <f t="shared" si="203"/>
        <v>-9.42750665747559E-2</v>
      </c>
      <c r="AS339" s="1">
        <f t="shared" si="204"/>
        <v>-0.10860898211055119</v>
      </c>
      <c r="AT339" s="1">
        <f t="shared" si="205"/>
        <v>-1.6658549240807022E-2</v>
      </c>
      <c r="AU339" s="1">
        <f t="shared" si="206"/>
        <v>-2.1415762032540565E-2</v>
      </c>
      <c r="AV339" s="1">
        <f t="shared" si="207"/>
        <v>-8.6663032649147903E-2</v>
      </c>
      <c r="AW339" s="1">
        <f t="shared" si="208"/>
        <v>-8.677864665220307E-2</v>
      </c>
      <c r="AX339" s="1">
        <f t="shared" si="209"/>
        <v>-6.8788669953406795E-2</v>
      </c>
      <c r="AY339" s="1">
        <f t="shared" si="210"/>
        <v>-0.10715265157668165</v>
      </c>
      <c r="AZ339" s="1">
        <f t="shared" si="211"/>
        <v>-7.9619821155169551E-2</v>
      </c>
      <c r="BA339" s="1">
        <f t="shared" si="212"/>
        <v>-8.171884856010192E-2</v>
      </c>
      <c r="BB339" s="1">
        <f t="shared" si="213"/>
        <v>-7.4266367940725914E-2</v>
      </c>
      <c r="BC339" s="1">
        <f t="shared" si="214"/>
        <v>6.4102564102564027E-2</v>
      </c>
      <c r="BD339" s="1">
        <f t="shared" si="215"/>
        <v>-1.5334758222704364E-2</v>
      </c>
      <c r="BE339" s="1">
        <f t="shared" si="216"/>
        <v>-6.1320754716981132E-2</v>
      </c>
      <c r="BF339" s="1">
        <f t="shared" si="217"/>
        <v>-7.8866998564301585E-2</v>
      </c>
      <c r="BG339" s="1">
        <f t="shared" si="218"/>
        <v>-7.5573348235348295E-2</v>
      </c>
      <c r="BH339" s="1">
        <f t="shared" si="219"/>
        <v>-8.1999254900458562E-2</v>
      </c>
      <c r="BI339" s="1">
        <f t="shared" si="220"/>
        <v>-7.4650135325030481E-2</v>
      </c>
      <c r="BJ339" s="1">
        <f t="shared" si="221"/>
        <v>6.4102564102564041E-2</v>
      </c>
      <c r="BK339" s="1">
        <f t="shared" si="222"/>
        <v>6.4102564102564027E-2</v>
      </c>
      <c r="BL339" s="1">
        <f t="shared" si="223"/>
        <v>-4.8818673797319575E-3</v>
      </c>
      <c r="BM339" s="1">
        <f t="shared" si="224"/>
        <v>-2.0178452742005901E-2</v>
      </c>
      <c r="BN339" s="1">
        <f t="shared" si="225"/>
        <v>9.5231052048715056E-3</v>
      </c>
      <c r="BO339" s="1">
        <f t="shared" si="226"/>
        <v>-6.2638466857372094E-2</v>
      </c>
      <c r="BP339" s="1">
        <f t="shared" si="227"/>
        <v>-6.8993505373482047E-2</v>
      </c>
      <c r="BQ339" s="1">
        <f t="shared" si="228"/>
        <v>-0.14590286282818424</v>
      </c>
      <c r="BR339" s="1">
        <f t="shared" si="229"/>
        <v>-7.3514272344408049E-2</v>
      </c>
      <c r="BS339" s="1">
        <f t="shared" si="230"/>
        <v>-9.7043010752688175E-2</v>
      </c>
      <c r="BT339" s="1">
        <f t="shared" si="231"/>
        <v>-6.4267367467082226E-2</v>
      </c>
      <c r="BU339" s="1">
        <f t="shared" si="232"/>
        <v>-3.7931909989639473E-3</v>
      </c>
      <c r="BV339" s="1">
        <f t="shared" si="233"/>
        <v>-5.6630825387649138E-2</v>
      </c>
      <c r="BW339" s="1">
        <f t="shared" si="234"/>
        <v>-5.6630825387649138E-2</v>
      </c>
      <c r="BX339" s="1">
        <f t="shared" si="235"/>
        <v>-0.14441649874055409</v>
      </c>
      <c r="BY339" s="1">
        <f t="shared" si="236"/>
        <v>-5.6760454083361625E-2</v>
      </c>
      <c r="BZ339" s="1">
        <f t="shared" si="237"/>
        <v>6.4102564102564E-2</v>
      </c>
      <c r="CA339" s="1">
        <f t="shared" si="238"/>
        <v>-5.8378778355469736E-2</v>
      </c>
      <c r="CB339" s="1">
        <f t="shared" si="239"/>
        <v>-4.1071994274151633E-2</v>
      </c>
      <c r="CC339" s="1">
        <f t="shared" si="240"/>
        <v>-4.4818391991302525E-2</v>
      </c>
    </row>
    <row r="340" spans="1:81" x14ac:dyDescent="0.3">
      <c r="A340" s="1" t="s">
        <v>298</v>
      </c>
      <c r="B340" s="18">
        <v>3795.73</v>
      </c>
      <c r="C340" s="21">
        <v>30677.360000000001</v>
      </c>
      <c r="D340" s="18">
        <v>11232.190430000001</v>
      </c>
      <c r="E340" s="18">
        <v>1711.670044</v>
      </c>
      <c r="F340" s="1">
        <v>101.209999</v>
      </c>
      <c r="G340" s="18">
        <v>109.959999</v>
      </c>
      <c r="H340" s="19">
        <v>378.05999800000001</v>
      </c>
      <c r="I340" s="1">
        <v>349.13000499999998</v>
      </c>
      <c r="J340" s="1">
        <v>61.919998</v>
      </c>
      <c r="K340" s="1">
        <v>169.83000200000001</v>
      </c>
      <c r="L340" s="1">
        <v>3436.290039</v>
      </c>
      <c r="M340" s="1">
        <v>12912.589844</v>
      </c>
      <c r="N340" s="1">
        <v>5883.330078</v>
      </c>
      <c r="O340" s="1">
        <f>0.96*O341</f>
        <v>19568.334220799999</v>
      </c>
      <c r="P340" s="1">
        <v>101.510002</v>
      </c>
      <c r="Q340" s="1">
        <v>4050</v>
      </c>
      <c r="R340" s="1">
        <v>66.769997000000004</v>
      </c>
      <c r="S340" s="1">
        <v>52.360000999999997</v>
      </c>
      <c r="T340" s="1">
        <v>23.370000999999998</v>
      </c>
      <c r="U340" s="1">
        <v>29.959999</v>
      </c>
      <c r="V340" s="1">
        <f>0.96*V341</f>
        <v>5673.1301875199997</v>
      </c>
      <c r="W340" s="1">
        <f>0.96*W341</f>
        <v>14771.204150400001</v>
      </c>
      <c r="X340" s="1">
        <v>128.970001</v>
      </c>
      <c r="Y340" s="1">
        <v>20.302499999999998</v>
      </c>
      <c r="Z340" s="1">
        <v>120.852941701099</v>
      </c>
      <c r="AA340" s="1">
        <v>29.440000999999999</v>
      </c>
      <c r="AB340" s="1">
        <v>686</v>
      </c>
      <c r="AC340" s="1">
        <v>126.30999799999999</v>
      </c>
      <c r="AD340" s="1">
        <v>19885</v>
      </c>
      <c r="AE340" s="1">
        <v>892.75</v>
      </c>
      <c r="AF340" s="1">
        <v>26171.25</v>
      </c>
      <c r="AG340" s="1">
        <v>10470.169921999999</v>
      </c>
      <c r="AH340" s="1">
        <v>52.66</v>
      </c>
      <c r="AI340" s="1">
        <v>52.66</v>
      </c>
      <c r="AJ340" s="1">
        <v>22.549999</v>
      </c>
      <c r="AK340" s="1">
        <v>55.66</v>
      </c>
      <c r="AL340" s="1">
        <f>0.96*AL341</f>
        <v>795.34034299126563</v>
      </c>
      <c r="AM340" s="1">
        <v>62.82</v>
      </c>
      <c r="AN340" s="1">
        <v>60.32</v>
      </c>
      <c r="AO340" s="1">
        <v>68.430000000000007</v>
      </c>
      <c r="AP340" s="1">
        <f t="shared" si="201"/>
        <v>3.5169917938676284E-2</v>
      </c>
      <c r="AQ340" s="1">
        <f t="shared" si="202"/>
        <v>2.5070613327666254E-2</v>
      </c>
      <c r="AR340" s="1">
        <f t="shared" si="203"/>
        <v>5.5052163940353352E-2</v>
      </c>
      <c r="AS340" s="1">
        <f t="shared" si="204"/>
        <v>3.7476409393758105E-2</v>
      </c>
      <c r="AT340" s="1">
        <f t="shared" si="205"/>
        <v>8.5700151184855723E-3</v>
      </c>
      <c r="AU340" s="1">
        <f t="shared" si="206"/>
        <v>6.86750303880142E-3</v>
      </c>
      <c r="AV340" s="1">
        <f t="shared" si="207"/>
        <v>3.1119607764128355E-2</v>
      </c>
      <c r="AW340" s="1">
        <f t="shared" si="208"/>
        <v>3.5778911649056951E-2</v>
      </c>
      <c r="AX340" s="1">
        <f t="shared" si="209"/>
        <v>3.077887574923097E-3</v>
      </c>
      <c r="AY340" s="1">
        <f t="shared" si="210"/>
        <v>3.6180648060304479E-2</v>
      </c>
      <c r="AZ340" s="1">
        <f t="shared" si="211"/>
        <v>2.4446753897072373E-3</v>
      </c>
      <c r="BA340" s="1">
        <f t="shared" si="212"/>
        <v>-9.6560558577322691E-3</v>
      </c>
      <c r="BB340" s="1">
        <f t="shared" si="213"/>
        <v>-4.9439980094429751E-4</v>
      </c>
      <c r="BC340" s="1">
        <f t="shared" si="214"/>
        <v>0.15662650602409642</v>
      </c>
      <c r="BD340" s="1">
        <f t="shared" si="215"/>
        <v>1.3377298859484785E-2</v>
      </c>
      <c r="BE340" s="1">
        <f t="shared" si="216"/>
        <v>-7.2312783429341835E-3</v>
      </c>
      <c r="BF340" s="1">
        <f t="shared" si="217"/>
        <v>6.4817760917562353E-3</v>
      </c>
      <c r="BG340" s="1">
        <f t="shared" si="218"/>
        <v>-1.5974403607863372E-2</v>
      </c>
      <c r="BH340" s="1">
        <f t="shared" si="219"/>
        <v>-5.954870267971207E-3</v>
      </c>
      <c r="BI340" s="1">
        <f t="shared" si="220"/>
        <v>7.0587899159663811E-3</v>
      </c>
      <c r="BJ340" s="1">
        <f t="shared" si="221"/>
        <v>0.15662650602409628</v>
      </c>
      <c r="BK340" s="1">
        <f t="shared" si="222"/>
        <v>0.15662650602409642</v>
      </c>
      <c r="BL340" s="1">
        <f t="shared" si="223"/>
        <v>4.2828454178920313E-3</v>
      </c>
      <c r="BM340" s="1">
        <f t="shared" si="224"/>
        <v>1.3604542506013846E-2</v>
      </c>
      <c r="BN340" s="1">
        <f t="shared" si="225"/>
        <v>9.433271171083198E-3</v>
      </c>
      <c r="BO340" s="1">
        <f t="shared" si="226"/>
        <v>-6.4123525620099668E-3</v>
      </c>
      <c r="BP340" s="1">
        <f t="shared" si="227"/>
        <v>-3.1967625132793736E-3</v>
      </c>
      <c r="BQ340" s="1">
        <f t="shared" si="228"/>
        <v>7.3371003057428053E-3</v>
      </c>
      <c r="BR340" s="1">
        <f t="shared" si="229"/>
        <v>4.343653719884843E-3</v>
      </c>
      <c r="BS340" s="1">
        <f t="shared" si="230"/>
        <v>6.3114022030366174E-2</v>
      </c>
      <c r="BT340" s="1">
        <f t="shared" si="231"/>
        <v>-9.8349385075624744E-3</v>
      </c>
      <c r="BU340" s="1">
        <f t="shared" si="232"/>
        <v>-7.9374596444486637E-3</v>
      </c>
      <c r="BV340" s="1">
        <f t="shared" si="233"/>
        <v>3.799582139048577E-4</v>
      </c>
      <c r="BW340" s="1">
        <f t="shared" si="234"/>
        <v>3.799582139048577E-4</v>
      </c>
      <c r="BX340" s="1">
        <f t="shared" si="235"/>
        <v>0.10647694339926111</v>
      </c>
      <c r="BY340" s="1">
        <f t="shared" si="236"/>
        <v>-1.7959404273740158E-4</v>
      </c>
      <c r="BZ340" s="1">
        <f t="shared" si="237"/>
        <v>0.1566265060240965</v>
      </c>
      <c r="CA340" s="1">
        <f t="shared" si="238"/>
        <v>8.9945714421641523E-3</v>
      </c>
      <c r="CB340" s="1">
        <f t="shared" si="239"/>
        <v>-2.4805853732333019E-3</v>
      </c>
      <c r="CC340" s="1">
        <f t="shared" si="240"/>
        <v>1.2877472258066286E-2</v>
      </c>
    </row>
    <row r="341" spans="1:81" x14ac:dyDescent="0.3">
      <c r="A341" s="1" t="s">
        <v>297</v>
      </c>
      <c r="B341" s="18">
        <v>3785.38</v>
      </c>
      <c r="C341" s="21">
        <v>30775.43</v>
      </c>
      <c r="D341" s="18">
        <v>11028.740234000001</v>
      </c>
      <c r="E341" s="18">
        <v>1707.98999</v>
      </c>
      <c r="F341" s="1">
        <v>101.68</v>
      </c>
      <c r="G341" s="18">
        <v>110.029999</v>
      </c>
      <c r="H341" s="19">
        <v>377.25</v>
      </c>
      <c r="I341" s="1">
        <v>346.88000499999998</v>
      </c>
      <c r="J341" s="1">
        <v>62.490001999999997</v>
      </c>
      <c r="K341" s="1">
        <v>169.36000100000001</v>
      </c>
      <c r="L341" s="1">
        <v>3454.860107</v>
      </c>
      <c r="M341" s="1">
        <v>12783.769531</v>
      </c>
      <c r="N341" s="1">
        <v>5922.8598629999997</v>
      </c>
      <c r="O341" s="1">
        <f>'final data'!O79</f>
        <v>20383.681479999999</v>
      </c>
      <c r="P341" s="1">
        <v>102.300003</v>
      </c>
      <c r="Q341" s="1">
        <v>4097.5</v>
      </c>
      <c r="R341" s="1">
        <v>65.540001000000004</v>
      </c>
      <c r="S341" s="1">
        <v>52.82</v>
      </c>
      <c r="T341" s="1">
        <v>23.01</v>
      </c>
      <c r="U341" s="1">
        <v>30.01</v>
      </c>
      <c r="V341" s="1">
        <f>'final data'!V79</f>
        <v>5909.510612</v>
      </c>
      <c r="W341" s="1">
        <f>'final data'!W79</f>
        <v>15386.670990000001</v>
      </c>
      <c r="X341" s="1">
        <v>129.16000399999999</v>
      </c>
      <c r="Y341" s="1">
        <v>20.307500999999998</v>
      </c>
      <c r="Z341" s="1">
        <v>121.982326479121</v>
      </c>
      <c r="AA341" s="1">
        <v>29.959999</v>
      </c>
      <c r="AB341" s="1">
        <v>700.90002400000003</v>
      </c>
      <c r="AC341" s="1">
        <v>125.360001</v>
      </c>
      <c r="AD341" s="1">
        <v>19786</v>
      </c>
      <c r="AE341" s="1">
        <v>896</v>
      </c>
      <c r="AF341" s="1">
        <v>26393.039063</v>
      </c>
      <c r="AG341" s="1">
        <v>10458.072265999999</v>
      </c>
      <c r="AH341" s="1">
        <v>52.830002</v>
      </c>
      <c r="AI341" s="1">
        <v>52.830002</v>
      </c>
      <c r="AJ341" s="1">
        <v>21.370000999999998</v>
      </c>
      <c r="AK341" s="1">
        <v>56.330002</v>
      </c>
      <c r="AL341" s="1">
        <f>'final data'!AL79</f>
        <v>828.47952394923504</v>
      </c>
      <c r="AM341" s="1">
        <v>62.43</v>
      </c>
      <c r="AN341" s="1">
        <v>61.189999</v>
      </c>
      <c r="AO341" s="1">
        <v>69.199996999999996</v>
      </c>
      <c r="AP341" s="1">
        <f t="shared" si="201"/>
        <v>-2.72674821444094E-3</v>
      </c>
      <c r="AQ341" s="1">
        <f t="shared" si="202"/>
        <v>3.196820065351116E-3</v>
      </c>
      <c r="AR341" s="1">
        <f t="shared" si="203"/>
        <v>-1.8113136281646871E-2</v>
      </c>
      <c r="AS341" s="1">
        <f t="shared" si="204"/>
        <v>-2.149978620528997E-3</v>
      </c>
      <c r="AT341" s="1">
        <f t="shared" si="205"/>
        <v>4.6438198265372037E-3</v>
      </c>
      <c r="AU341" s="1">
        <f t="shared" si="206"/>
        <v>6.3659513128958283E-4</v>
      </c>
      <c r="AV341" s="1">
        <f t="shared" si="207"/>
        <v>-2.1425117819526816E-3</v>
      </c>
      <c r="AW341" s="1">
        <f t="shared" si="208"/>
        <v>-6.4445907477932189E-3</v>
      </c>
      <c r="AX341" s="1">
        <f t="shared" si="209"/>
        <v>9.2054912534072966E-3</v>
      </c>
      <c r="AY341" s="1">
        <f t="shared" si="210"/>
        <v>-2.7674792113586404E-3</v>
      </c>
      <c r="AZ341" s="1">
        <f t="shared" si="211"/>
        <v>5.404103783219677E-3</v>
      </c>
      <c r="BA341" s="1">
        <f t="shared" si="212"/>
        <v>-9.9763343029019205E-3</v>
      </c>
      <c r="BB341" s="1">
        <f t="shared" si="213"/>
        <v>6.7189473437529136E-3</v>
      </c>
      <c r="BC341" s="1">
        <f t="shared" si="214"/>
        <v>4.1666666666666657E-2</v>
      </c>
      <c r="BD341" s="1">
        <f t="shared" si="215"/>
        <v>7.7824941821989495E-3</v>
      </c>
      <c r="BE341" s="1">
        <f t="shared" si="216"/>
        <v>1.1728395061728396E-2</v>
      </c>
      <c r="BF341" s="1">
        <f t="shared" si="217"/>
        <v>-1.8421387678061448E-2</v>
      </c>
      <c r="BG341" s="1">
        <f t="shared" si="218"/>
        <v>8.7853130484089065E-3</v>
      </c>
      <c r="BH341" s="1">
        <f t="shared" si="219"/>
        <v>-1.5404406700709894E-2</v>
      </c>
      <c r="BI341" s="1">
        <f t="shared" si="220"/>
        <v>1.6689252893500343E-3</v>
      </c>
      <c r="BJ341" s="1">
        <f t="shared" si="221"/>
        <v>4.1666666666666727E-2</v>
      </c>
      <c r="BK341" s="1">
        <f t="shared" si="222"/>
        <v>4.1666666666666644E-2</v>
      </c>
      <c r="BL341" s="1">
        <f t="shared" si="223"/>
        <v>1.4732340740230758E-3</v>
      </c>
      <c r="BM341" s="1">
        <f t="shared" si="224"/>
        <v>2.4632434429257646E-4</v>
      </c>
      <c r="BN341" s="1">
        <f t="shared" si="225"/>
        <v>9.3451161562559653E-3</v>
      </c>
      <c r="BO341" s="1">
        <f t="shared" si="226"/>
        <v>1.7662974943513116E-2</v>
      </c>
      <c r="BP341" s="1">
        <f t="shared" si="227"/>
        <v>2.1720151603498588E-2</v>
      </c>
      <c r="BQ341" s="1">
        <f t="shared" si="228"/>
        <v>-7.5211544219959238E-3</v>
      </c>
      <c r="BR341" s="1">
        <f t="shared" si="229"/>
        <v>-4.9786271058586875E-3</v>
      </c>
      <c r="BS341" s="1">
        <f t="shared" si="230"/>
        <v>3.6404368524222907E-3</v>
      </c>
      <c r="BT341" s="1">
        <f t="shared" si="231"/>
        <v>8.4745307541672695E-3</v>
      </c>
      <c r="BU341" s="1">
        <f t="shared" si="232"/>
        <v>-1.1554402736654952E-3</v>
      </c>
      <c r="BV341" s="1">
        <f t="shared" si="233"/>
        <v>3.2282947208508122E-3</v>
      </c>
      <c r="BW341" s="1">
        <f t="shared" si="234"/>
        <v>3.2282947208508122E-3</v>
      </c>
      <c r="BX341" s="1">
        <f t="shared" si="235"/>
        <v>-5.2328073273972264E-2</v>
      </c>
      <c r="BY341" s="1">
        <f t="shared" si="236"/>
        <v>1.2037405677326694E-2</v>
      </c>
      <c r="BZ341" s="1">
        <f t="shared" si="237"/>
        <v>4.1666666666666685E-2</v>
      </c>
      <c r="CA341" s="1">
        <f t="shared" si="238"/>
        <v>-6.2082139446036381E-3</v>
      </c>
      <c r="CB341" s="1">
        <f t="shared" si="239"/>
        <v>1.4423060344827586E-2</v>
      </c>
      <c r="CC341" s="1">
        <f t="shared" si="240"/>
        <v>1.125233084904266E-2</v>
      </c>
    </row>
    <row r="342" spans="1:81" x14ac:dyDescent="0.3">
      <c r="A342" s="1" t="s">
        <v>296</v>
      </c>
      <c r="B342" s="18">
        <v>3902.62</v>
      </c>
      <c r="C342" s="21">
        <v>31384.55</v>
      </c>
      <c r="D342" s="18">
        <v>11621.349609000001</v>
      </c>
      <c r="E342" s="18">
        <v>1769.599976</v>
      </c>
      <c r="F342" s="1">
        <v>101.610001</v>
      </c>
      <c r="G342" s="18">
        <v>110.529999</v>
      </c>
      <c r="H342" s="19">
        <v>388.98998999999998</v>
      </c>
      <c r="I342" s="1">
        <v>357.5</v>
      </c>
      <c r="J342" s="1">
        <v>62.279998999999997</v>
      </c>
      <c r="K342" s="1">
        <v>175.61000100000001</v>
      </c>
      <c r="L342" s="1">
        <v>3488.5</v>
      </c>
      <c r="M342" s="1">
        <v>12843.219727</v>
      </c>
      <c r="N342" s="1">
        <v>6006.7001950000003</v>
      </c>
      <c r="O342" s="4">
        <f>0.78*O345</f>
        <v>13494.740163840002</v>
      </c>
      <c r="P342" s="1">
        <v>102.110001</v>
      </c>
      <c r="Q342" s="1">
        <v>4087</v>
      </c>
      <c r="R342" s="1">
        <v>66.569999999999993</v>
      </c>
      <c r="S342" s="1">
        <v>52.25</v>
      </c>
      <c r="T342" s="1">
        <v>22.43</v>
      </c>
      <c r="U342" s="1">
        <v>29.559999000000001</v>
      </c>
      <c r="V342" s="4">
        <f>0.78*V345</f>
        <v>4345.7450699520004</v>
      </c>
      <c r="W342" s="4">
        <f>0.78*W345</f>
        <v>10954.0671552</v>
      </c>
      <c r="X342" s="1">
        <v>129.445007</v>
      </c>
      <c r="Y342" s="1">
        <v>20.440000999999999</v>
      </c>
      <c r="Z342" s="1">
        <v>123.111711257143</v>
      </c>
      <c r="AA342" s="1">
        <v>29.6</v>
      </c>
      <c r="AB342" s="1">
        <v>703.29998799999998</v>
      </c>
      <c r="AC342" s="1">
        <v>128.240005</v>
      </c>
      <c r="AD342" s="1">
        <v>19978</v>
      </c>
      <c r="AE342" s="1">
        <v>943.375</v>
      </c>
      <c r="AF342" s="1">
        <v>26490.529297000001</v>
      </c>
      <c r="AG342" s="1">
        <v>10472.914063</v>
      </c>
      <c r="AH342" s="1">
        <v>53.450001</v>
      </c>
      <c r="AI342" s="1">
        <v>53.450001</v>
      </c>
      <c r="AJ342" s="1">
        <v>22.58</v>
      </c>
      <c r="AK342" s="1">
        <v>56.639999000000003</v>
      </c>
      <c r="AL342" s="4">
        <f>0.78*AL345</f>
        <v>602.78644063149022</v>
      </c>
      <c r="AM342" s="1">
        <v>62.900002000000001</v>
      </c>
      <c r="AN342" s="1">
        <v>61.220001000000003</v>
      </c>
      <c r="AO342" s="1">
        <v>69.279999000000004</v>
      </c>
      <c r="AP342" s="1">
        <f t="shared" si="201"/>
        <v>3.0971791471397794E-2</v>
      </c>
      <c r="AQ342" s="1">
        <f t="shared" si="202"/>
        <v>1.9792412323727044E-2</v>
      </c>
      <c r="AR342" s="1">
        <f t="shared" si="203"/>
        <v>5.3733188236048168E-2</v>
      </c>
      <c r="AS342" s="1">
        <f t="shared" si="204"/>
        <v>3.6071631778122969E-2</v>
      </c>
      <c r="AT342" s="1">
        <f t="shared" si="205"/>
        <v>-6.8842446892220606E-4</v>
      </c>
      <c r="AU342" s="1">
        <f t="shared" si="206"/>
        <v>4.5442152553323203E-3</v>
      </c>
      <c r="AV342" s="1">
        <f t="shared" si="207"/>
        <v>3.1119920477137117E-2</v>
      </c>
      <c r="AW342" s="1">
        <f t="shared" si="208"/>
        <v>3.0615760052240596E-2</v>
      </c>
      <c r="AX342" s="1">
        <f t="shared" si="209"/>
        <v>-3.3605855861550521E-3</v>
      </c>
      <c r="AY342" s="1">
        <f t="shared" si="210"/>
        <v>3.6903637004584093E-2</v>
      </c>
      <c r="AZ342" s="1">
        <f t="shared" si="211"/>
        <v>9.7369768841989272E-3</v>
      </c>
      <c r="BA342" s="1">
        <f t="shared" si="212"/>
        <v>4.6504433497362441E-3</v>
      </c>
      <c r="BB342" s="1">
        <f t="shared" si="213"/>
        <v>1.4155379991978155E-2</v>
      </c>
      <c r="BC342" s="1">
        <f t="shared" si="214"/>
        <v>-0.3379635480920985</v>
      </c>
      <c r="BD342" s="1">
        <f t="shared" si="215"/>
        <v>-1.8573019983196568E-3</v>
      </c>
      <c r="BE342" s="1">
        <f t="shared" si="216"/>
        <v>-2.5625381330079315E-3</v>
      </c>
      <c r="BF342" s="1">
        <f t="shared" si="217"/>
        <v>1.5715578033024282E-2</v>
      </c>
      <c r="BG342" s="1">
        <f t="shared" si="218"/>
        <v>-1.0791366906474826E-2</v>
      </c>
      <c r="BH342" s="1">
        <f t="shared" si="219"/>
        <v>-2.520643198609308E-2</v>
      </c>
      <c r="BI342" s="1">
        <f t="shared" si="220"/>
        <v>-1.4995034988337231E-2</v>
      </c>
      <c r="BJ342" s="1">
        <f t="shared" si="221"/>
        <v>-0.26461845061629607</v>
      </c>
      <c r="BK342" s="1">
        <f t="shared" si="222"/>
        <v>-0.28808075753883394</v>
      </c>
      <c r="BL342" s="1">
        <f t="shared" si="223"/>
        <v>2.2065886588236517E-3</v>
      </c>
      <c r="BM342" s="1">
        <f t="shared" si="224"/>
        <v>6.5246826775978142E-3</v>
      </c>
      <c r="BN342" s="1">
        <f t="shared" si="225"/>
        <v>9.2585935243275647E-3</v>
      </c>
      <c r="BO342" s="1">
        <f t="shared" si="226"/>
        <v>-1.2015988385046288E-2</v>
      </c>
      <c r="BP342" s="1">
        <f t="shared" si="227"/>
        <v>3.4241174458854839E-3</v>
      </c>
      <c r="BQ342" s="1">
        <f t="shared" si="228"/>
        <v>2.2973867079021479E-2</v>
      </c>
      <c r="BR342" s="1">
        <f t="shared" si="229"/>
        <v>9.7038309916102298E-3</v>
      </c>
      <c r="BS342" s="1">
        <f t="shared" si="230"/>
        <v>5.2873883928571432E-2</v>
      </c>
      <c r="BT342" s="1">
        <f t="shared" si="231"/>
        <v>3.6937858413080915E-3</v>
      </c>
      <c r="BU342" s="1">
        <f t="shared" si="232"/>
        <v>1.4191713943546536E-3</v>
      </c>
      <c r="BV342" s="1">
        <f t="shared" si="233"/>
        <v>1.1735736826207198E-2</v>
      </c>
      <c r="BW342" s="1">
        <f t="shared" si="234"/>
        <v>1.1735736826207198E-2</v>
      </c>
      <c r="BX342" s="1">
        <f t="shared" si="235"/>
        <v>5.6621382469752804E-2</v>
      </c>
      <c r="BY342" s="1">
        <f t="shared" si="236"/>
        <v>5.5032307650193721E-3</v>
      </c>
      <c r="BZ342" s="1">
        <f t="shared" si="237"/>
        <v>-0.27241842048419068</v>
      </c>
      <c r="CA342" s="1">
        <f t="shared" si="238"/>
        <v>7.5284638795451051E-3</v>
      </c>
      <c r="CB342" s="1">
        <f t="shared" si="239"/>
        <v>4.9030888201196396E-4</v>
      </c>
      <c r="CC342" s="1">
        <f t="shared" si="240"/>
        <v>1.1560983160159308E-3</v>
      </c>
    </row>
    <row r="343" spans="1:81" x14ac:dyDescent="0.3">
      <c r="A343" s="1" t="s">
        <v>295</v>
      </c>
      <c r="B343" s="18">
        <v>3790.38</v>
      </c>
      <c r="C343" s="21">
        <v>30630.17</v>
      </c>
      <c r="D343" s="18">
        <v>11251.190430000001</v>
      </c>
      <c r="E343" s="18">
        <v>1707.51001</v>
      </c>
      <c r="F343" s="1">
        <v>101.849998</v>
      </c>
      <c r="G343" s="18">
        <v>110.94000200000001</v>
      </c>
      <c r="H343" s="19">
        <v>377.91000400000001</v>
      </c>
      <c r="I343" s="1">
        <v>347.44000199999999</v>
      </c>
      <c r="J343" s="1">
        <v>60.439999</v>
      </c>
      <c r="K343" s="1">
        <v>169.55999800000001</v>
      </c>
      <c r="L343" s="1">
        <v>3396.610107</v>
      </c>
      <c r="M343" s="1">
        <v>12519.660156</v>
      </c>
      <c r="N343" s="1">
        <v>5915.4101559999999</v>
      </c>
      <c r="O343" s="4">
        <f>0.78*O346</f>
        <v>14057.021004000002</v>
      </c>
      <c r="P343" s="1">
        <v>102.400002</v>
      </c>
      <c r="Q343" s="1">
        <v>3981.5</v>
      </c>
      <c r="R343" s="1">
        <v>65.559997999999993</v>
      </c>
      <c r="S343" s="1">
        <v>50.580002</v>
      </c>
      <c r="T343" s="1">
        <v>21.459999</v>
      </c>
      <c r="U343" s="1">
        <v>28.83</v>
      </c>
      <c r="V343" s="4">
        <f>0.78*V346</f>
        <v>4526.8177812000004</v>
      </c>
      <c r="W343" s="4">
        <f>0.78*W346</f>
        <v>11410.48662</v>
      </c>
      <c r="X343" s="1">
        <v>128.99499499999999</v>
      </c>
      <c r="Y343" s="1">
        <v>20.381250000000001</v>
      </c>
      <c r="Z343" s="1">
        <v>124.241096035165</v>
      </c>
      <c r="AA343" s="1">
        <v>28.51</v>
      </c>
      <c r="AB343" s="1">
        <v>689.09997599999997</v>
      </c>
      <c r="AC343" s="1">
        <v>124.139999</v>
      </c>
      <c r="AD343" s="1">
        <v>19635</v>
      </c>
      <c r="AE343" s="1">
        <v>920</v>
      </c>
      <c r="AF343" s="1">
        <v>26643.390625</v>
      </c>
      <c r="AG343" s="1">
        <v>10448.602539</v>
      </c>
      <c r="AH343" s="1">
        <v>52.209999000000003</v>
      </c>
      <c r="AI343" s="1">
        <v>52.209999000000003</v>
      </c>
      <c r="AJ343" s="1">
        <v>22.49</v>
      </c>
      <c r="AK343" s="1">
        <v>55.34</v>
      </c>
      <c r="AL343" s="4">
        <f>0.78*AL346</f>
        <v>627.9025423244691</v>
      </c>
      <c r="AM343" s="1">
        <v>62.84</v>
      </c>
      <c r="AN343" s="1">
        <v>59.939999</v>
      </c>
      <c r="AO343" s="1">
        <v>66.529999000000004</v>
      </c>
      <c r="AP343" s="1">
        <f t="shared" si="201"/>
        <v>-2.8760166247290227E-2</v>
      </c>
      <c r="AQ343" s="1">
        <f t="shared" si="202"/>
        <v>-2.4036667723449947E-2</v>
      </c>
      <c r="AR343" s="1">
        <f t="shared" si="203"/>
        <v>-3.1851651611387317E-2</v>
      </c>
      <c r="AS343" s="1">
        <f t="shared" si="204"/>
        <v>-3.5087006578937707E-2</v>
      </c>
      <c r="AT343" s="1">
        <f t="shared" si="205"/>
        <v>2.3619426989278593E-3</v>
      </c>
      <c r="AU343" s="1">
        <f t="shared" si="206"/>
        <v>3.7094273383645212E-3</v>
      </c>
      <c r="AV343" s="1">
        <f t="shared" si="207"/>
        <v>-2.8483987467132415E-2</v>
      </c>
      <c r="AW343" s="1">
        <f t="shared" si="208"/>
        <v>-2.8139854545454566E-2</v>
      </c>
      <c r="AX343" s="1">
        <f t="shared" si="209"/>
        <v>-2.9543995336287602E-2</v>
      </c>
      <c r="AY343" s="1">
        <f t="shared" si="210"/>
        <v>-3.4451357926932664E-2</v>
      </c>
      <c r="AZ343" s="1">
        <f t="shared" si="211"/>
        <v>-2.634080349720511E-2</v>
      </c>
      <c r="BA343" s="1">
        <f t="shared" si="212"/>
        <v>-2.5193026194186188E-2</v>
      </c>
      <c r="BB343" s="1">
        <f t="shared" si="213"/>
        <v>-1.5198034867128977E-2</v>
      </c>
      <c r="BC343" s="1">
        <f t="shared" si="214"/>
        <v>4.166666666666663E-2</v>
      </c>
      <c r="BD343" s="1">
        <f t="shared" si="215"/>
        <v>2.8400841950829451E-3</v>
      </c>
      <c r="BE343" s="1">
        <f t="shared" si="216"/>
        <v>-2.5813555174944946E-2</v>
      </c>
      <c r="BF343" s="1">
        <f t="shared" si="217"/>
        <v>-1.5172029442691906E-2</v>
      </c>
      <c r="BG343" s="1">
        <f t="shared" si="218"/>
        <v>-3.1961684210526309E-2</v>
      </c>
      <c r="BH343" s="1">
        <f t="shared" si="219"/>
        <v>-4.3245697726259469E-2</v>
      </c>
      <c r="BI343" s="1">
        <f t="shared" si="220"/>
        <v>-2.4695501512026537E-2</v>
      </c>
      <c r="BJ343" s="1">
        <f t="shared" si="221"/>
        <v>4.1666666666666644E-2</v>
      </c>
      <c r="BK343" s="1">
        <f t="shared" si="222"/>
        <v>4.1666666666666602E-2</v>
      </c>
      <c r="BL343" s="1">
        <f t="shared" si="223"/>
        <v>-3.4764724451675079E-3</v>
      </c>
      <c r="BM343" s="1">
        <f t="shared" si="224"/>
        <v>-2.8743149278709595E-3</v>
      </c>
      <c r="BN343" s="1">
        <f t="shared" si="225"/>
        <v>9.1736583505289647E-3</v>
      </c>
      <c r="BO343" s="1">
        <f t="shared" si="226"/>
        <v>-3.6824324324324316E-2</v>
      </c>
      <c r="BP343" s="1">
        <f t="shared" si="227"/>
        <v>-2.0190547763808599E-2</v>
      </c>
      <c r="BQ343" s="1">
        <f t="shared" si="228"/>
        <v>-3.197134934609519E-2</v>
      </c>
      <c r="BR343" s="1">
        <f t="shared" si="229"/>
        <v>-1.7168885774351786E-2</v>
      </c>
      <c r="BS343" s="1">
        <f t="shared" si="230"/>
        <v>-2.4778057506293891E-2</v>
      </c>
      <c r="BT343" s="1">
        <f t="shared" si="231"/>
        <v>5.7704142596090103E-3</v>
      </c>
      <c r="BU343" s="1">
        <f t="shared" si="232"/>
        <v>-2.3213714782489613E-3</v>
      </c>
      <c r="BV343" s="1">
        <f t="shared" si="233"/>
        <v>-2.3199288621154505E-2</v>
      </c>
      <c r="BW343" s="1">
        <f t="shared" si="234"/>
        <v>-2.3199288621154505E-2</v>
      </c>
      <c r="BX343" s="1">
        <f t="shared" si="235"/>
        <v>-3.9858281665190376E-3</v>
      </c>
      <c r="BY343" s="1">
        <f t="shared" si="236"/>
        <v>-2.295196015098799E-2</v>
      </c>
      <c r="BZ343" s="1">
        <f t="shared" si="237"/>
        <v>4.1666666666666859E-2</v>
      </c>
      <c r="CA343" s="1">
        <f t="shared" si="238"/>
        <v>-9.5392683771293397E-4</v>
      </c>
      <c r="CB343" s="1">
        <f t="shared" si="239"/>
        <v>-2.0908232262198151E-2</v>
      </c>
      <c r="CC343" s="1">
        <f t="shared" si="240"/>
        <v>-3.9693995954012642E-2</v>
      </c>
    </row>
    <row r="344" spans="1:81" x14ac:dyDescent="0.3">
      <c r="A344" s="1" t="s">
        <v>294</v>
      </c>
      <c r="B344" s="18">
        <v>3998.95</v>
      </c>
      <c r="C344" s="21">
        <v>32036.9</v>
      </c>
      <c r="D344" s="18">
        <v>12059.610352</v>
      </c>
      <c r="E344" s="18">
        <v>1836.6899410000001</v>
      </c>
      <c r="F344" s="1">
        <v>102.55999799999999</v>
      </c>
      <c r="G344" s="18">
        <v>112.760002</v>
      </c>
      <c r="H344" s="19">
        <v>398.790009</v>
      </c>
      <c r="I344" s="1">
        <v>366.58999599999999</v>
      </c>
      <c r="J344" s="1">
        <v>63.560001</v>
      </c>
      <c r="K344" s="1">
        <v>182.41999799999999</v>
      </c>
      <c r="L344" s="1">
        <v>3596.51001</v>
      </c>
      <c r="M344" s="1">
        <v>13246.639648</v>
      </c>
      <c r="N344" s="1">
        <v>6201.1098629999997</v>
      </c>
      <c r="O344" s="1">
        <f>0.83*O346</f>
        <v>14958.112094</v>
      </c>
      <c r="P344" s="1">
        <v>103.040001</v>
      </c>
      <c r="Q344" s="1">
        <v>40.654998999999997</v>
      </c>
      <c r="R344" s="1">
        <v>68.480002999999996</v>
      </c>
      <c r="S344" s="1">
        <v>53.59</v>
      </c>
      <c r="T344" s="1">
        <v>23.030000999999999</v>
      </c>
      <c r="U344" s="1">
        <v>30.6</v>
      </c>
      <c r="V344" s="1">
        <f>0.83*V346</f>
        <v>4816.9984082000001</v>
      </c>
      <c r="W344" s="1">
        <f>0.83*W346</f>
        <v>12141.92807</v>
      </c>
      <c r="X344" s="1">
        <v>128.949997</v>
      </c>
      <c r="Y344" s="1">
        <v>20.442499000000002</v>
      </c>
      <c r="Z344" s="1">
        <v>125.370480813187</v>
      </c>
      <c r="AA344" s="1">
        <v>29.709999</v>
      </c>
      <c r="AB344" s="1">
        <v>712.09997599999997</v>
      </c>
      <c r="AC344" s="1">
        <v>137.46000699999999</v>
      </c>
      <c r="AD344" s="1">
        <v>20882.5</v>
      </c>
      <c r="AE344" s="1">
        <v>937</v>
      </c>
      <c r="AF344" s="1">
        <v>27803</v>
      </c>
      <c r="AG344" s="1">
        <v>10479.165039</v>
      </c>
      <c r="AH344" s="1">
        <v>54.529998999999997</v>
      </c>
      <c r="AI344" s="1">
        <v>54.529998999999997</v>
      </c>
      <c r="AJ344" s="1">
        <v>25.43</v>
      </c>
      <c r="AK344" s="1">
        <v>57.740001999999997</v>
      </c>
      <c r="AL344" s="1">
        <f>0.83*AL346</f>
        <v>668.15270529398629</v>
      </c>
      <c r="AM344" s="1">
        <v>64.809997999999993</v>
      </c>
      <c r="AN344" s="1">
        <v>62.330002</v>
      </c>
      <c r="AO344" s="1">
        <v>68.480002999999996</v>
      </c>
      <c r="AP344" s="1">
        <f t="shared" si="201"/>
        <v>5.5026145135843821E-2</v>
      </c>
      <c r="AQ344" s="1">
        <f t="shared" si="202"/>
        <v>4.5926287709144392E-2</v>
      </c>
      <c r="AR344" s="1">
        <f t="shared" si="203"/>
        <v>7.1851945536753226E-2</v>
      </c>
      <c r="AS344" s="1">
        <f t="shared" si="204"/>
        <v>7.5653981671240766E-2</v>
      </c>
      <c r="AT344" s="1">
        <f t="shared" si="205"/>
        <v>6.9710359739034436E-3</v>
      </c>
      <c r="AU344" s="1">
        <f t="shared" si="206"/>
        <v>1.640526381097409E-2</v>
      </c>
      <c r="AV344" s="1">
        <f t="shared" si="207"/>
        <v>5.5251262943544578E-2</v>
      </c>
      <c r="AW344" s="1">
        <f t="shared" si="208"/>
        <v>5.5117412761239833E-2</v>
      </c>
      <c r="AX344" s="1">
        <f t="shared" si="209"/>
        <v>5.1621476697906621E-2</v>
      </c>
      <c r="AY344" s="1">
        <f t="shared" si="210"/>
        <v>7.5843360177439881E-2</v>
      </c>
      <c r="AZ344" s="1">
        <f t="shared" si="211"/>
        <v>5.8852766936078597E-2</v>
      </c>
      <c r="BA344" s="1">
        <f t="shared" si="212"/>
        <v>5.8067030809266673E-2</v>
      </c>
      <c r="BB344" s="1">
        <f t="shared" si="213"/>
        <v>4.8297531272656485E-2</v>
      </c>
      <c r="BC344" s="1">
        <f t="shared" si="214"/>
        <v>6.4102564102563958E-2</v>
      </c>
      <c r="BD344" s="1">
        <f t="shared" si="215"/>
        <v>6.2499901123049106E-3</v>
      </c>
      <c r="BE344" s="1">
        <f t="shared" si="216"/>
        <v>-0.98978902448825823</v>
      </c>
      <c r="BF344" s="1">
        <f t="shared" si="217"/>
        <v>4.4539430888939371E-2</v>
      </c>
      <c r="BG344" s="1">
        <f t="shared" si="218"/>
        <v>5.950964572915602E-2</v>
      </c>
      <c r="BH344" s="1">
        <f t="shared" si="219"/>
        <v>7.3159462868567643E-2</v>
      </c>
      <c r="BI344" s="1">
        <f t="shared" si="220"/>
        <v>6.1394380853277947E-2</v>
      </c>
      <c r="BJ344" s="1">
        <f t="shared" si="221"/>
        <v>6.4102564102564041E-2</v>
      </c>
      <c r="BK344" s="1">
        <f t="shared" si="222"/>
        <v>6.4102564102564125E-2</v>
      </c>
      <c r="BL344" s="1">
        <f t="shared" si="223"/>
        <v>-3.4883523969276908E-4</v>
      </c>
      <c r="BM344" s="1">
        <f t="shared" si="224"/>
        <v>3.0051640601042678E-3</v>
      </c>
      <c r="BN344" s="1">
        <f t="shared" si="225"/>
        <v>9.090267343603773E-3</v>
      </c>
      <c r="BO344" s="1">
        <f t="shared" si="226"/>
        <v>4.2090459487898919E-2</v>
      </c>
      <c r="BP344" s="1">
        <f t="shared" si="227"/>
        <v>3.3376869541495963E-2</v>
      </c>
      <c r="BQ344" s="1">
        <f t="shared" si="228"/>
        <v>0.10729827700417484</v>
      </c>
      <c r="BR344" s="1">
        <f t="shared" si="229"/>
        <v>6.3534504710975298E-2</v>
      </c>
      <c r="BS344" s="1">
        <f t="shared" si="230"/>
        <v>1.8478260869565218E-2</v>
      </c>
      <c r="BT344" s="1">
        <f t="shared" si="231"/>
        <v>4.3523340978678458E-2</v>
      </c>
      <c r="BU344" s="1">
        <f t="shared" si="232"/>
        <v>2.9250323079975282E-3</v>
      </c>
      <c r="BV344" s="1">
        <f t="shared" si="233"/>
        <v>4.4435932664928665E-2</v>
      </c>
      <c r="BW344" s="1">
        <f t="shared" si="234"/>
        <v>4.4435932664928665E-2</v>
      </c>
      <c r="BX344" s="1">
        <f t="shared" si="235"/>
        <v>0.13072476656291693</v>
      </c>
      <c r="BY344" s="1">
        <f t="shared" si="236"/>
        <v>4.3368305023491024E-2</v>
      </c>
      <c r="BZ344" s="1">
        <f t="shared" si="237"/>
        <v>6.4102564102564014E-2</v>
      </c>
      <c r="CA344" s="1">
        <f t="shared" si="238"/>
        <v>3.1349427116486146E-2</v>
      </c>
      <c r="CB344" s="1">
        <f t="shared" si="239"/>
        <v>3.9873257255142763E-2</v>
      </c>
      <c r="CC344" s="1">
        <f t="shared" si="240"/>
        <v>2.931014623944294E-2</v>
      </c>
    </row>
    <row r="345" spans="1:81" x14ac:dyDescent="0.3">
      <c r="A345" s="1" t="s">
        <v>293</v>
      </c>
      <c r="B345" s="18">
        <v>4072.43</v>
      </c>
      <c r="C345" s="21">
        <v>32529.63</v>
      </c>
      <c r="D345" s="18">
        <v>12162.589844</v>
      </c>
      <c r="E345" s="18">
        <v>1873.030029</v>
      </c>
      <c r="F345" s="1">
        <v>104.05999799999999</v>
      </c>
      <c r="G345" s="18">
        <v>114.339996</v>
      </c>
      <c r="H345" s="19">
        <v>406.07000699999998</v>
      </c>
      <c r="I345" s="1">
        <v>373.32000699999998</v>
      </c>
      <c r="J345" s="1">
        <v>64.819999999999993</v>
      </c>
      <c r="K345" s="1">
        <v>185.929993</v>
      </c>
      <c r="L345" s="1">
        <v>3652.1999510000001</v>
      </c>
      <c r="M345" s="1">
        <v>13282.110352</v>
      </c>
      <c r="N345" s="1">
        <v>6339.2099609999996</v>
      </c>
      <c r="O345" s="1">
        <f>0.96*O346</f>
        <v>17300.948928000002</v>
      </c>
      <c r="P345" s="1">
        <v>105.129997</v>
      </c>
      <c r="Q345" s="1">
        <v>4112.5</v>
      </c>
      <c r="R345" s="1">
        <v>69.650002000000001</v>
      </c>
      <c r="S345" s="1">
        <v>54.57</v>
      </c>
      <c r="T345" s="1">
        <v>23.09</v>
      </c>
      <c r="U345" s="1">
        <v>31.34</v>
      </c>
      <c r="V345" s="1">
        <f>0.96*V346</f>
        <v>5571.4680384000003</v>
      </c>
      <c r="W345" s="1">
        <f>0.96*W346</f>
        <v>14043.67584</v>
      </c>
      <c r="X345" s="1">
        <v>129.820007</v>
      </c>
      <c r="Y345" s="1">
        <v>20.799999</v>
      </c>
      <c r="Z345" s="1">
        <v>126.499865591209</v>
      </c>
      <c r="AA345" s="1">
        <v>30.5</v>
      </c>
      <c r="AB345" s="1">
        <v>719</v>
      </c>
      <c r="AC345" s="1">
        <v>142.270004</v>
      </c>
      <c r="AD345" s="1">
        <v>21015</v>
      </c>
      <c r="AE345" s="1">
        <v>1027</v>
      </c>
      <c r="AF345" s="1">
        <v>27815.480468999998</v>
      </c>
      <c r="AG345" s="1">
        <v>10486.990234000001</v>
      </c>
      <c r="AH345" s="1">
        <v>55.630001</v>
      </c>
      <c r="AI345" s="1">
        <v>55.630001</v>
      </c>
      <c r="AJ345" s="1">
        <v>26.700001</v>
      </c>
      <c r="AK345" s="1">
        <v>59.049999</v>
      </c>
      <c r="AL345" s="1">
        <f>0.96*AL346</f>
        <v>772.8031290147311</v>
      </c>
      <c r="AM345" s="1">
        <v>64.559997999999993</v>
      </c>
      <c r="AN345" s="1">
        <v>64.099997999999999</v>
      </c>
      <c r="AO345" s="1">
        <v>68.550003000000004</v>
      </c>
      <c r="AP345" s="1">
        <f t="shared" si="201"/>
        <v>1.8374823391140181E-2</v>
      </c>
      <c r="AQ345" s="1">
        <f t="shared" si="202"/>
        <v>1.5380077348307718E-2</v>
      </c>
      <c r="AR345" s="1">
        <f t="shared" si="203"/>
        <v>8.5392055791356468E-3</v>
      </c>
      <c r="AS345" s="1">
        <f t="shared" si="204"/>
        <v>1.9785641108381245E-2</v>
      </c>
      <c r="AT345" s="1">
        <f t="shared" si="205"/>
        <v>1.462558530861126E-2</v>
      </c>
      <c r="AU345" s="1">
        <f t="shared" si="206"/>
        <v>1.4012007555657895E-2</v>
      </c>
      <c r="AV345" s="1">
        <f t="shared" si="207"/>
        <v>1.8255216619531653E-2</v>
      </c>
      <c r="AW345" s="1">
        <f t="shared" si="208"/>
        <v>1.8358414232340345E-2</v>
      </c>
      <c r="AX345" s="1">
        <f t="shared" si="209"/>
        <v>1.9823772501199197E-2</v>
      </c>
      <c r="AY345" s="1">
        <f t="shared" si="210"/>
        <v>1.9241284061410874E-2</v>
      </c>
      <c r="AZ345" s="1">
        <f t="shared" si="211"/>
        <v>1.548443931621369E-2</v>
      </c>
      <c r="BA345" s="1">
        <f t="shared" si="212"/>
        <v>2.6777133629776674E-3</v>
      </c>
      <c r="BB345" s="1">
        <f t="shared" si="213"/>
        <v>2.2270222758670691E-2</v>
      </c>
      <c r="BC345" s="1">
        <f t="shared" si="214"/>
        <v>0.1566265060240965</v>
      </c>
      <c r="BD345" s="1">
        <f t="shared" si="215"/>
        <v>2.0283346076442676E-2</v>
      </c>
      <c r="BE345" s="1">
        <f t="shared" si="216"/>
        <v>100.15607185232007</v>
      </c>
      <c r="BF345" s="1">
        <f t="shared" si="217"/>
        <v>1.7085265022549784E-2</v>
      </c>
      <c r="BG345" s="1">
        <f t="shared" si="218"/>
        <v>1.8286993842134665E-2</v>
      </c>
      <c r="BH345" s="1">
        <f t="shared" si="219"/>
        <v>2.6052539033759158E-3</v>
      </c>
      <c r="BI345" s="1">
        <f t="shared" si="220"/>
        <v>2.4183006535947661E-2</v>
      </c>
      <c r="BJ345" s="1">
        <f t="shared" si="221"/>
        <v>0.15662650602409642</v>
      </c>
      <c r="BK345" s="1">
        <f t="shared" si="222"/>
        <v>0.15662650602409639</v>
      </c>
      <c r="BL345" s="1">
        <f t="shared" si="223"/>
        <v>6.7468787920949526E-3</v>
      </c>
      <c r="BM345" s="1">
        <f t="shared" si="224"/>
        <v>1.7488077167082075E-2</v>
      </c>
      <c r="BN345" s="1">
        <f t="shared" si="225"/>
        <v>9.0083787722317413E-3</v>
      </c>
      <c r="BO345" s="1">
        <f t="shared" si="226"/>
        <v>2.6590408165277964E-2</v>
      </c>
      <c r="BP345" s="1">
        <f t="shared" si="227"/>
        <v>9.6896843597141635E-3</v>
      </c>
      <c r="BQ345" s="1">
        <f t="shared" si="228"/>
        <v>3.4991974065591382E-2</v>
      </c>
      <c r="BR345" s="1">
        <f t="shared" si="229"/>
        <v>6.3450257392553572E-3</v>
      </c>
      <c r="BS345" s="1">
        <f t="shared" si="230"/>
        <v>9.6051227321237997E-2</v>
      </c>
      <c r="BT345" s="1">
        <f t="shared" si="231"/>
        <v>4.4888929252232727E-4</v>
      </c>
      <c r="BU345" s="1">
        <f t="shared" si="232"/>
        <v>7.4673840624500719E-4</v>
      </c>
      <c r="BV345" s="1">
        <f t="shared" si="233"/>
        <v>2.0172419221940633E-2</v>
      </c>
      <c r="BW345" s="1">
        <f t="shared" si="234"/>
        <v>2.0172419221940633E-2</v>
      </c>
      <c r="BX345" s="1">
        <f t="shared" si="235"/>
        <v>4.9941053873377925E-2</v>
      </c>
      <c r="BY345" s="1">
        <f t="shared" si="236"/>
        <v>2.2687858583725073E-2</v>
      </c>
      <c r="BZ345" s="1">
        <f t="shared" si="237"/>
        <v>0.15662650602409633</v>
      </c>
      <c r="CA345" s="1">
        <f t="shared" si="238"/>
        <v>-3.8574295280799117E-3</v>
      </c>
      <c r="CB345" s="1">
        <f t="shared" si="239"/>
        <v>2.8397175408401223E-2</v>
      </c>
      <c r="CC345" s="1">
        <f t="shared" si="240"/>
        <v>1.0221962169015587E-3</v>
      </c>
    </row>
    <row r="346" spans="1:81" x14ac:dyDescent="0.3">
      <c r="A346" s="1" t="s">
        <v>292</v>
      </c>
      <c r="B346" s="18">
        <v>4151.9399999999996</v>
      </c>
      <c r="C346" s="21">
        <v>32726.82</v>
      </c>
      <c r="D346" s="18">
        <v>12720.580078000001</v>
      </c>
      <c r="E346" s="18">
        <v>1906.459961</v>
      </c>
      <c r="F346" s="1">
        <v>103.870003</v>
      </c>
      <c r="G346" s="18">
        <v>114.57</v>
      </c>
      <c r="H346" s="19">
        <v>414.17001299999998</v>
      </c>
      <c r="I346" s="1">
        <v>380.76998900000001</v>
      </c>
      <c r="J346" s="1">
        <v>65.470000999999996</v>
      </c>
      <c r="K346" s="1">
        <v>189.35000600000001</v>
      </c>
      <c r="L346" s="1">
        <v>3754.6000979999999</v>
      </c>
      <c r="M346" s="1">
        <v>13662.679688</v>
      </c>
      <c r="N346" s="1">
        <v>6513.3901370000003</v>
      </c>
      <c r="O346" s="1">
        <f>'final data'!O80</f>
        <v>18021.821800000002</v>
      </c>
      <c r="P346" s="1">
        <v>105.099998</v>
      </c>
      <c r="Q346" s="1">
        <v>4103</v>
      </c>
      <c r="R346" s="1">
        <v>70.849997999999999</v>
      </c>
      <c r="S346" s="1">
        <v>55.450001</v>
      </c>
      <c r="T346" s="1">
        <v>23.889999</v>
      </c>
      <c r="U346" s="1">
        <v>32.080002</v>
      </c>
      <c r="V346" s="1">
        <f>'final data'!V80</f>
        <v>5803.6125400000001</v>
      </c>
      <c r="W346" s="1">
        <f>'final data'!W80</f>
        <v>14628.829</v>
      </c>
      <c r="X346" s="1">
        <v>129.46000699999999</v>
      </c>
      <c r="Y346" s="1">
        <v>21.09</v>
      </c>
      <c r="Z346" s="1">
        <v>127.629250369231</v>
      </c>
      <c r="AA346" s="1">
        <v>30.809999000000001</v>
      </c>
      <c r="AB346" s="1">
        <v>730.29998799999998</v>
      </c>
      <c r="AC346" s="1">
        <v>146.36000100000001</v>
      </c>
      <c r="AD346" s="1">
        <v>21522.5</v>
      </c>
      <c r="AE346" s="1">
        <v>1045</v>
      </c>
      <c r="AF346" s="1">
        <v>27932.199218999998</v>
      </c>
      <c r="AG346" s="1">
        <v>10537.113281</v>
      </c>
      <c r="AH346" s="1">
        <v>55.650002000000001</v>
      </c>
      <c r="AI346" s="1">
        <v>55.650002000000001</v>
      </c>
      <c r="AJ346" s="1">
        <v>27.559999000000001</v>
      </c>
      <c r="AK346" s="1">
        <v>58.919998</v>
      </c>
      <c r="AL346" s="1">
        <f>'final data'!AL80</f>
        <v>805.00325939034497</v>
      </c>
      <c r="AM346" s="1">
        <v>63.599997999999999</v>
      </c>
      <c r="AN346" s="1">
        <v>64.25</v>
      </c>
      <c r="AO346" s="1">
        <v>68.25</v>
      </c>
      <c r="AP346" s="1">
        <f t="shared" si="201"/>
        <v>1.9523969718325367E-2</v>
      </c>
      <c r="AQ346" s="1">
        <f t="shared" si="202"/>
        <v>6.0618580660154664E-3</v>
      </c>
      <c r="AR346" s="1">
        <f t="shared" si="203"/>
        <v>4.5877583734788709E-2</v>
      </c>
      <c r="AS346" s="1">
        <f t="shared" si="204"/>
        <v>1.7848049140914233E-2</v>
      </c>
      <c r="AT346" s="1">
        <f t="shared" si="205"/>
        <v>-1.8258216764524264E-3</v>
      </c>
      <c r="AU346" s="1">
        <f t="shared" si="206"/>
        <v>2.0115795701094296E-3</v>
      </c>
      <c r="AV346" s="1">
        <f t="shared" si="207"/>
        <v>1.9947314158565786E-2</v>
      </c>
      <c r="AW346" s="1">
        <f t="shared" si="208"/>
        <v>1.995602126944146E-2</v>
      </c>
      <c r="AX346" s="1">
        <f t="shared" si="209"/>
        <v>1.0027784634372157E-2</v>
      </c>
      <c r="AY346" s="1">
        <f t="shared" si="210"/>
        <v>1.8394089865856184E-2</v>
      </c>
      <c r="AZ346" s="1">
        <f t="shared" si="211"/>
        <v>2.8037935593302303E-2</v>
      </c>
      <c r="BA346" s="1">
        <f t="shared" si="212"/>
        <v>2.8652776246712551E-2</v>
      </c>
      <c r="BB346" s="1">
        <f t="shared" si="213"/>
        <v>2.7476637794234555E-2</v>
      </c>
      <c r="BC346" s="1">
        <f t="shared" si="214"/>
        <v>4.1666666666666657E-2</v>
      </c>
      <c r="BD346" s="1">
        <f t="shared" si="215"/>
        <v>-2.8535147775190806E-4</v>
      </c>
      <c r="BE346" s="1">
        <f t="shared" si="216"/>
        <v>-2.3100303951367781E-3</v>
      </c>
      <c r="BF346" s="1">
        <f t="shared" si="217"/>
        <v>1.7228944228888876E-2</v>
      </c>
      <c r="BG346" s="1">
        <f t="shared" si="218"/>
        <v>1.6126094923950889E-2</v>
      </c>
      <c r="BH346" s="1">
        <f t="shared" si="219"/>
        <v>3.46469900389779E-2</v>
      </c>
      <c r="BI346" s="1">
        <f t="shared" si="220"/>
        <v>2.3612061263560961E-2</v>
      </c>
      <c r="BJ346" s="1">
        <f t="shared" si="221"/>
        <v>4.1666666666666623E-2</v>
      </c>
      <c r="BK346" s="1">
        <f t="shared" si="222"/>
        <v>4.1666666666666657E-2</v>
      </c>
      <c r="BL346" s="1">
        <f t="shared" si="223"/>
        <v>-2.773070255650299E-3</v>
      </c>
      <c r="BM346" s="1">
        <f t="shared" si="224"/>
        <v>1.3942356439536376E-2</v>
      </c>
      <c r="BN346" s="1">
        <f t="shared" si="225"/>
        <v>8.9279523953935819E-3</v>
      </c>
      <c r="BO346" s="1">
        <f t="shared" si="226"/>
        <v>1.0163901639344303E-2</v>
      </c>
      <c r="BP346" s="1">
        <f t="shared" si="227"/>
        <v>1.5716255910987461E-2</v>
      </c>
      <c r="BQ346" s="1">
        <f t="shared" si="228"/>
        <v>2.8748133021771833E-2</v>
      </c>
      <c r="BR346" s="1">
        <f t="shared" si="229"/>
        <v>2.4149417083035928E-2</v>
      </c>
      <c r="BS346" s="1">
        <f t="shared" si="230"/>
        <v>1.7526777020447908E-2</v>
      </c>
      <c r="BT346" s="1">
        <f t="shared" si="231"/>
        <v>4.1961795385875708E-3</v>
      </c>
      <c r="BU346" s="1">
        <f t="shared" si="232"/>
        <v>4.7795455017679506E-3</v>
      </c>
      <c r="BV346" s="1">
        <f t="shared" si="233"/>
        <v>3.5953621500025863E-4</v>
      </c>
      <c r="BW346" s="1">
        <f t="shared" si="234"/>
        <v>3.5953621500025863E-4</v>
      </c>
      <c r="BX346" s="1">
        <f t="shared" si="235"/>
        <v>3.2209661714993974E-2</v>
      </c>
      <c r="BY346" s="1">
        <f t="shared" si="236"/>
        <v>-2.2015411041751251E-3</v>
      </c>
      <c r="BZ346" s="1">
        <f t="shared" si="237"/>
        <v>4.1666666666666761E-2</v>
      </c>
      <c r="CA346" s="1">
        <f t="shared" si="238"/>
        <v>-1.4869888936489649E-2</v>
      </c>
      <c r="CB346" s="1">
        <f t="shared" si="239"/>
        <v>2.3401248780070263E-3</v>
      </c>
      <c r="CC346" s="1">
        <f t="shared" si="240"/>
        <v>-4.3764111870280122E-3</v>
      </c>
    </row>
    <row r="347" spans="1:81" x14ac:dyDescent="0.3">
      <c r="A347" s="1" t="s">
        <v>291</v>
      </c>
      <c r="B347" s="18">
        <v>4207.2700000000004</v>
      </c>
      <c r="C347" s="21">
        <v>33336.67</v>
      </c>
      <c r="D347" s="18">
        <v>12779.910156</v>
      </c>
      <c r="E347" s="18">
        <v>1975.26001</v>
      </c>
      <c r="F347" s="1">
        <v>102.660004</v>
      </c>
      <c r="G347" s="18">
        <v>112.93</v>
      </c>
      <c r="H347" s="19">
        <v>419.98998999999998</v>
      </c>
      <c r="I347" s="1">
        <v>386.05999800000001</v>
      </c>
      <c r="J347" s="1">
        <v>66.25</v>
      </c>
      <c r="K347" s="1">
        <v>196.35000600000001</v>
      </c>
      <c r="L347" s="1">
        <v>3757.0500489999999</v>
      </c>
      <c r="M347" s="1">
        <v>13694.509765999999</v>
      </c>
      <c r="N347" s="1">
        <v>6544.669922</v>
      </c>
      <c r="O347" s="4">
        <f>0.78*O350</f>
        <v>16773.979988999999</v>
      </c>
      <c r="P347" s="1">
        <v>103.25</v>
      </c>
      <c r="Q347" s="1">
        <v>4202</v>
      </c>
      <c r="R347" s="1">
        <v>70.349997999999999</v>
      </c>
      <c r="S347" s="1">
        <v>56.009998000000003</v>
      </c>
      <c r="T347" s="1">
        <v>23.99</v>
      </c>
      <c r="U347" s="1">
        <v>32.419998</v>
      </c>
      <c r="V347" s="4">
        <f>0.78*V350</f>
        <v>4872.8894494799997</v>
      </c>
      <c r="W347" s="4">
        <f>0.78*W350</f>
        <v>12753.053352000001</v>
      </c>
      <c r="X347" s="1">
        <v>129.029999</v>
      </c>
      <c r="Y347" s="1">
        <v>20.623750999999999</v>
      </c>
      <c r="Z347" s="1">
        <v>128.75863514725299</v>
      </c>
      <c r="AA347" s="1">
        <v>31.1</v>
      </c>
      <c r="AB347" s="1">
        <v>735.20001200000002</v>
      </c>
      <c r="AC347" s="1">
        <v>151.759995</v>
      </c>
      <c r="AD347" s="1">
        <v>21475</v>
      </c>
      <c r="AE347" s="1">
        <v>1109.5</v>
      </c>
      <c r="AF347" s="1">
        <v>27819.330077999999</v>
      </c>
      <c r="AG347" s="1">
        <v>10568.039063</v>
      </c>
      <c r="AH347" s="1">
        <v>56.290000999999997</v>
      </c>
      <c r="AI347" s="1">
        <v>56.290000999999997</v>
      </c>
      <c r="AJ347" s="1">
        <v>28.52</v>
      </c>
      <c r="AK347" s="1">
        <v>59.580002</v>
      </c>
      <c r="AL347" s="4">
        <f>0.78*AL350</f>
        <v>609.59105596853487</v>
      </c>
      <c r="AM347" s="1">
        <v>64.879997000000003</v>
      </c>
      <c r="AN347" s="1">
        <v>64.930000000000007</v>
      </c>
      <c r="AO347" s="1">
        <v>68.669998000000007</v>
      </c>
      <c r="AP347" s="1">
        <f t="shared" si="201"/>
        <v>1.3326300476404004E-2</v>
      </c>
      <c r="AQ347" s="1">
        <f t="shared" si="202"/>
        <v>1.8634563333681627E-2</v>
      </c>
      <c r="AR347" s="1">
        <f t="shared" si="203"/>
        <v>4.6641016082756542E-3</v>
      </c>
      <c r="AS347" s="1">
        <f t="shared" si="204"/>
        <v>3.6087854141931254E-2</v>
      </c>
      <c r="AT347" s="1">
        <f t="shared" si="205"/>
        <v>-1.1649166891811839E-2</v>
      </c>
      <c r="AU347" s="1">
        <f t="shared" si="206"/>
        <v>-1.4314392947542869E-2</v>
      </c>
      <c r="AV347" s="1">
        <f t="shared" si="207"/>
        <v>1.4052144813294329E-2</v>
      </c>
      <c r="AW347" s="1">
        <f t="shared" si="208"/>
        <v>1.3892925264128412E-2</v>
      </c>
      <c r="AX347" s="1">
        <f t="shared" si="209"/>
        <v>1.191383821729289E-2</v>
      </c>
      <c r="AY347" s="1">
        <f t="shared" si="210"/>
        <v>3.6968575538360422E-2</v>
      </c>
      <c r="AZ347" s="1">
        <f t="shared" si="211"/>
        <v>6.525198252951347E-4</v>
      </c>
      <c r="BA347" s="1">
        <f t="shared" si="212"/>
        <v>2.3297097441254927E-3</v>
      </c>
      <c r="BB347" s="1">
        <f t="shared" si="213"/>
        <v>4.8023816080525559E-3</v>
      </c>
      <c r="BC347" s="1">
        <f t="shared" si="214"/>
        <v>-6.9240603133696607E-2</v>
      </c>
      <c r="BD347" s="1">
        <f t="shared" si="215"/>
        <v>-1.7602264844952704E-2</v>
      </c>
      <c r="BE347" s="1">
        <f t="shared" si="216"/>
        <v>2.4128686327077747E-2</v>
      </c>
      <c r="BF347" s="1">
        <f t="shared" si="217"/>
        <v>-7.0571632196799782E-3</v>
      </c>
      <c r="BG347" s="1">
        <f t="shared" si="218"/>
        <v>1.0099134173144609E-2</v>
      </c>
      <c r="BH347" s="1">
        <f t="shared" si="219"/>
        <v>4.1858938545790182E-3</v>
      </c>
      <c r="BI347" s="1">
        <f t="shared" si="220"/>
        <v>1.0598378391622273E-2</v>
      </c>
      <c r="BJ347" s="1">
        <f t="shared" si="221"/>
        <v>-0.16036961187626084</v>
      </c>
      <c r="BK347" s="1">
        <f t="shared" si="222"/>
        <v>-0.12822459323299212</v>
      </c>
      <c r="BL347" s="1">
        <f t="shared" si="223"/>
        <v>-3.3215508786430597E-3</v>
      </c>
      <c r="BM347" s="1">
        <f t="shared" si="224"/>
        <v>-2.2107586533902383E-2</v>
      </c>
      <c r="BN347" s="1">
        <f t="shared" si="225"/>
        <v>8.8489493964328692E-3</v>
      </c>
      <c r="BO347" s="1">
        <f t="shared" si="226"/>
        <v>9.4125611623681049E-3</v>
      </c>
      <c r="BP347" s="1">
        <f t="shared" si="227"/>
        <v>6.7096043824664978E-3</v>
      </c>
      <c r="BQ347" s="1">
        <f t="shared" si="228"/>
        <v>3.6895285345071784E-2</v>
      </c>
      <c r="BR347" s="1">
        <f t="shared" si="229"/>
        <v>-2.2069926820768963E-3</v>
      </c>
      <c r="BS347" s="1">
        <f t="shared" si="230"/>
        <v>6.1722488038277512E-2</v>
      </c>
      <c r="BT347" s="1">
        <f t="shared" si="231"/>
        <v>-4.0408254328654341E-3</v>
      </c>
      <c r="BU347" s="1">
        <f t="shared" si="232"/>
        <v>2.9349387422610415E-3</v>
      </c>
      <c r="BV347" s="1">
        <f t="shared" si="233"/>
        <v>1.150043085353341E-2</v>
      </c>
      <c r="BW347" s="1">
        <f t="shared" si="234"/>
        <v>1.150043085353341E-2</v>
      </c>
      <c r="BX347" s="1">
        <f t="shared" si="235"/>
        <v>3.4833128985236841E-2</v>
      </c>
      <c r="BY347" s="1">
        <f t="shared" si="236"/>
        <v>1.120169759679898E-2</v>
      </c>
      <c r="BZ347" s="1">
        <f t="shared" si="237"/>
        <v>-0.24274709591834706</v>
      </c>
      <c r="CA347" s="1">
        <f t="shared" si="238"/>
        <v>2.0125771073137514E-2</v>
      </c>
      <c r="CB347" s="1">
        <f t="shared" si="239"/>
        <v>1.0583657587548744E-2</v>
      </c>
      <c r="CC347" s="1">
        <f t="shared" si="240"/>
        <v>6.1538168498169489E-3</v>
      </c>
    </row>
    <row r="348" spans="1:81" x14ac:dyDescent="0.3">
      <c r="A348" s="1" t="s">
        <v>290</v>
      </c>
      <c r="B348" s="18">
        <v>4283.74</v>
      </c>
      <c r="C348" s="21">
        <v>33999.040000000001</v>
      </c>
      <c r="D348" s="18">
        <v>12965.339844</v>
      </c>
      <c r="E348" s="18">
        <v>2000.7299800000001</v>
      </c>
      <c r="F348" s="1">
        <v>102.709999</v>
      </c>
      <c r="G348" s="18">
        <v>112.94000200000001</v>
      </c>
      <c r="H348" s="19">
        <v>427.89001500000001</v>
      </c>
      <c r="I348" s="1">
        <v>393.54998799999998</v>
      </c>
      <c r="J348" s="1">
        <v>65.589995999999999</v>
      </c>
      <c r="K348" s="1">
        <v>198.91999799999999</v>
      </c>
      <c r="L348" s="1">
        <v>3777.3798830000001</v>
      </c>
      <c r="M348" s="1">
        <v>13697.410156</v>
      </c>
      <c r="N348" s="1">
        <v>6557.3999020000001</v>
      </c>
      <c r="O348" s="1">
        <f>0.83*O350</f>
        <v>17849.2351165</v>
      </c>
      <c r="P348" s="1">
        <v>103.370003</v>
      </c>
      <c r="Q348" s="1">
        <v>4219</v>
      </c>
      <c r="R348" s="1">
        <v>70.849997999999999</v>
      </c>
      <c r="S348" s="1">
        <v>55.009998000000003</v>
      </c>
      <c r="T348" s="1">
        <v>23.389999</v>
      </c>
      <c r="U348" s="1">
        <v>31.940000999999999</v>
      </c>
      <c r="V348" s="1">
        <f>0.83*V350</f>
        <v>5185.2541577799993</v>
      </c>
      <c r="W348" s="1">
        <f>0.83*W350</f>
        <v>13570.556772</v>
      </c>
      <c r="X348" s="1">
        <v>128.10000600000001</v>
      </c>
      <c r="Y348" s="1">
        <v>20.146249999999998</v>
      </c>
      <c r="Z348" s="1">
        <v>129.88801992527499</v>
      </c>
      <c r="AA348" s="1">
        <v>30.92</v>
      </c>
      <c r="AB348" s="1">
        <v>744.20001200000002</v>
      </c>
      <c r="AC348" s="1">
        <v>158.85000600000001</v>
      </c>
      <c r="AD348" s="1">
        <v>21295</v>
      </c>
      <c r="AE348" s="1">
        <v>1111.5</v>
      </c>
      <c r="AF348" s="1">
        <v>28942.140625</v>
      </c>
      <c r="AG348" s="1">
        <v>10585.9375</v>
      </c>
      <c r="AH348" s="1">
        <v>56.610000999999997</v>
      </c>
      <c r="AI348" s="1">
        <v>56.610000999999997</v>
      </c>
      <c r="AJ348" s="1">
        <v>28.940000999999999</v>
      </c>
      <c r="AK348" s="1">
        <v>59.900002000000001</v>
      </c>
      <c r="AL348" s="1">
        <f>0.83*AL350</f>
        <v>648.66740571010757</v>
      </c>
      <c r="AM348" s="1">
        <v>66.330001999999993</v>
      </c>
      <c r="AN348" s="1">
        <v>64.769997000000004</v>
      </c>
      <c r="AO348" s="1">
        <v>68.080001999999993</v>
      </c>
      <c r="AP348" s="1">
        <f t="shared" si="201"/>
        <v>1.8175681617770986E-2</v>
      </c>
      <c r="AQ348" s="1">
        <f t="shared" si="202"/>
        <v>1.9869111101978771E-2</v>
      </c>
      <c r="AR348" s="1">
        <f t="shared" si="203"/>
        <v>1.4509467260452012E-2</v>
      </c>
      <c r="AS348" s="1">
        <f t="shared" si="204"/>
        <v>1.2894489774032384E-2</v>
      </c>
      <c r="AT348" s="1">
        <f t="shared" si="205"/>
        <v>4.8699588985010728E-4</v>
      </c>
      <c r="AU348" s="1">
        <f t="shared" si="206"/>
        <v>8.8568139555477427E-5</v>
      </c>
      <c r="AV348" s="1">
        <f t="shared" si="207"/>
        <v>1.8810031639087465E-2</v>
      </c>
      <c r="AW348" s="1">
        <f t="shared" si="208"/>
        <v>1.9401103555929607E-2</v>
      </c>
      <c r="AX348" s="1">
        <f t="shared" si="209"/>
        <v>-9.9623245283018969E-3</v>
      </c>
      <c r="AY348" s="1">
        <f t="shared" si="210"/>
        <v>1.308883076886682E-2</v>
      </c>
      <c r="AZ348" s="1">
        <f t="shared" si="211"/>
        <v>5.4111160976977766E-3</v>
      </c>
      <c r="BA348" s="1">
        <f t="shared" si="212"/>
        <v>2.1179217435016417E-4</v>
      </c>
      <c r="BB348" s="1">
        <f t="shared" si="213"/>
        <v>1.9450912195293549E-3</v>
      </c>
      <c r="BC348" s="1">
        <f t="shared" si="214"/>
        <v>6.4102564102564139E-2</v>
      </c>
      <c r="BD348" s="1">
        <f t="shared" si="215"/>
        <v>1.1622566585956123E-3</v>
      </c>
      <c r="BE348" s="1">
        <f t="shared" si="216"/>
        <v>4.0456925273679202E-3</v>
      </c>
      <c r="BF348" s="1">
        <f t="shared" si="217"/>
        <v>7.1073207422123882E-3</v>
      </c>
      <c r="BG348" s="1">
        <f t="shared" si="218"/>
        <v>-1.78539552884826E-2</v>
      </c>
      <c r="BH348" s="1">
        <f t="shared" si="219"/>
        <v>-2.5010462692788619E-2</v>
      </c>
      <c r="BI348" s="1">
        <f t="shared" si="220"/>
        <v>-1.480558388683432E-2</v>
      </c>
      <c r="BJ348" s="1">
        <f t="shared" si="221"/>
        <v>6.4102564102564027E-2</v>
      </c>
      <c r="BK348" s="1">
        <f t="shared" si="222"/>
        <v>6.4102564102564027E-2</v>
      </c>
      <c r="BL348" s="1">
        <f t="shared" si="223"/>
        <v>-7.2075719383675732E-3</v>
      </c>
      <c r="BM348" s="1">
        <f t="shared" si="224"/>
        <v>-2.3152965723839479E-2</v>
      </c>
      <c r="BN348" s="1">
        <f t="shared" si="225"/>
        <v>8.7713323205887948E-3</v>
      </c>
      <c r="BO348" s="1">
        <f t="shared" si="226"/>
        <v>-5.787781350482306E-3</v>
      </c>
      <c r="BP348" s="1">
        <f t="shared" si="227"/>
        <v>1.2241566720757888E-2</v>
      </c>
      <c r="BQ348" s="1">
        <f t="shared" si="228"/>
        <v>4.6718576921408066E-2</v>
      </c>
      <c r="BR348" s="1">
        <f t="shared" si="229"/>
        <v>-8.3818393480791613E-3</v>
      </c>
      <c r="BS348" s="1">
        <f t="shared" si="230"/>
        <v>1.8026137899954935E-3</v>
      </c>
      <c r="BT348" s="1">
        <f t="shared" si="231"/>
        <v>4.0360804658194797E-2</v>
      </c>
      <c r="BU348" s="1">
        <f t="shared" si="232"/>
        <v>1.6936384217829449E-3</v>
      </c>
      <c r="BV348" s="1">
        <f t="shared" si="233"/>
        <v>5.6848462305054909E-3</v>
      </c>
      <c r="BW348" s="1">
        <f t="shared" si="234"/>
        <v>5.6848462305054909E-3</v>
      </c>
      <c r="BX348" s="1">
        <f t="shared" si="235"/>
        <v>1.4726542776998568E-2</v>
      </c>
      <c r="BY348" s="1">
        <f t="shared" si="236"/>
        <v>5.370929661935901E-3</v>
      </c>
      <c r="BZ348" s="1">
        <f t="shared" si="237"/>
        <v>6.4102564102564027E-2</v>
      </c>
      <c r="CA348" s="1">
        <f t="shared" si="238"/>
        <v>2.2349030009973493E-2</v>
      </c>
      <c r="CB348" s="1">
        <f t="shared" si="239"/>
        <v>-2.4642384105960759E-3</v>
      </c>
      <c r="CC348" s="1">
        <f t="shared" si="240"/>
        <v>-8.5917579318993634E-3</v>
      </c>
    </row>
    <row r="349" spans="1:81" x14ac:dyDescent="0.3">
      <c r="A349" s="1" t="s">
        <v>289</v>
      </c>
      <c r="B349" s="18">
        <v>4199.12</v>
      </c>
      <c r="C349" s="21">
        <v>33291.78</v>
      </c>
      <c r="D349" s="18">
        <v>12639.269531</v>
      </c>
      <c r="E349" s="18">
        <v>1964.6400149999999</v>
      </c>
      <c r="F349" s="1">
        <v>101.800003</v>
      </c>
      <c r="G349" s="18">
        <v>111.779999</v>
      </c>
      <c r="H349" s="19">
        <v>419.51001000000002</v>
      </c>
      <c r="I349" s="1">
        <v>385.73001099999999</v>
      </c>
      <c r="J349" s="1">
        <v>64.400002000000001</v>
      </c>
      <c r="K349" s="1">
        <v>195.39999399999999</v>
      </c>
      <c r="L349" s="1">
        <v>3674.540039</v>
      </c>
      <c r="M349" s="1">
        <v>13271.959961</v>
      </c>
      <c r="N349" s="1">
        <v>6381.5600590000004</v>
      </c>
      <c r="O349" s="1">
        <f>0.96*O350</f>
        <v>20644.898448</v>
      </c>
      <c r="P349" s="1">
        <v>102.089996</v>
      </c>
      <c r="Q349" s="1">
        <v>4230.5</v>
      </c>
      <c r="R349" s="1">
        <v>69.029999000000004</v>
      </c>
      <c r="S349" s="1">
        <v>53.669998</v>
      </c>
      <c r="T349" s="1">
        <v>22.5</v>
      </c>
      <c r="U349" s="1">
        <v>30.92</v>
      </c>
      <c r="V349" s="1">
        <f>0.96*V350</f>
        <v>5997.4023993599994</v>
      </c>
      <c r="W349" s="1">
        <f>0.96*W350</f>
        <v>15696.065664</v>
      </c>
      <c r="X349" s="1">
        <v>127.08000199999999</v>
      </c>
      <c r="Y349" s="1">
        <v>19.477501</v>
      </c>
      <c r="Z349" s="1">
        <v>131.01740470329699</v>
      </c>
      <c r="AA349" s="1">
        <v>30.440000999999999</v>
      </c>
      <c r="AB349" s="1">
        <v>738.90002400000003</v>
      </c>
      <c r="AC349" s="1">
        <v>152.759995</v>
      </c>
      <c r="AD349" s="1">
        <v>20300</v>
      </c>
      <c r="AE349" s="1">
        <v>1110</v>
      </c>
      <c r="AF349" s="1">
        <v>28479.009765999999</v>
      </c>
      <c r="AG349" s="1">
        <v>10593.997069999999</v>
      </c>
      <c r="AH349" s="1">
        <v>55.799999</v>
      </c>
      <c r="AI349" s="1">
        <v>55.799999</v>
      </c>
      <c r="AJ349" s="1">
        <v>27.1</v>
      </c>
      <c r="AK349" s="1">
        <v>59.16</v>
      </c>
      <c r="AL349" s="1">
        <f>0.96*AL350</f>
        <v>750.26591503819679</v>
      </c>
      <c r="AM349" s="1">
        <v>66.139999000000003</v>
      </c>
      <c r="AN349" s="1">
        <v>64.410004000000001</v>
      </c>
      <c r="AO349" s="1">
        <v>68.550003000000004</v>
      </c>
      <c r="AP349" s="1">
        <f t="shared" si="201"/>
        <v>-1.975376656846585E-2</v>
      </c>
      <c r="AQ349" s="1">
        <f t="shared" si="202"/>
        <v>-2.0802352066411345E-2</v>
      </c>
      <c r="AR349" s="1">
        <f t="shared" si="203"/>
        <v>-2.5149384198432444E-2</v>
      </c>
      <c r="AS349" s="1">
        <f t="shared" si="204"/>
        <v>-1.8038398664871367E-2</v>
      </c>
      <c r="AT349" s="1">
        <f t="shared" si="205"/>
        <v>-8.8598579384660744E-3</v>
      </c>
      <c r="AU349" s="1">
        <f t="shared" si="206"/>
        <v>-1.0270966703188151E-2</v>
      </c>
      <c r="AV349" s="1">
        <f t="shared" si="207"/>
        <v>-1.9584483643536255E-2</v>
      </c>
      <c r="AW349" s="1">
        <f t="shared" si="208"/>
        <v>-1.9870352530667577E-2</v>
      </c>
      <c r="AX349" s="1">
        <f t="shared" si="209"/>
        <v>-1.8142919234207588E-2</v>
      </c>
      <c r="AY349" s="1">
        <f t="shared" si="210"/>
        <v>-1.769557628891591E-2</v>
      </c>
      <c r="AZ349" s="1">
        <f t="shared" si="211"/>
        <v>-2.7225179141454142E-2</v>
      </c>
      <c r="BA349" s="1">
        <f t="shared" si="212"/>
        <v>-3.1060630451635828E-2</v>
      </c>
      <c r="BB349" s="1">
        <f t="shared" si="213"/>
        <v>-2.6815482604068235E-2</v>
      </c>
      <c r="BC349" s="1">
        <f t="shared" si="214"/>
        <v>0.15662650602409639</v>
      </c>
      <c r="BD349" s="1">
        <f t="shared" si="215"/>
        <v>-1.2382770270404245E-2</v>
      </c>
      <c r="BE349" s="1">
        <f t="shared" si="216"/>
        <v>2.7257643991467173E-3</v>
      </c>
      <c r="BF349" s="1">
        <f t="shared" si="217"/>
        <v>-2.568806000530862E-2</v>
      </c>
      <c r="BG349" s="1">
        <f t="shared" si="218"/>
        <v>-2.4359208302461733E-2</v>
      </c>
      <c r="BH349" s="1">
        <f t="shared" si="219"/>
        <v>-3.8050407783258119E-2</v>
      </c>
      <c r="BI349" s="1">
        <f t="shared" si="220"/>
        <v>-3.1934908204918247E-2</v>
      </c>
      <c r="BJ349" s="1">
        <f t="shared" si="221"/>
        <v>0.15662650602409642</v>
      </c>
      <c r="BK349" s="1">
        <f t="shared" si="222"/>
        <v>0.15662650602409636</v>
      </c>
      <c r="BL349" s="1">
        <f t="shared" si="223"/>
        <v>-7.9625601266561548E-3</v>
      </c>
      <c r="BM349" s="1">
        <f t="shared" si="224"/>
        <v>-3.3194713656387584E-2</v>
      </c>
      <c r="BN349" s="1">
        <f t="shared" si="225"/>
        <v>8.6950650157862092E-3</v>
      </c>
      <c r="BO349" s="1">
        <f t="shared" si="226"/>
        <v>-1.5523900388098413E-2</v>
      </c>
      <c r="BP349" s="1">
        <f t="shared" si="227"/>
        <v>-7.1217252278141388E-3</v>
      </c>
      <c r="BQ349" s="1">
        <f t="shared" si="228"/>
        <v>-3.8338122568279939E-2</v>
      </c>
      <c r="BR349" s="1">
        <f t="shared" si="229"/>
        <v>-4.6724583235501292E-2</v>
      </c>
      <c r="BS349" s="1">
        <f t="shared" si="230"/>
        <v>-1.3495276653171389E-3</v>
      </c>
      <c r="BT349" s="1">
        <f t="shared" si="231"/>
        <v>-1.6001955936871922E-2</v>
      </c>
      <c r="BU349" s="1">
        <f t="shared" si="232"/>
        <v>7.613468339482865E-4</v>
      </c>
      <c r="BV349" s="1">
        <f t="shared" si="233"/>
        <v>-1.4308461149823992E-2</v>
      </c>
      <c r="BW349" s="1">
        <f t="shared" si="234"/>
        <v>-1.4308461149823992E-2</v>
      </c>
      <c r="BX349" s="1">
        <f t="shared" si="235"/>
        <v>-6.3579852675195045E-2</v>
      </c>
      <c r="BY349" s="1">
        <f t="shared" si="236"/>
        <v>-1.2353956181837924E-2</v>
      </c>
      <c r="BZ349" s="1">
        <f t="shared" si="237"/>
        <v>0.1566265060240965</v>
      </c>
      <c r="CA349" s="1">
        <f t="shared" si="238"/>
        <v>-2.8645106930645075E-3</v>
      </c>
      <c r="CB349" s="1">
        <f t="shared" si="239"/>
        <v>-5.5580209460254085E-3</v>
      </c>
      <c r="CC349" s="1">
        <f t="shared" si="240"/>
        <v>6.9036572589996487E-3</v>
      </c>
    </row>
    <row r="350" spans="1:81" x14ac:dyDescent="0.3">
      <c r="A350" s="1" t="s">
        <v>288</v>
      </c>
      <c r="B350" s="18">
        <v>3966.85</v>
      </c>
      <c r="C350" s="21">
        <v>31656.42</v>
      </c>
      <c r="D350" s="18">
        <v>11785.129883</v>
      </c>
      <c r="E350" s="18">
        <v>1822.8199460000001</v>
      </c>
      <c r="F350" s="1">
        <v>100.07</v>
      </c>
      <c r="G350" s="18">
        <v>108.30999799999999</v>
      </c>
      <c r="H350" s="19">
        <v>396.42001299999998</v>
      </c>
      <c r="I350" s="1">
        <v>364.26998900000001</v>
      </c>
      <c r="J350" s="1">
        <v>60.869999</v>
      </c>
      <c r="K350" s="1">
        <v>181.5</v>
      </c>
      <c r="L350" s="1">
        <v>3456.6999510000001</v>
      </c>
      <c r="M350" s="1">
        <v>12630.230469</v>
      </c>
      <c r="N350" s="1">
        <v>6034.3100590000004</v>
      </c>
      <c r="O350" s="1">
        <f>'final data'!O81</f>
        <v>21505.10255</v>
      </c>
      <c r="P350" s="1">
        <v>99.959998999999996</v>
      </c>
      <c r="Q350" s="1">
        <v>4128</v>
      </c>
      <c r="R350" s="1">
        <v>65.879997000000003</v>
      </c>
      <c r="S350" s="1">
        <v>50.5</v>
      </c>
      <c r="T350" s="1">
        <v>21.540001</v>
      </c>
      <c r="U350" s="1">
        <v>29.23</v>
      </c>
      <c r="V350" s="1">
        <f>'final data'!V81</f>
        <v>6247.2941659999997</v>
      </c>
      <c r="W350" s="1">
        <f>'final data'!W81</f>
        <v>16350.0684</v>
      </c>
      <c r="X350" s="1">
        <v>126.400002</v>
      </c>
      <c r="Y350" s="1">
        <v>18.774999999999999</v>
      </c>
      <c r="Z350" s="1">
        <v>132.14678948131899</v>
      </c>
      <c r="AA350" s="1">
        <v>28.42</v>
      </c>
      <c r="AB350" s="1">
        <v>706.90002400000003</v>
      </c>
      <c r="AC350" s="1">
        <v>144.19000199999999</v>
      </c>
      <c r="AD350" s="1">
        <v>19514</v>
      </c>
      <c r="AE350" s="1">
        <v>1072.5</v>
      </c>
      <c r="AF350" s="1">
        <v>27661.470702999999</v>
      </c>
      <c r="AG350" s="1">
        <v>10527.612305000001</v>
      </c>
      <c r="AH350" s="1">
        <v>52.950001</v>
      </c>
      <c r="AI350" s="1">
        <v>52.950001</v>
      </c>
      <c r="AJ350" s="1">
        <v>25.4</v>
      </c>
      <c r="AK350" s="1">
        <v>56.18</v>
      </c>
      <c r="AL350" s="1">
        <f>'final data'!AL81</f>
        <v>781.526994831455</v>
      </c>
      <c r="AM350" s="1">
        <v>64.730002999999996</v>
      </c>
      <c r="AN350" s="1">
        <v>61.48</v>
      </c>
      <c r="AO350" s="1">
        <v>66.400002000000001</v>
      </c>
      <c r="AP350" s="1">
        <f t="shared" si="201"/>
        <v>-5.5313970546209679E-2</v>
      </c>
      <c r="AQ350" s="1">
        <f t="shared" si="202"/>
        <v>-4.9122035529491084E-2</v>
      </c>
      <c r="AR350" s="1">
        <f t="shared" si="203"/>
        <v>-6.7578244605439791E-2</v>
      </c>
      <c r="AS350" s="1">
        <f t="shared" si="204"/>
        <v>-7.2186287521991591E-2</v>
      </c>
      <c r="AT350" s="1">
        <f t="shared" si="205"/>
        <v>-1.6994135059112039E-2</v>
      </c>
      <c r="AU350" s="1">
        <f t="shared" si="206"/>
        <v>-3.1043129638961713E-2</v>
      </c>
      <c r="AV350" s="1">
        <f t="shared" si="207"/>
        <v>-5.5040395817968775E-2</v>
      </c>
      <c r="AW350" s="1">
        <f t="shared" si="208"/>
        <v>-5.5634825883433742E-2</v>
      </c>
      <c r="AX350" s="1">
        <f t="shared" si="209"/>
        <v>-5.4813709477835121E-2</v>
      </c>
      <c r="AY350" s="1">
        <f t="shared" si="210"/>
        <v>-7.1136102491384898E-2</v>
      </c>
      <c r="AZ350" s="1">
        <f t="shared" si="211"/>
        <v>-5.9283634329178124E-2</v>
      </c>
      <c r="BA350" s="1">
        <f t="shared" si="212"/>
        <v>-4.8352277575108668E-2</v>
      </c>
      <c r="BB350" s="1">
        <f t="shared" si="213"/>
        <v>-5.4414594047464716E-2</v>
      </c>
      <c r="BC350" s="1">
        <f t="shared" si="214"/>
        <v>4.166666666666665E-2</v>
      </c>
      <c r="BD350" s="1">
        <f t="shared" si="215"/>
        <v>-2.0863915010830278E-2</v>
      </c>
      <c r="BE350" s="1">
        <f t="shared" si="216"/>
        <v>-2.4228814560926605E-2</v>
      </c>
      <c r="BF350" s="1">
        <f t="shared" si="217"/>
        <v>-4.5632363401888511E-2</v>
      </c>
      <c r="BG350" s="1">
        <f t="shared" si="218"/>
        <v>-5.9064619305556891E-2</v>
      </c>
      <c r="BH350" s="1">
        <f t="shared" si="219"/>
        <v>-4.2666622222222214E-2</v>
      </c>
      <c r="BI350" s="1">
        <f t="shared" si="220"/>
        <v>-5.4657179818887493E-2</v>
      </c>
      <c r="BJ350" s="1">
        <f t="shared" si="221"/>
        <v>4.1666666666666713E-2</v>
      </c>
      <c r="BK350" s="1">
        <f t="shared" si="222"/>
        <v>4.1666666666666692E-2</v>
      </c>
      <c r="BL350" s="1">
        <f t="shared" si="223"/>
        <v>-5.3509599409668927E-3</v>
      </c>
      <c r="BM350" s="1">
        <f t="shared" si="224"/>
        <v>-3.6067306581065078E-2</v>
      </c>
      <c r="BN350" s="1">
        <f t="shared" si="225"/>
        <v>8.6201125764902298E-3</v>
      </c>
      <c r="BO350" s="1">
        <f t="shared" si="226"/>
        <v>-6.6360083233899927E-2</v>
      </c>
      <c r="BP350" s="1">
        <f t="shared" si="227"/>
        <v>-4.330761802763184E-2</v>
      </c>
      <c r="BQ350" s="1">
        <f t="shared" si="228"/>
        <v>-5.6101029592204497E-2</v>
      </c>
      <c r="BR350" s="1">
        <f t="shared" si="229"/>
        <v>-3.8719211822660096E-2</v>
      </c>
      <c r="BS350" s="1">
        <f t="shared" si="230"/>
        <v>-3.3783783783783786E-2</v>
      </c>
      <c r="BT350" s="1">
        <f t="shared" si="231"/>
        <v>-2.8706723643742306E-2</v>
      </c>
      <c r="BU350" s="1">
        <f t="shared" si="232"/>
        <v>-6.2662623522888022E-3</v>
      </c>
      <c r="BV350" s="1">
        <f t="shared" si="233"/>
        <v>-5.1075233890237152E-2</v>
      </c>
      <c r="BW350" s="1">
        <f t="shared" si="234"/>
        <v>-5.1075233890237152E-2</v>
      </c>
      <c r="BX350" s="1">
        <f t="shared" si="235"/>
        <v>-6.2730627306273171E-2</v>
      </c>
      <c r="BY350" s="1">
        <f t="shared" si="236"/>
        <v>-5.037187288708582E-2</v>
      </c>
      <c r="BZ350" s="1">
        <f t="shared" si="237"/>
        <v>4.1666666666666671E-2</v>
      </c>
      <c r="CA350" s="1">
        <f t="shared" si="238"/>
        <v>-2.1318355326857604E-2</v>
      </c>
      <c r="CB350" s="1">
        <f t="shared" si="239"/>
        <v>-4.548989004875708E-2</v>
      </c>
      <c r="CC350" s="1">
        <f t="shared" si="240"/>
        <v>-3.1363981121926475E-2</v>
      </c>
    </row>
    <row r="351" spans="1:81" x14ac:dyDescent="0.3">
      <c r="A351" s="1" t="s">
        <v>287</v>
      </c>
      <c r="B351" s="18">
        <v>4006.18</v>
      </c>
      <c r="C351" s="21">
        <v>31774.52</v>
      </c>
      <c r="D351" s="18">
        <v>11862.129883</v>
      </c>
      <c r="E351" s="18">
        <v>1846.910034</v>
      </c>
      <c r="F351" s="1">
        <v>99.790001000000004</v>
      </c>
      <c r="G351" s="18">
        <v>108.129997</v>
      </c>
      <c r="H351" s="19">
        <v>400.38000499999998</v>
      </c>
      <c r="I351" s="1">
        <v>368.07000699999998</v>
      </c>
      <c r="J351" s="1">
        <v>60.889999000000003</v>
      </c>
      <c r="K351" s="1">
        <v>183.71000699999999</v>
      </c>
      <c r="L351" s="1">
        <v>3512.3798830000001</v>
      </c>
      <c r="M351" s="1">
        <v>12904.320313</v>
      </c>
      <c r="N351" s="1">
        <v>6125.8999020000001</v>
      </c>
      <c r="O351" s="4">
        <f>0.78*O354</f>
        <v>15730.080926976001</v>
      </c>
      <c r="P351" s="1">
        <v>99.68</v>
      </c>
      <c r="Q351" s="1">
        <v>41.474997999999999</v>
      </c>
      <c r="R351" s="1">
        <v>66.019997000000004</v>
      </c>
      <c r="S351" s="1">
        <v>50.91</v>
      </c>
      <c r="T351" s="1">
        <v>21.780000999999999</v>
      </c>
      <c r="U351" s="1">
        <v>29.459999</v>
      </c>
      <c r="V351" s="4">
        <f>0.78*V354</f>
        <v>4621.6076519808003</v>
      </c>
      <c r="W351" s="4">
        <f>0.78*W354</f>
        <v>11509.639457472</v>
      </c>
      <c r="X351" s="1">
        <v>126.245003</v>
      </c>
      <c r="Y351" s="1">
        <v>18.274999999999999</v>
      </c>
      <c r="Z351" s="1">
        <v>133.27617425934099</v>
      </c>
      <c r="AA351" s="1">
        <v>28.610001</v>
      </c>
      <c r="AB351" s="1">
        <v>718.40002400000003</v>
      </c>
      <c r="AC351" s="1">
        <v>146.46000699999999</v>
      </c>
      <c r="AD351" s="1">
        <v>19952</v>
      </c>
      <c r="AE351" s="1">
        <v>1139</v>
      </c>
      <c r="AF351" s="1">
        <v>28065.279297000001</v>
      </c>
      <c r="AG351" s="1">
        <v>10461.139648</v>
      </c>
      <c r="AH351" s="1">
        <v>52.09</v>
      </c>
      <c r="AI351" s="1">
        <v>52.09</v>
      </c>
      <c r="AJ351" s="1">
        <v>27.049999</v>
      </c>
      <c r="AK351" s="1">
        <v>55.279998999999997</v>
      </c>
      <c r="AL351" s="4">
        <f>0.78*AL354</f>
        <v>567.62838682809672</v>
      </c>
      <c r="AM351" s="1">
        <v>65.480002999999996</v>
      </c>
      <c r="AN351" s="1">
        <v>60.139999000000003</v>
      </c>
      <c r="AO351" s="1">
        <v>65.080001999999993</v>
      </c>
      <c r="AP351" s="1">
        <f t="shared" si="201"/>
        <v>9.9146678094709732E-3</v>
      </c>
      <c r="AQ351" s="1">
        <f t="shared" si="202"/>
        <v>3.7306808539942986E-3</v>
      </c>
      <c r="AR351" s="1">
        <f t="shared" si="203"/>
        <v>6.5336573092055761E-3</v>
      </c>
      <c r="AS351" s="1">
        <f t="shared" si="204"/>
        <v>1.3215835196922912E-2</v>
      </c>
      <c r="AT351" s="1">
        <f t="shared" si="205"/>
        <v>-2.7980313780352701E-3</v>
      </c>
      <c r="AU351" s="1">
        <f t="shared" si="206"/>
        <v>-1.6619056719028847E-3</v>
      </c>
      <c r="AV351" s="1">
        <f t="shared" si="207"/>
        <v>9.989384668124714E-3</v>
      </c>
      <c r="AW351" s="1">
        <f t="shared" si="208"/>
        <v>1.043187227811942E-2</v>
      </c>
      <c r="AX351" s="1">
        <f t="shared" si="209"/>
        <v>3.285690870473503E-4</v>
      </c>
      <c r="AY351" s="1">
        <f t="shared" si="210"/>
        <v>1.2176347107437964E-2</v>
      </c>
      <c r="AZ351" s="1">
        <f t="shared" si="211"/>
        <v>1.6107829082443844E-2</v>
      </c>
      <c r="BA351" s="1">
        <f t="shared" si="212"/>
        <v>2.1701096007134157E-2</v>
      </c>
      <c r="BB351" s="1">
        <f t="shared" si="213"/>
        <v>1.5178179792633646E-2</v>
      </c>
      <c r="BC351" s="1">
        <f t="shared" si="214"/>
        <v>-0.26854192439198571</v>
      </c>
      <c r="BD351" s="1">
        <f t="shared" si="215"/>
        <v>-2.8011104721998793E-3</v>
      </c>
      <c r="BE351" s="1">
        <f t="shared" si="216"/>
        <v>-0.98995276211240302</v>
      </c>
      <c r="BF351" s="1">
        <f t="shared" si="217"/>
        <v>2.1250759923380166E-3</v>
      </c>
      <c r="BG351" s="1">
        <f t="shared" si="218"/>
        <v>8.1188118811880514E-3</v>
      </c>
      <c r="BH351" s="1">
        <f t="shared" si="219"/>
        <v>1.1142060764063958E-2</v>
      </c>
      <c r="BI351" s="1">
        <f t="shared" si="220"/>
        <v>7.8685939103660413E-3</v>
      </c>
      <c r="BJ351" s="1">
        <f t="shared" si="221"/>
        <v>-0.26022250126571028</v>
      </c>
      <c r="BK351" s="1">
        <f t="shared" si="222"/>
        <v>-0.29604946132995996</v>
      </c>
      <c r="BL351" s="1">
        <f t="shared" si="223"/>
        <v>-1.2262578919896192E-3</v>
      </c>
      <c r="BM351" s="1">
        <f t="shared" si="224"/>
        <v>-2.6631158455392812E-2</v>
      </c>
      <c r="BN351" s="1">
        <f t="shared" si="225"/>
        <v>8.5464412904382864E-3</v>
      </c>
      <c r="BO351" s="1">
        <f t="shared" si="226"/>
        <v>6.6854679802955223E-3</v>
      </c>
      <c r="BP351" s="1">
        <f t="shared" si="227"/>
        <v>1.6268212773465685E-2</v>
      </c>
      <c r="BQ351" s="1">
        <f t="shared" si="228"/>
        <v>1.5743151179094913E-2</v>
      </c>
      <c r="BR351" s="1">
        <f t="shared" si="229"/>
        <v>2.2445423798298659E-2</v>
      </c>
      <c r="BS351" s="1">
        <f t="shared" si="230"/>
        <v>6.2004662004662002E-2</v>
      </c>
      <c r="BT351" s="1">
        <f t="shared" si="231"/>
        <v>1.459823298391026E-2</v>
      </c>
      <c r="BU351" s="1">
        <f t="shared" si="232"/>
        <v>-6.3141247107313808E-3</v>
      </c>
      <c r="BV351" s="1">
        <f t="shared" si="233"/>
        <v>-1.6241756067200016E-2</v>
      </c>
      <c r="BW351" s="1">
        <f t="shared" si="234"/>
        <v>-1.6241756067200016E-2</v>
      </c>
      <c r="BX351" s="1">
        <f t="shared" si="235"/>
        <v>6.4960590551181155E-2</v>
      </c>
      <c r="BY351" s="1">
        <f t="shared" si="236"/>
        <v>-1.6019953720185175E-2</v>
      </c>
      <c r="BZ351" s="1">
        <f t="shared" si="237"/>
        <v>-0.27369317940129234</v>
      </c>
      <c r="CA351" s="1">
        <f t="shared" si="238"/>
        <v>1.158658991565318E-2</v>
      </c>
      <c r="CB351" s="1">
        <f t="shared" si="239"/>
        <v>-2.1795722186076671E-2</v>
      </c>
      <c r="CC351" s="1">
        <f t="shared" si="240"/>
        <v>-1.9879517473508621E-2</v>
      </c>
    </row>
    <row r="352" spans="1:81" x14ac:dyDescent="0.3">
      <c r="A352" s="1" t="s">
        <v>286</v>
      </c>
      <c r="B352" s="18">
        <v>3901.35</v>
      </c>
      <c r="C352" s="21">
        <v>30961.82</v>
      </c>
      <c r="D352" s="18">
        <v>11552.360352</v>
      </c>
      <c r="E352" s="18">
        <v>1825.2299800000001</v>
      </c>
      <c r="F352" s="1">
        <v>98.900002000000001</v>
      </c>
      <c r="G352" s="18">
        <v>107.349998</v>
      </c>
      <c r="H352" s="19">
        <v>390.11999500000002</v>
      </c>
      <c r="I352" s="1">
        <v>358.67999300000002</v>
      </c>
      <c r="J352" s="1">
        <v>60.77</v>
      </c>
      <c r="K352" s="1">
        <v>181.63000500000001</v>
      </c>
      <c r="L352" s="1">
        <v>3541.790039</v>
      </c>
      <c r="M352" s="1">
        <v>12956.660156</v>
      </c>
      <c r="N352" s="1">
        <v>6157.8398440000001</v>
      </c>
      <c r="O352" s="4">
        <f>0.78*O355</f>
        <v>16385.5009656</v>
      </c>
      <c r="P352" s="1">
        <v>98.599997999999999</v>
      </c>
      <c r="Q352" s="1">
        <v>41.599997999999999</v>
      </c>
      <c r="R352" s="1">
        <v>66.400002000000001</v>
      </c>
      <c r="S352" s="1">
        <v>51</v>
      </c>
      <c r="T352" s="1">
        <v>21.860001</v>
      </c>
      <c r="U352" s="1">
        <v>29.559999000000001</v>
      </c>
      <c r="V352" s="4">
        <f>0.78*V355</f>
        <v>4814.1746374800005</v>
      </c>
      <c r="W352" s="4">
        <f>0.78*W355</f>
        <v>11989.2077682</v>
      </c>
      <c r="X352" s="1">
        <v>126.05999799999999</v>
      </c>
      <c r="Y352" s="1">
        <v>18.264999</v>
      </c>
      <c r="Z352" s="1">
        <v>134.40555903736299</v>
      </c>
      <c r="AA352" s="1">
        <v>28.57</v>
      </c>
      <c r="AB352" s="1">
        <v>712.20001200000002</v>
      </c>
      <c r="AC352" s="1">
        <v>142.5</v>
      </c>
      <c r="AD352" s="1">
        <v>19862</v>
      </c>
      <c r="AE352" s="1">
        <v>1114</v>
      </c>
      <c r="AF352" s="1">
        <v>27875.910156000002</v>
      </c>
      <c r="AG352" s="1">
        <v>10414.4375</v>
      </c>
      <c r="AH352" s="1">
        <v>51.669998</v>
      </c>
      <c r="AI352" s="1">
        <v>51.669998</v>
      </c>
      <c r="AJ352" s="1">
        <v>28</v>
      </c>
      <c r="AK352" s="1">
        <v>54.860000999999997</v>
      </c>
      <c r="AL352" s="4">
        <f>0.78*AL355</f>
        <v>591.27956961260077</v>
      </c>
      <c r="AM352" s="1">
        <v>64.870002999999997</v>
      </c>
      <c r="AN352" s="1">
        <v>60.330002</v>
      </c>
      <c r="AO352" s="1">
        <v>64.510002</v>
      </c>
      <c r="AP352" s="1">
        <f t="shared" si="201"/>
        <v>-2.6167071873954721E-2</v>
      </c>
      <c r="AQ352" s="1">
        <f t="shared" si="202"/>
        <v>-2.5577097624134078E-2</v>
      </c>
      <c r="AR352" s="1">
        <f t="shared" si="203"/>
        <v>-2.6114157748680582E-2</v>
      </c>
      <c r="AS352" s="1">
        <f t="shared" si="204"/>
        <v>-1.173855445088774E-2</v>
      </c>
      <c r="AT352" s="1">
        <f t="shared" si="205"/>
        <v>-8.9187192211773111E-3</v>
      </c>
      <c r="AU352" s="1">
        <f t="shared" si="206"/>
        <v>-7.2135302103079092E-3</v>
      </c>
      <c r="AV352" s="1">
        <f t="shared" si="207"/>
        <v>-2.5625680283409672E-2</v>
      </c>
      <c r="AW352" s="1">
        <f t="shared" si="208"/>
        <v>-2.5511489177111765E-2</v>
      </c>
      <c r="AX352" s="1">
        <f t="shared" si="209"/>
        <v>-1.9707505661151342E-3</v>
      </c>
      <c r="AY352" s="1">
        <f t="shared" si="210"/>
        <v>-1.1322203041448793E-2</v>
      </c>
      <c r="AZ352" s="1">
        <f t="shared" si="211"/>
        <v>8.3732844907652929E-3</v>
      </c>
      <c r="BA352" s="1">
        <f t="shared" si="212"/>
        <v>4.0559937858386718E-3</v>
      </c>
      <c r="BB352" s="1">
        <f t="shared" si="213"/>
        <v>5.2139183648058198E-3</v>
      </c>
      <c r="BC352" s="1">
        <f t="shared" si="214"/>
        <v>4.1666666666666602E-2</v>
      </c>
      <c r="BD352" s="1">
        <f t="shared" si="215"/>
        <v>-1.083469101123603E-2</v>
      </c>
      <c r="BE352" s="1">
        <f t="shared" si="216"/>
        <v>3.0138639186914487E-3</v>
      </c>
      <c r="BF352" s="1">
        <f t="shared" si="217"/>
        <v>5.7559075623707925E-3</v>
      </c>
      <c r="BG352" s="1">
        <f t="shared" si="218"/>
        <v>1.7678255745433788E-3</v>
      </c>
      <c r="BH352" s="1">
        <f t="shared" si="219"/>
        <v>3.6730944135402867E-3</v>
      </c>
      <c r="BI352" s="1">
        <f t="shared" si="220"/>
        <v>3.3944332448891603E-3</v>
      </c>
      <c r="BJ352" s="1">
        <f t="shared" si="221"/>
        <v>4.1666666666666706E-2</v>
      </c>
      <c r="BK352" s="1">
        <f t="shared" si="222"/>
        <v>4.1666666666666678E-2</v>
      </c>
      <c r="BL352" s="1">
        <f t="shared" si="223"/>
        <v>-1.4654441411831871E-3</v>
      </c>
      <c r="BM352" s="1">
        <f t="shared" si="224"/>
        <v>-5.4725034199721147E-4</v>
      </c>
      <c r="BN352" s="1">
        <f t="shared" si="225"/>
        <v>8.4740185880811687E-3</v>
      </c>
      <c r="BO352" s="1">
        <f t="shared" si="226"/>
        <v>-1.398147452004639E-3</v>
      </c>
      <c r="BP352" s="1">
        <f t="shared" si="227"/>
        <v>-8.6303059477626284E-3</v>
      </c>
      <c r="BQ352" s="1">
        <f t="shared" si="228"/>
        <v>-2.7038145642038585E-2</v>
      </c>
      <c r="BR352" s="1">
        <f t="shared" si="229"/>
        <v>-4.5108259823576583E-3</v>
      </c>
      <c r="BS352" s="1">
        <f t="shared" si="230"/>
        <v>-2.1949078138718173E-2</v>
      </c>
      <c r="BT352" s="1">
        <f t="shared" si="231"/>
        <v>-6.747452572839408E-3</v>
      </c>
      <c r="BU352" s="1">
        <f t="shared" si="232"/>
        <v>-4.4643461010415815E-3</v>
      </c>
      <c r="BV352" s="1">
        <f t="shared" si="233"/>
        <v>-8.0630063351891674E-3</v>
      </c>
      <c r="BW352" s="1">
        <f t="shared" si="234"/>
        <v>-8.0630063351891674E-3</v>
      </c>
      <c r="BX352" s="1">
        <f t="shared" si="235"/>
        <v>3.5120186141226854E-2</v>
      </c>
      <c r="BY352" s="1">
        <f t="shared" si="236"/>
        <v>-7.5976484731846627E-3</v>
      </c>
      <c r="BZ352" s="1">
        <f t="shared" si="237"/>
        <v>4.1666666666666692E-2</v>
      </c>
      <c r="CA352" s="1">
        <f t="shared" si="238"/>
        <v>-9.3158211981144764E-3</v>
      </c>
      <c r="CB352" s="1">
        <f t="shared" si="239"/>
        <v>3.1593449145218186E-3</v>
      </c>
      <c r="CC352" s="1">
        <f t="shared" si="240"/>
        <v>-8.7584508679024505E-3</v>
      </c>
    </row>
    <row r="353" spans="1:81" x14ac:dyDescent="0.3">
      <c r="A353" s="1" t="s">
        <v>285</v>
      </c>
      <c r="B353" s="18">
        <v>3757.99</v>
      </c>
      <c r="C353" s="21">
        <v>30076.68</v>
      </c>
      <c r="D353" s="18">
        <v>11066.809569999999</v>
      </c>
      <c r="E353" s="18">
        <v>1722.3100589999999</v>
      </c>
      <c r="F353" s="1">
        <v>97.5</v>
      </c>
      <c r="G353" s="18">
        <v>105.110001</v>
      </c>
      <c r="H353" s="19">
        <v>374.22000100000002</v>
      </c>
      <c r="I353" s="1">
        <v>345.36999500000002</v>
      </c>
      <c r="J353" s="1">
        <v>58.630001</v>
      </c>
      <c r="K353" s="1">
        <v>171.38999899999999</v>
      </c>
      <c r="L353" s="1">
        <v>3427.139893</v>
      </c>
      <c r="M353" s="1">
        <v>12531.629883</v>
      </c>
      <c r="N353" s="1">
        <v>5918.5</v>
      </c>
      <c r="O353" s="1">
        <f>0.83*O355</f>
        <v>17435.8535916</v>
      </c>
      <c r="P353" s="1">
        <v>96.699996999999996</v>
      </c>
      <c r="Q353" s="1">
        <v>40.939999</v>
      </c>
      <c r="R353" s="1">
        <v>64.669998000000007</v>
      </c>
      <c r="S353" s="1">
        <v>48.439999</v>
      </c>
      <c r="T353" s="1">
        <v>20.9</v>
      </c>
      <c r="U353" s="1">
        <v>28.120000999999998</v>
      </c>
      <c r="V353" s="1">
        <f>0.83*V355</f>
        <v>5122.7755757799996</v>
      </c>
      <c r="W353" s="1">
        <f>0.83*W355</f>
        <v>12757.7467277</v>
      </c>
      <c r="X353" s="1">
        <v>124.800003</v>
      </c>
      <c r="Y353" s="1">
        <v>17.639999</v>
      </c>
      <c r="Z353" s="1">
        <v>135.53494381538499</v>
      </c>
      <c r="AA353" s="1">
        <v>27.74</v>
      </c>
      <c r="AB353" s="1">
        <v>699.70001200000002</v>
      </c>
      <c r="AC353" s="1">
        <v>128.16000399999999</v>
      </c>
      <c r="AD353" s="1">
        <v>19210</v>
      </c>
      <c r="AE353" s="1">
        <v>1053.5</v>
      </c>
      <c r="AF353" s="1">
        <v>27153.830077999999</v>
      </c>
      <c r="AG353" s="1">
        <v>10419.252930000001</v>
      </c>
      <c r="AH353" s="1">
        <v>51.07</v>
      </c>
      <c r="AI353" s="1">
        <v>51.07</v>
      </c>
      <c r="AJ353" s="1">
        <v>25.139999</v>
      </c>
      <c r="AK353" s="1">
        <v>54.18</v>
      </c>
      <c r="AL353" s="1">
        <f>0.83*AL355</f>
        <v>629.18210612622897</v>
      </c>
      <c r="AM353" s="1">
        <v>63.900002000000001</v>
      </c>
      <c r="AN353" s="1">
        <v>60.25</v>
      </c>
      <c r="AO353" s="1">
        <v>62.040000999999997</v>
      </c>
      <c r="AP353" s="1">
        <f t="shared" si="201"/>
        <v>-3.6746254501646897E-2</v>
      </c>
      <c r="AQ353" s="1">
        <f t="shared" si="202"/>
        <v>-2.8588112714304243E-2</v>
      </c>
      <c r="AR353" s="1">
        <f t="shared" si="203"/>
        <v>-4.20304394258217E-2</v>
      </c>
      <c r="AS353" s="1">
        <f t="shared" si="204"/>
        <v>-5.6387371524546266E-2</v>
      </c>
      <c r="AT353" s="1">
        <f t="shared" si="205"/>
        <v>-1.4155732777437159E-2</v>
      </c>
      <c r="AU353" s="1">
        <f t="shared" si="206"/>
        <v>-2.0866297547578926E-2</v>
      </c>
      <c r="AV353" s="1">
        <f t="shared" si="207"/>
        <v>-4.0756675391631726E-2</v>
      </c>
      <c r="AW353" s="1">
        <f t="shared" si="208"/>
        <v>-3.7108281085530208E-2</v>
      </c>
      <c r="AX353" s="1">
        <f t="shared" si="209"/>
        <v>-3.5214727661675216E-2</v>
      </c>
      <c r="AY353" s="1">
        <f t="shared" si="210"/>
        <v>-5.6378383076078328E-2</v>
      </c>
      <c r="AZ353" s="1">
        <f t="shared" si="211"/>
        <v>-3.2370678311685191E-2</v>
      </c>
      <c r="BA353" s="1">
        <f t="shared" si="212"/>
        <v>-3.2803999478459446E-2</v>
      </c>
      <c r="BB353" s="1">
        <f t="shared" si="213"/>
        <v>-3.8867500627383984E-2</v>
      </c>
      <c r="BC353" s="1">
        <f t="shared" si="214"/>
        <v>6.4102564102564097E-2</v>
      </c>
      <c r="BD353" s="1">
        <f t="shared" si="215"/>
        <v>-1.9269787409123509E-2</v>
      </c>
      <c r="BE353" s="1">
        <f t="shared" si="216"/>
        <v>-1.5865361339680813E-2</v>
      </c>
      <c r="BF353" s="1">
        <f t="shared" si="217"/>
        <v>-2.6054276323666282E-2</v>
      </c>
      <c r="BG353" s="1">
        <f t="shared" si="218"/>
        <v>-5.0196098039215681E-2</v>
      </c>
      <c r="BH353" s="1">
        <f t="shared" si="219"/>
        <v>-4.3915871733034316E-2</v>
      </c>
      <c r="BI353" s="1">
        <f t="shared" si="220"/>
        <v>-4.8714413014696069E-2</v>
      </c>
      <c r="BJ353" s="1">
        <f t="shared" si="221"/>
        <v>6.4102564102563916E-2</v>
      </c>
      <c r="BK353" s="1">
        <f t="shared" si="222"/>
        <v>6.4102564102564083E-2</v>
      </c>
      <c r="BL353" s="1">
        <f t="shared" si="223"/>
        <v>-9.9952008566586634E-3</v>
      </c>
      <c r="BM353" s="1">
        <f t="shared" si="224"/>
        <v>-3.4218452462001232E-2</v>
      </c>
      <c r="BN353" s="1">
        <f t="shared" si="225"/>
        <v>8.4028129945729873E-3</v>
      </c>
      <c r="BO353" s="1">
        <f t="shared" si="226"/>
        <v>-2.9051452572628696E-2</v>
      </c>
      <c r="BP353" s="1">
        <f t="shared" si="227"/>
        <v>-1.7551249353250503E-2</v>
      </c>
      <c r="BQ353" s="1">
        <f t="shared" si="228"/>
        <v>-0.10063155087719308</v>
      </c>
      <c r="BR353" s="1">
        <f t="shared" si="229"/>
        <v>-3.2826502869801634E-2</v>
      </c>
      <c r="BS353" s="1">
        <f t="shared" si="230"/>
        <v>-5.4308797127468583E-2</v>
      </c>
      <c r="BT353" s="1">
        <f t="shared" si="231"/>
        <v>-2.5903372265123421E-2</v>
      </c>
      <c r="BU353" s="1">
        <f t="shared" si="232"/>
        <v>4.6238022936913878E-4</v>
      </c>
      <c r="BV353" s="1">
        <f t="shared" si="233"/>
        <v>-1.1612115796869188E-2</v>
      </c>
      <c r="BW353" s="1">
        <f t="shared" si="234"/>
        <v>-1.1612115796869188E-2</v>
      </c>
      <c r="BX353" s="1">
        <f t="shared" si="235"/>
        <v>-0.10214289285714287</v>
      </c>
      <c r="BY353" s="1">
        <f t="shared" si="236"/>
        <v>-1.2395205752912714E-2</v>
      </c>
      <c r="BZ353" s="1">
        <f t="shared" si="237"/>
        <v>6.4102564102564027E-2</v>
      </c>
      <c r="CA353" s="1">
        <f t="shared" si="238"/>
        <v>-1.495299761277946E-2</v>
      </c>
      <c r="CB353" s="1">
        <f t="shared" si="239"/>
        <v>-1.3260732197555762E-3</v>
      </c>
      <c r="CC353" s="1">
        <f t="shared" si="240"/>
        <v>-3.8288651734966671E-2</v>
      </c>
    </row>
    <row r="354" spans="1:81" x14ac:dyDescent="0.3">
      <c r="A354" s="1" t="s">
        <v>284</v>
      </c>
      <c r="B354" s="18">
        <v>3640.47</v>
      </c>
      <c r="C354" s="21">
        <v>29225.61</v>
      </c>
      <c r="D354" s="18">
        <v>10737.509765999999</v>
      </c>
      <c r="E354" s="18">
        <v>1674.9300539999999</v>
      </c>
      <c r="F354" s="1">
        <v>96.57</v>
      </c>
      <c r="G354" s="18">
        <v>102.709999</v>
      </c>
      <c r="H354" s="19">
        <v>362.790009</v>
      </c>
      <c r="I354" s="1">
        <v>333.38000499999998</v>
      </c>
      <c r="J354" s="1">
        <v>56.209999000000003</v>
      </c>
      <c r="K354" s="1">
        <v>166.13000500000001</v>
      </c>
      <c r="L354" s="1">
        <v>3279.040039</v>
      </c>
      <c r="M354" s="1">
        <v>11975.549805000001</v>
      </c>
      <c r="N354" s="1">
        <v>5676.8701170000004</v>
      </c>
      <c r="O354" s="1">
        <f>0.96*O355</f>
        <v>20166.770419200002</v>
      </c>
      <c r="P354" s="1">
        <v>96.239998</v>
      </c>
      <c r="Q354" s="1">
        <v>3962</v>
      </c>
      <c r="R354" s="1">
        <v>62.110000999999997</v>
      </c>
      <c r="S354" s="1">
        <v>46.09</v>
      </c>
      <c r="T354" s="1">
        <v>19.760000000000002</v>
      </c>
      <c r="U354" s="1">
        <v>26.790001</v>
      </c>
      <c r="V354" s="1">
        <f>0.96*V355</f>
        <v>5925.1380153600003</v>
      </c>
      <c r="W354" s="1">
        <f>0.96*W355</f>
        <v>14755.948022399998</v>
      </c>
      <c r="X354" s="1">
        <v>122.385002</v>
      </c>
      <c r="Y354" s="1">
        <v>16.995000999999998</v>
      </c>
      <c r="Z354" s="1">
        <v>136.66432859340699</v>
      </c>
      <c r="AA354" s="1">
        <v>26.18</v>
      </c>
      <c r="AB354" s="1">
        <v>673.59997599999997</v>
      </c>
      <c r="AC354" s="1">
        <v>130.25</v>
      </c>
      <c r="AD354" s="1">
        <v>17535</v>
      </c>
      <c r="AE354" s="1">
        <v>995</v>
      </c>
      <c r="AF354" s="1">
        <v>26422.050781000002</v>
      </c>
      <c r="AG354" s="1">
        <v>10412.360352</v>
      </c>
      <c r="AH354" s="1">
        <v>49.259998000000003</v>
      </c>
      <c r="AI354" s="1">
        <v>49.259998000000003</v>
      </c>
      <c r="AJ354" s="1">
        <v>24.35</v>
      </c>
      <c r="AK354" s="1">
        <v>52.419998</v>
      </c>
      <c r="AL354" s="1">
        <f>0.96*AL355</f>
        <v>727.72870106166238</v>
      </c>
      <c r="AM354" s="1">
        <v>62.369999</v>
      </c>
      <c r="AN354" s="1">
        <v>58.610000999999997</v>
      </c>
      <c r="AO354" s="1">
        <v>58.869999</v>
      </c>
      <c r="AP354" s="1">
        <f t="shared" si="201"/>
        <v>-3.1272036381150559E-2</v>
      </c>
      <c r="AQ354" s="1">
        <f t="shared" si="202"/>
        <v>-2.8296673702017633E-2</v>
      </c>
      <c r="AR354" s="1">
        <f t="shared" si="203"/>
        <v>-2.975562215262734E-2</v>
      </c>
      <c r="AS354" s="1">
        <f t="shared" si="204"/>
        <v>-2.7509567602194435E-2</v>
      </c>
      <c r="AT354" s="1">
        <f t="shared" si="205"/>
        <v>-9.5384615384616084E-3</v>
      </c>
      <c r="AU354" s="1">
        <f t="shared" si="206"/>
        <v>-2.2833241148955945E-2</v>
      </c>
      <c r="AV354" s="1">
        <f t="shared" si="207"/>
        <v>-3.0543509084112332E-2</v>
      </c>
      <c r="AW354" s="1">
        <f t="shared" si="208"/>
        <v>-3.4716362664915443E-2</v>
      </c>
      <c r="AX354" s="1">
        <f t="shared" si="209"/>
        <v>-4.1275830781582222E-2</v>
      </c>
      <c r="AY354" s="1">
        <f t="shared" si="210"/>
        <v>-3.0690203808216243E-2</v>
      </c>
      <c r="AZ354" s="1">
        <f t="shared" si="211"/>
        <v>-4.3213833874274257E-2</v>
      </c>
      <c r="BA354" s="1">
        <f t="shared" si="212"/>
        <v>-4.4374122376081272E-2</v>
      </c>
      <c r="BB354" s="1">
        <f t="shared" si="213"/>
        <v>-4.0826203091999594E-2</v>
      </c>
      <c r="BC354" s="1">
        <f t="shared" si="214"/>
        <v>0.1566265060240965</v>
      </c>
      <c r="BD354" s="1">
        <f t="shared" si="215"/>
        <v>-4.7569701579204425E-3</v>
      </c>
      <c r="BE354" s="1">
        <f t="shared" si="216"/>
        <v>95.775771782505416</v>
      </c>
      <c r="BF354" s="1">
        <f t="shared" si="217"/>
        <v>-3.9585543206604235E-2</v>
      </c>
      <c r="BG354" s="1">
        <f t="shared" si="218"/>
        <v>-4.8513605460644142E-2</v>
      </c>
      <c r="BH354" s="1">
        <f t="shared" si="219"/>
        <v>-5.4545454545454404E-2</v>
      </c>
      <c r="BI354" s="1">
        <f t="shared" si="220"/>
        <v>-4.7297295615316599E-2</v>
      </c>
      <c r="BJ354" s="1">
        <f t="shared" si="221"/>
        <v>0.15662650602409653</v>
      </c>
      <c r="BK354" s="1">
        <f t="shared" si="222"/>
        <v>0.15662650602409628</v>
      </c>
      <c r="BL354" s="1">
        <f t="shared" si="223"/>
        <v>-1.9350969086114556E-2</v>
      </c>
      <c r="BM354" s="1">
        <f t="shared" si="224"/>
        <v>-3.6564514544473674E-2</v>
      </c>
      <c r="BN354" s="1">
        <f t="shared" si="225"/>
        <v>8.3327940841614948E-3</v>
      </c>
      <c r="BO354" s="1">
        <f t="shared" si="226"/>
        <v>-5.623648161499635E-2</v>
      </c>
      <c r="BP354" s="1">
        <f t="shared" si="227"/>
        <v>-3.7301751539772797E-2</v>
      </c>
      <c r="BQ354" s="1">
        <f t="shared" si="228"/>
        <v>1.6307708604628428E-2</v>
      </c>
      <c r="BR354" s="1">
        <f t="shared" si="229"/>
        <v>-8.7194169703279548E-2</v>
      </c>
      <c r="BS354" s="1">
        <f t="shared" si="230"/>
        <v>-5.5529188419553871E-2</v>
      </c>
      <c r="BT354" s="1">
        <f t="shared" si="231"/>
        <v>-2.6949395164437007E-2</v>
      </c>
      <c r="BU354" s="1">
        <f t="shared" si="232"/>
        <v>-6.6152324416227288E-4</v>
      </c>
      <c r="BV354" s="1">
        <f t="shared" si="233"/>
        <v>-3.5441589974544691E-2</v>
      </c>
      <c r="BW354" s="1">
        <f t="shared" si="234"/>
        <v>-3.5441589974544691E-2</v>
      </c>
      <c r="BX354" s="1">
        <f t="shared" si="235"/>
        <v>-3.1423986930150562E-2</v>
      </c>
      <c r="BY354" s="1">
        <f t="shared" si="236"/>
        <v>-3.2484348468069399E-2</v>
      </c>
      <c r="BZ354" s="1">
        <f t="shared" si="237"/>
        <v>0.15662650602409631</v>
      </c>
      <c r="CA354" s="1">
        <f t="shared" si="238"/>
        <v>-2.3943708170775967E-2</v>
      </c>
      <c r="CB354" s="1">
        <f t="shared" si="239"/>
        <v>-2.7219900414937812E-2</v>
      </c>
      <c r="CC354" s="1">
        <f t="shared" si="240"/>
        <v>-5.1096098467180821E-2</v>
      </c>
    </row>
    <row r="355" spans="1:81" x14ac:dyDescent="0.3">
      <c r="A355" s="1" t="s">
        <v>283</v>
      </c>
      <c r="B355" s="18">
        <v>3744.52</v>
      </c>
      <c r="C355" s="21">
        <v>29926.94</v>
      </c>
      <c r="D355" s="18">
        <v>11073.309569999999</v>
      </c>
      <c r="E355" s="18">
        <v>1752.51001</v>
      </c>
      <c r="F355" s="1">
        <v>96.279999000000004</v>
      </c>
      <c r="G355" s="18">
        <v>103.449997</v>
      </c>
      <c r="H355" s="19">
        <v>373.20001200000002</v>
      </c>
      <c r="I355" s="1">
        <v>342.959991</v>
      </c>
      <c r="J355" s="1">
        <v>57.75</v>
      </c>
      <c r="K355" s="1">
        <v>173.720001</v>
      </c>
      <c r="L355" s="1">
        <v>3433.4499510000001</v>
      </c>
      <c r="M355" s="1">
        <v>12470.780273</v>
      </c>
      <c r="N355" s="1">
        <v>5936.419922</v>
      </c>
      <c r="O355" s="1">
        <f>'final data'!O82</f>
        <v>21007.052520000001</v>
      </c>
      <c r="P355" s="1">
        <v>95.690002000000007</v>
      </c>
      <c r="Q355" s="1">
        <v>4070.5</v>
      </c>
      <c r="R355" s="1">
        <v>64.610000999999997</v>
      </c>
      <c r="S355" s="1">
        <v>47.560001</v>
      </c>
      <c r="T355" s="1">
        <v>20.459999</v>
      </c>
      <c r="U355" s="1">
        <v>27.879999000000002</v>
      </c>
      <c r="V355" s="1">
        <f>'final data'!V82</f>
        <v>6172.0187660000001</v>
      </c>
      <c r="W355" s="1">
        <f>'final data'!W82</f>
        <v>15370.779189999999</v>
      </c>
      <c r="X355" s="1">
        <v>122.80999799999999</v>
      </c>
      <c r="Y355" s="1">
        <v>16.625</v>
      </c>
      <c r="Z355" s="1">
        <v>137.30600000000001</v>
      </c>
      <c r="AA355" s="1">
        <v>26.790001</v>
      </c>
      <c r="AB355" s="1">
        <v>685.09997599999997</v>
      </c>
      <c r="AC355" s="1">
        <v>137.11000100000001</v>
      </c>
      <c r="AD355" s="1">
        <v>18307</v>
      </c>
      <c r="AE355" s="1">
        <v>983.5</v>
      </c>
      <c r="AF355" s="1">
        <v>27311.300781000002</v>
      </c>
      <c r="AG355" s="1">
        <v>10356.110352</v>
      </c>
      <c r="AH355" s="1">
        <v>50.32</v>
      </c>
      <c r="AI355" s="1">
        <v>50.32</v>
      </c>
      <c r="AJ355" s="1">
        <v>27.549999</v>
      </c>
      <c r="AK355" s="1">
        <v>53.66</v>
      </c>
      <c r="AL355" s="1">
        <f>'final data'!AL82</f>
        <v>758.05073027256503</v>
      </c>
      <c r="AM355" s="1">
        <v>63.689999</v>
      </c>
      <c r="AN355" s="1">
        <v>59.41</v>
      </c>
      <c r="AO355" s="1">
        <v>60.759998000000003</v>
      </c>
      <c r="AP355" s="1">
        <f t="shared" si="201"/>
        <v>2.8581474370067653E-2</v>
      </c>
      <c r="AQ355" s="1">
        <f t="shared" si="202"/>
        <v>2.3997103909892663E-2</v>
      </c>
      <c r="AR355" s="1">
        <f t="shared" si="203"/>
        <v>3.1273527225400083E-2</v>
      </c>
      <c r="AS355" s="1">
        <f t="shared" si="204"/>
        <v>4.6318325839772675E-2</v>
      </c>
      <c r="AT355" s="1">
        <f t="shared" si="205"/>
        <v>-3.0030133581856635E-3</v>
      </c>
      <c r="AU355" s="1">
        <f t="shared" si="206"/>
        <v>7.204731839204866E-3</v>
      </c>
      <c r="AV355" s="1">
        <f t="shared" si="207"/>
        <v>2.8694293507956051E-2</v>
      </c>
      <c r="AW355" s="1">
        <f t="shared" si="208"/>
        <v>2.8735934538125705E-2</v>
      </c>
      <c r="AX355" s="1">
        <f t="shared" si="209"/>
        <v>2.7397278551810622E-2</v>
      </c>
      <c r="AY355" s="1">
        <f t="shared" si="210"/>
        <v>4.568708704968729E-2</v>
      </c>
      <c r="AZ355" s="1">
        <f t="shared" si="211"/>
        <v>4.7089974554592524E-2</v>
      </c>
      <c r="BA355" s="1">
        <f t="shared" si="212"/>
        <v>4.1353464021604454E-2</v>
      </c>
      <c r="BB355" s="1">
        <f t="shared" si="213"/>
        <v>4.5720581878868384E-2</v>
      </c>
      <c r="BC355" s="1">
        <f t="shared" si="214"/>
        <v>4.1666666666666623E-2</v>
      </c>
      <c r="BD355" s="1">
        <f t="shared" si="215"/>
        <v>-5.7148380239990552E-3</v>
      </c>
      <c r="BE355" s="1">
        <f t="shared" si="216"/>
        <v>2.7385159010600707E-2</v>
      </c>
      <c r="BF355" s="1">
        <f t="shared" si="217"/>
        <v>4.0251166635788656E-2</v>
      </c>
      <c r="BG355" s="1">
        <f t="shared" si="218"/>
        <v>3.1894141896289786E-2</v>
      </c>
      <c r="BH355" s="1">
        <f t="shared" si="219"/>
        <v>3.5425050607287359E-2</v>
      </c>
      <c r="BI355" s="1">
        <f t="shared" si="220"/>
        <v>4.0686747268131915E-2</v>
      </c>
      <c r="BJ355" s="1">
        <f t="shared" si="221"/>
        <v>4.1666666666666644E-2</v>
      </c>
      <c r="BK355" s="1">
        <f t="shared" si="222"/>
        <v>4.1666666666666755E-2</v>
      </c>
      <c r="BL355" s="1">
        <f t="shared" si="223"/>
        <v>3.472615051311541E-3</v>
      </c>
      <c r="BM355" s="1">
        <f t="shared" si="224"/>
        <v>-2.1771166709551738E-2</v>
      </c>
      <c r="BN355" s="1">
        <f t="shared" si="225"/>
        <v>4.6952369590317154E-3</v>
      </c>
      <c r="BO355" s="1">
        <f t="shared" si="226"/>
        <v>2.3300267379679163E-2</v>
      </c>
      <c r="BP355" s="1">
        <f t="shared" si="227"/>
        <v>1.7072447164101445E-2</v>
      </c>
      <c r="BQ355" s="1">
        <f t="shared" si="228"/>
        <v>5.2667953934740969E-2</v>
      </c>
      <c r="BR355" s="1">
        <f t="shared" si="229"/>
        <v>4.4026233247790134E-2</v>
      </c>
      <c r="BS355" s="1">
        <f t="shared" si="230"/>
        <v>-1.1557788944723618E-2</v>
      </c>
      <c r="BT355" s="1">
        <f t="shared" si="231"/>
        <v>3.3655601049690523E-2</v>
      </c>
      <c r="BU355" s="1">
        <f t="shared" si="232"/>
        <v>-5.4022333167902253E-3</v>
      </c>
      <c r="BV355" s="1">
        <f t="shared" si="233"/>
        <v>2.1518514880979028E-2</v>
      </c>
      <c r="BW355" s="1">
        <f t="shared" si="234"/>
        <v>2.1518514880979028E-2</v>
      </c>
      <c r="BX355" s="1">
        <f t="shared" si="235"/>
        <v>0.13141679671457898</v>
      </c>
      <c r="BY355" s="1">
        <f t="shared" si="236"/>
        <v>2.3655132531672302E-2</v>
      </c>
      <c r="BZ355" s="1">
        <f t="shared" si="237"/>
        <v>4.1666666666666748E-2</v>
      </c>
      <c r="CA355" s="1">
        <f t="shared" si="238"/>
        <v>2.1164021503351321E-2</v>
      </c>
      <c r="CB355" s="1">
        <f t="shared" si="239"/>
        <v>1.3649530563904951E-2</v>
      </c>
      <c r="CC355" s="1">
        <f t="shared" si="240"/>
        <v>3.2104620895271344E-2</v>
      </c>
    </row>
    <row r="356" spans="1:81" x14ac:dyDescent="0.3">
      <c r="A356" s="1" t="s">
        <v>282</v>
      </c>
      <c r="B356" s="18">
        <v>3669.91</v>
      </c>
      <c r="C356" s="21">
        <v>30038.720000000001</v>
      </c>
      <c r="D356" s="18">
        <v>10649.150390999999</v>
      </c>
      <c r="E356" s="18">
        <v>1728.410034</v>
      </c>
      <c r="F356" s="1">
        <v>95.18</v>
      </c>
      <c r="G356" s="18">
        <v>101.349998</v>
      </c>
      <c r="H356" s="19">
        <v>365.97000100000002</v>
      </c>
      <c r="I356" s="1">
        <v>336.22000100000002</v>
      </c>
      <c r="J356" s="1">
        <v>56.860000999999997</v>
      </c>
      <c r="K356" s="1">
        <v>171.39999399999999</v>
      </c>
      <c r="L356" s="1">
        <v>3362.3999020000001</v>
      </c>
      <c r="M356" s="1">
        <v>12355.580078000001</v>
      </c>
      <c r="N356" s="1">
        <v>5879.1899409999996</v>
      </c>
      <c r="O356" s="4">
        <f>0.78*O359</f>
        <v>17748.422928600001</v>
      </c>
      <c r="P356" s="1">
        <v>94.809997999999993</v>
      </c>
      <c r="Q356" s="1">
        <v>3958.5</v>
      </c>
      <c r="R356" s="1">
        <v>64.400002000000001</v>
      </c>
      <c r="S356" s="1">
        <v>47.09</v>
      </c>
      <c r="T356" s="1">
        <v>20.350000000000001</v>
      </c>
      <c r="U356" s="1">
        <v>27.82</v>
      </c>
      <c r="V356" s="4">
        <f>0.78*V359</f>
        <v>4772.1055714800004</v>
      </c>
      <c r="W356" s="4">
        <f>0.78*W359</f>
        <v>12033.616647000001</v>
      </c>
      <c r="X356" s="1">
        <v>123.730003</v>
      </c>
      <c r="Y356" s="1">
        <v>16.328751</v>
      </c>
      <c r="Z356" s="1">
        <v>139.59399400000001</v>
      </c>
      <c r="AA356" s="1">
        <v>26.860001</v>
      </c>
      <c r="AB356" s="1">
        <v>671.29998799999998</v>
      </c>
      <c r="AC356" s="1">
        <v>133.83999600000001</v>
      </c>
      <c r="AD356" s="1">
        <v>17670</v>
      </c>
      <c r="AE356" s="1">
        <v>900</v>
      </c>
      <c r="AF356" s="1">
        <v>26237.419922000001</v>
      </c>
      <c r="AG356" s="1">
        <v>10393.297852</v>
      </c>
      <c r="AH356" s="1">
        <v>49.169998</v>
      </c>
      <c r="AI356" s="1">
        <v>49.169998</v>
      </c>
      <c r="AJ356" s="1">
        <v>25.780000999999999</v>
      </c>
      <c r="AK356" s="1">
        <v>52.310001</v>
      </c>
      <c r="AL356" s="4">
        <f>0.78*AL359</f>
        <v>572.96808325666575</v>
      </c>
      <c r="AM356" s="1">
        <v>63.639999000000003</v>
      </c>
      <c r="AN356" s="1">
        <v>57.799999</v>
      </c>
      <c r="AO356" s="1">
        <v>57.720001000000003</v>
      </c>
      <c r="AP356" s="1">
        <f t="shared" si="201"/>
        <v>-1.9925117237990484E-2</v>
      </c>
      <c r="AQ356" s="1">
        <f t="shared" si="202"/>
        <v>3.7350962042895959E-3</v>
      </c>
      <c r="AR356" s="1">
        <f t="shared" si="203"/>
        <v>-3.8304643821133619E-2</v>
      </c>
      <c r="AS356" s="1">
        <f t="shared" si="204"/>
        <v>-1.3751690924721149E-2</v>
      </c>
      <c r="AT356" s="1">
        <f t="shared" si="205"/>
        <v>-1.1425000118664281E-2</v>
      </c>
      <c r="AU356" s="1">
        <f t="shared" si="206"/>
        <v>-2.0299652594479987E-2</v>
      </c>
      <c r="AV356" s="1">
        <f t="shared" si="207"/>
        <v>-1.9373019205583493E-2</v>
      </c>
      <c r="AW356" s="1">
        <f t="shared" si="208"/>
        <v>-1.965240895985438E-2</v>
      </c>
      <c r="AX356" s="1">
        <f t="shared" si="209"/>
        <v>-1.5411238095238148E-2</v>
      </c>
      <c r="AY356" s="1">
        <f t="shared" si="210"/>
        <v>-1.3354864072329841E-2</v>
      </c>
      <c r="AZ356" s="1">
        <f t="shared" si="211"/>
        <v>-2.0693486147746659E-2</v>
      </c>
      <c r="BA356" s="1">
        <f t="shared" si="212"/>
        <v>-9.2376092335950209E-3</v>
      </c>
      <c r="BB356" s="1">
        <f t="shared" si="213"/>
        <v>-9.6404873226554749E-3</v>
      </c>
      <c r="BC356" s="1">
        <f t="shared" si="214"/>
        <v>-0.15512074282184923</v>
      </c>
      <c r="BD356" s="1">
        <f t="shared" si="215"/>
        <v>-9.1964048657874799E-3</v>
      </c>
      <c r="BE356" s="1">
        <f t="shared" si="216"/>
        <v>-2.7515047291487533E-2</v>
      </c>
      <c r="BF356" s="1">
        <f t="shared" si="217"/>
        <v>-3.2502553281185723E-3</v>
      </c>
      <c r="BG356" s="1">
        <f t="shared" si="218"/>
        <v>-9.8822748132405703E-3</v>
      </c>
      <c r="BH356" s="1">
        <f t="shared" si="219"/>
        <v>-5.3762954729371397E-3</v>
      </c>
      <c r="BI356" s="1">
        <f t="shared" si="220"/>
        <v>-2.1520445535167074E-3</v>
      </c>
      <c r="BJ356" s="1">
        <f t="shared" si="221"/>
        <v>-0.22681609495935867</v>
      </c>
      <c r="BK356" s="1">
        <f t="shared" si="222"/>
        <v>-0.21711082449034899</v>
      </c>
      <c r="BL356" s="1">
        <f t="shared" si="223"/>
        <v>7.4912874764479949E-3</v>
      </c>
      <c r="BM356" s="1">
        <f t="shared" si="224"/>
        <v>-1.7819488721804482E-2</v>
      </c>
      <c r="BN356" s="1">
        <f t="shared" si="225"/>
        <v>1.6663467000713715E-2</v>
      </c>
      <c r="BO356" s="1">
        <f t="shared" si="226"/>
        <v>2.6129151693574139E-3</v>
      </c>
      <c r="BP356" s="1">
        <f t="shared" si="227"/>
        <v>-2.0143028000923453E-2</v>
      </c>
      <c r="BQ356" s="1">
        <f t="shared" si="228"/>
        <v>-2.3849500227193472E-2</v>
      </c>
      <c r="BR356" s="1">
        <f t="shared" si="229"/>
        <v>-3.4795433440760366E-2</v>
      </c>
      <c r="BS356" s="1">
        <f t="shared" si="230"/>
        <v>-8.4900864260294862E-2</v>
      </c>
      <c r="BT356" s="1">
        <f t="shared" si="231"/>
        <v>-3.9320018757476434E-2</v>
      </c>
      <c r="BU356" s="1">
        <f t="shared" si="232"/>
        <v>3.5908752162744431E-3</v>
      </c>
      <c r="BV356" s="1">
        <f t="shared" si="233"/>
        <v>-2.28537758346582E-2</v>
      </c>
      <c r="BW356" s="1">
        <f t="shared" si="234"/>
        <v>-2.28537758346582E-2</v>
      </c>
      <c r="BX356" s="1">
        <f t="shared" si="235"/>
        <v>-6.4246753693167138E-2</v>
      </c>
      <c r="BY356" s="1">
        <f t="shared" si="236"/>
        <v>-2.5158386134923535E-2</v>
      </c>
      <c r="BZ356" s="1">
        <f t="shared" si="237"/>
        <v>-0.24415601703773954</v>
      </c>
      <c r="CA356" s="1">
        <f t="shared" si="238"/>
        <v>-7.8505261085020837E-4</v>
      </c>
      <c r="CB356" s="1">
        <f t="shared" si="239"/>
        <v>-2.7099831678168609E-2</v>
      </c>
      <c r="CC356" s="1">
        <f t="shared" si="240"/>
        <v>-5.0032868664676378E-2</v>
      </c>
    </row>
    <row r="357" spans="1:81" x14ac:dyDescent="0.3">
      <c r="A357" s="1" t="s">
        <v>281</v>
      </c>
      <c r="B357" s="18">
        <v>3665.78</v>
      </c>
      <c r="C357" s="21">
        <v>30333.59</v>
      </c>
      <c r="D357" s="18">
        <v>10614.839844</v>
      </c>
      <c r="E357" s="18">
        <v>1704.3900149999999</v>
      </c>
      <c r="F357" s="1">
        <v>93.629997000000003</v>
      </c>
      <c r="G357" s="18">
        <v>99.199996999999996</v>
      </c>
      <c r="H357" s="19">
        <v>365.41000400000001</v>
      </c>
      <c r="I357" s="1">
        <v>335.82998700000002</v>
      </c>
      <c r="J357" s="1">
        <v>56.959999000000003</v>
      </c>
      <c r="K357" s="1">
        <v>169.029999</v>
      </c>
      <c r="L357" s="1">
        <v>3492.8500979999999</v>
      </c>
      <c r="M357" s="1">
        <v>12767.410156</v>
      </c>
      <c r="N357" s="1">
        <v>6086.8999020000001</v>
      </c>
      <c r="O357" s="1">
        <f>0.83*O359</f>
        <v>18886.142347099998</v>
      </c>
      <c r="P357" s="1">
        <v>92.93</v>
      </c>
      <c r="Q357" s="1">
        <v>39.895000000000003</v>
      </c>
      <c r="R357" s="1">
        <v>65.339995999999999</v>
      </c>
      <c r="S357" s="1">
        <v>47.599997999999999</v>
      </c>
      <c r="T357" s="1">
        <v>20.73</v>
      </c>
      <c r="U357" s="1">
        <v>28.379999000000002</v>
      </c>
      <c r="V357" s="1">
        <f>0.83*V359</f>
        <v>5078.00977478</v>
      </c>
      <c r="W357" s="1">
        <f>0.83*W359</f>
        <v>12805.002329499999</v>
      </c>
      <c r="X357" s="1">
        <v>124.629997</v>
      </c>
      <c r="Y357" s="1">
        <v>17.2925</v>
      </c>
      <c r="Z357" s="1">
        <v>137.82200599999999</v>
      </c>
      <c r="AA357" s="1">
        <v>26.780000999999999</v>
      </c>
      <c r="AB357" s="1">
        <v>679.5</v>
      </c>
      <c r="AC357" s="1">
        <v>124.110001</v>
      </c>
      <c r="AD357" s="1">
        <v>18052</v>
      </c>
      <c r="AE357" s="1">
        <v>907.25</v>
      </c>
      <c r="AF357" s="1">
        <v>27006.960938</v>
      </c>
      <c r="AG357" s="1">
        <v>10313.310546999999</v>
      </c>
      <c r="AH357" s="1">
        <v>48.439999</v>
      </c>
      <c r="AI357" s="1">
        <v>48.439999</v>
      </c>
      <c r="AJ357" s="1">
        <v>25.73</v>
      </c>
      <c r="AK357" s="1">
        <v>51.52</v>
      </c>
      <c r="AL357" s="1">
        <f>0.83*AL359</f>
        <v>609.69680654234946</v>
      </c>
      <c r="AM357" s="1">
        <v>63.560001</v>
      </c>
      <c r="AN357" s="1">
        <v>56.880001</v>
      </c>
      <c r="AO357" s="1">
        <v>57.150002000000001</v>
      </c>
      <c r="AP357" s="1">
        <f t="shared" si="201"/>
        <v>-1.1253681970401603E-3</v>
      </c>
      <c r="AQ357" s="1">
        <f t="shared" si="202"/>
        <v>9.8163303895771516E-3</v>
      </c>
      <c r="AR357" s="1">
        <f t="shared" si="203"/>
        <v>-3.2219046346642147E-3</v>
      </c>
      <c r="AS357" s="1">
        <f t="shared" si="204"/>
        <v>-1.3897176322455929E-2</v>
      </c>
      <c r="AT357" s="1">
        <f t="shared" si="205"/>
        <v>-1.6284965328850636E-2</v>
      </c>
      <c r="AU357" s="1">
        <f t="shared" si="206"/>
        <v>-2.1213626466968487E-2</v>
      </c>
      <c r="AV357" s="1">
        <f t="shared" si="207"/>
        <v>-1.5301718678302537E-3</v>
      </c>
      <c r="AW357" s="1">
        <f t="shared" si="208"/>
        <v>-1.1599964274582458E-3</v>
      </c>
      <c r="AX357" s="1">
        <f t="shared" si="209"/>
        <v>1.7586703876422106E-3</v>
      </c>
      <c r="AY357" s="1">
        <f t="shared" si="210"/>
        <v>-1.3827275863265135E-2</v>
      </c>
      <c r="AZ357" s="1">
        <f t="shared" si="211"/>
        <v>3.8796752260909319E-2</v>
      </c>
      <c r="BA357" s="1">
        <f t="shared" si="212"/>
        <v>3.3331504907106069E-2</v>
      </c>
      <c r="BB357" s="1">
        <f t="shared" si="213"/>
        <v>3.5329690498938159E-2</v>
      </c>
      <c r="BC357" s="1">
        <f t="shared" si="214"/>
        <v>6.410256410256393E-2</v>
      </c>
      <c r="BD357" s="1">
        <f t="shared" si="215"/>
        <v>-1.9829111271576931E-2</v>
      </c>
      <c r="BE357" s="1">
        <f t="shared" si="216"/>
        <v>-0.98992168750789444</v>
      </c>
      <c r="BF357" s="1">
        <f t="shared" si="217"/>
        <v>1.4596179670926076E-2</v>
      </c>
      <c r="BG357" s="1">
        <f t="shared" si="218"/>
        <v>1.0830282437884815E-2</v>
      </c>
      <c r="BH357" s="1">
        <f t="shared" si="219"/>
        <v>1.8673218673218622E-2</v>
      </c>
      <c r="BI357" s="1">
        <f t="shared" si="220"/>
        <v>2.0129367361610397E-2</v>
      </c>
      <c r="BJ357" s="1">
        <f t="shared" si="221"/>
        <v>6.4102564102564014E-2</v>
      </c>
      <c r="BK357" s="1">
        <f t="shared" si="222"/>
        <v>6.4102564102563972E-2</v>
      </c>
      <c r="BL357" s="1">
        <f t="shared" si="223"/>
        <v>7.2738541839363459E-3</v>
      </c>
      <c r="BM357" s="1">
        <f t="shared" si="224"/>
        <v>5.9021599386260462E-2</v>
      </c>
      <c r="BN357" s="1">
        <f t="shared" si="225"/>
        <v>-1.2693869909618186E-2</v>
      </c>
      <c r="BO357" s="1">
        <f t="shared" si="226"/>
        <v>-2.9784064416081683E-3</v>
      </c>
      <c r="BP357" s="1">
        <f t="shared" si="227"/>
        <v>1.2215123114228352E-2</v>
      </c>
      <c r="BQ357" s="1">
        <f t="shared" si="228"/>
        <v>-7.2698709584540153E-2</v>
      </c>
      <c r="BR357" s="1">
        <f t="shared" si="229"/>
        <v>2.1618562535370686E-2</v>
      </c>
      <c r="BS357" s="1">
        <f t="shared" si="230"/>
        <v>8.0555555555555554E-3</v>
      </c>
      <c r="BT357" s="1">
        <f t="shared" si="231"/>
        <v>2.9329904323204481E-2</v>
      </c>
      <c r="BU357" s="1">
        <f t="shared" si="232"/>
        <v>-7.6960466388066107E-3</v>
      </c>
      <c r="BV357" s="1">
        <f t="shared" si="233"/>
        <v>-1.4846431354339273E-2</v>
      </c>
      <c r="BW357" s="1">
        <f t="shared" si="234"/>
        <v>-1.4846431354339273E-2</v>
      </c>
      <c r="BX357" s="1">
        <f t="shared" si="235"/>
        <v>-1.9395266897002134E-3</v>
      </c>
      <c r="BY357" s="1">
        <f t="shared" si="236"/>
        <v>-1.5102293727732802E-2</v>
      </c>
      <c r="BZ357" s="1">
        <f t="shared" si="237"/>
        <v>6.4102564102564125E-2</v>
      </c>
      <c r="CA357" s="1">
        <f t="shared" si="238"/>
        <v>-1.2570396174896757E-3</v>
      </c>
      <c r="CB357" s="1">
        <f t="shared" si="239"/>
        <v>-1.5916920690604158E-2</v>
      </c>
      <c r="CC357" s="1">
        <f t="shared" si="240"/>
        <v>-9.8752423791538535E-3</v>
      </c>
    </row>
    <row r="358" spans="1:81" x14ac:dyDescent="0.3">
      <c r="A358" s="1" t="s">
        <v>280</v>
      </c>
      <c r="B358" s="18">
        <v>3807.3</v>
      </c>
      <c r="C358" s="21">
        <v>32033.279999999999</v>
      </c>
      <c r="D358" s="18">
        <v>10792.669921999999</v>
      </c>
      <c r="E358" s="18">
        <v>1806.3199460000001</v>
      </c>
      <c r="F358" s="1">
        <v>95.459998999999996</v>
      </c>
      <c r="G358" s="18">
        <v>101.69000200000001</v>
      </c>
      <c r="H358" s="19">
        <v>379.98001099999999</v>
      </c>
      <c r="I358" s="1">
        <v>349.23001099999999</v>
      </c>
      <c r="J358" s="1">
        <v>59.279998999999997</v>
      </c>
      <c r="K358" s="1">
        <v>179.08999600000001</v>
      </c>
      <c r="L358" s="1">
        <v>3604.51001</v>
      </c>
      <c r="M358" s="1">
        <v>13211.230469</v>
      </c>
      <c r="N358" s="1">
        <v>6244.0297849999997</v>
      </c>
      <c r="O358" s="1">
        <f>0.96*O359</f>
        <v>21844.2128352</v>
      </c>
      <c r="P358" s="1">
        <v>95.330001999999993</v>
      </c>
      <c r="Q358" s="1">
        <v>39.604999999999997</v>
      </c>
      <c r="R358" s="1">
        <v>67.589995999999999</v>
      </c>
      <c r="S358" s="1">
        <v>50.099997999999999</v>
      </c>
      <c r="T358" s="1">
        <v>21.959999</v>
      </c>
      <c r="U358" s="1">
        <v>29.74</v>
      </c>
      <c r="V358" s="1">
        <f>0.96*V359</f>
        <v>5873.3607033600001</v>
      </c>
      <c r="W358" s="1">
        <f>0.96*W359</f>
        <v>14810.605103999998</v>
      </c>
      <c r="X358" s="1">
        <v>126.084999</v>
      </c>
      <c r="Y358" s="1">
        <v>18.030000999999999</v>
      </c>
      <c r="Z358" s="1">
        <v>137.033997</v>
      </c>
      <c r="AA358" s="1">
        <v>28.040001</v>
      </c>
      <c r="AB358" s="1">
        <v>691.90002400000003</v>
      </c>
      <c r="AC358" s="1">
        <v>136.91999799999999</v>
      </c>
      <c r="AD358" s="1">
        <v>18882</v>
      </c>
      <c r="AE358" s="1">
        <v>942.75</v>
      </c>
      <c r="AF358" s="1">
        <v>27345.240234000001</v>
      </c>
      <c r="AG358" s="1">
        <v>10206.113281</v>
      </c>
      <c r="AH358" s="1">
        <v>49.75</v>
      </c>
      <c r="AI358" s="1">
        <v>49.75</v>
      </c>
      <c r="AJ358" s="1">
        <v>26.77</v>
      </c>
      <c r="AK358" s="1">
        <v>52.889999000000003</v>
      </c>
      <c r="AL358" s="1">
        <f>0.96*AL359</f>
        <v>705.19148708512705</v>
      </c>
      <c r="AM358" s="1">
        <v>63.529998999999997</v>
      </c>
      <c r="AN358" s="1">
        <v>58</v>
      </c>
      <c r="AO358" s="1">
        <v>56.299999</v>
      </c>
      <c r="AP358" s="1">
        <f t="shared" si="201"/>
        <v>3.8605699196351109E-2</v>
      </c>
      <c r="AQ358" s="1">
        <f t="shared" si="202"/>
        <v>5.6033262136133528E-2</v>
      </c>
      <c r="AR358" s="1">
        <f t="shared" si="203"/>
        <v>1.6752968543422429E-2</v>
      </c>
      <c r="AS358" s="1">
        <f t="shared" si="204"/>
        <v>5.9804346483454451E-2</v>
      </c>
      <c r="AT358" s="1">
        <f t="shared" si="205"/>
        <v>1.9545039609474655E-2</v>
      </c>
      <c r="AU358" s="1">
        <f t="shared" si="206"/>
        <v>2.5100857613937336E-2</v>
      </c>
      <c r="AV358" s="1">
        <f t="shared" si="207"/>
        <v>3.9873038068218777E-2</v>
      </c>
      <c r="AW358" s="1">
        <f t="shared" si="208"/>
        <v>3.990121346727734E-2</v>
      </c>
      <c r="AX358" s="1">
        <f t="shared" si="209"/>
        <v>4.0730337793720699E-2</v>
      </c>
      <c r="AY358" s="1">
        <f t="shared" si="210"/>
        <v>5.9516044841247437E-2</v>
      </c>
      <c r="AZ358" s="1">
        <f t="shared" si="211"/>
        <v>3.1968137442811059E-2</v>
      </c>
      <c r="BA358" s="1">
        <f t="shared" si="212"/>
        <v>3.4761968760863252E-2</v>
      </c>
      <c r="BB358" s="1">
        <f t="shared" si="213"/>
        <v>2.5814435185367635E-2</v>
      </c>
      <c r="BC358" s="1">
        <f t="shared" si="214"/>
        <v>0.1566265060240965</v>
      </c>
      <c r="BD358" s="1">
        <f t="shared" si="215"/>
        <v>2.5825911976756551E-2</v>
      </c>
      <c r="BE358" s="1">
        <f t="shared" si="216"/>
        <v>-7.2690813385137545E-3</v>
      </c>
      <c r="BF358" s="1">
        <f t="shared" si="217"/>
        <v>3.4435263816055328E-2</v>
      </c>
      <c r="BG358" s="1">
        <f t="shared" si="218"/>
        <v>5.2521010610126498E-2</v>
      </c>
      <c r="BH358" s="1">
        <f t="shared" si="219"/>
        <v>5.93342498794018E-2</v>
      </c>
      <c r="BI358" s="1">
        <f t="shared" si="220"/>
        <v>4.7921108101518846E-2</v>
      </c>
      <c r="BJ358" s="1">
        <f t="shared" si="221"/>
        <v>0.15662650602409639</v>
      </c>
      <c r="BK358" s="1">
        <f t="shared" si="222"/>
        <v>0.15662650602409633</v>
      </c>
      <c r="BL358" s="1">
        <f t="shared" si="223"/>
        <v>1.1674573016318E-2</v>
      </c>
      <c r="BM358" s="1">
        <f t="shared" si="224"/>
        <v>4.2648604886511385E-2</v>
      </c>
      <c r="BN358" s="1">
        <f t="shared" si="225"/>
        <v>-5.7175847520314592E-3</v>
      </c>
      <c r="BO358" s="1">
        <f t="shared" si="226"/>
        <v>4.7050035584390068E-2</v>
      </c>
      <c r="BP358" s="1">
        <f t="shared" si="227"/>
        <v>1.8248747608535731E-2</v>
      </c>
      <c r="BQ358" s="1">
        <f t="shared" si="228"/>
        <v>0.10321486501317485</v>
      </c>
      <c r="BR358" s="1">
        <f t="shared" si="229"/>
        <v>4.597828495457567E-2</v>
      </c>
      <c r="BS358" s="1">
        <f t="shared" si="230"/>
        <v>3.9129236704326262E-2</v>
      </c>
      <c r="BT358" s="1">
        <f t="shared" si="231"/>
        <v>1.2525633549683354E-2</v>
      </c>
      <c r="BU358" s="1">
        <f t="shared" si="232"/>
        <v>-1.0394069441764403E-2</v>
      </c>
      <c r="BV358" s="1">
        <f t="shared" si="233"/>
        <v>2.7043786685462149E-2</v>
      </c>
      <c r="BW358" s="1">
        <f t="shared" si="234"/>
        <v>2.7043786685462149E-2</v>
      </c>
      <c r="BX358" s="1">
        <f t="shared" si="235"/>
        <v>4.0419743490089359E-2</v>
      </c>
      <c r="BY358" s="1">
        <f t="shared" si="236"/>
        <v>2.6591595496894407E-2</v>
      </c>
      <c r="BZ358" s="1">
        <f t="shared" si="237"/>
        <v>0.15662650602409631</v>
      </c>
      <c r="CA358" s="1">
        <f t="shared" si="238"/>
        <v>-4.7202642429164203E-4</v>
      </c>
      <c r="CB358" s="1">
        <f t="shared" si="239"/>
        <v>1.9690558725552764E-2</v>
      </c>
      <c r="CC358" s="1">
        <f t="shared" si="240"/>
        <v>-1.4873192830334475E-2</v>
      </c>
    </row>
    <row r="359" spans="1:81" x14ac:dyDescent="0.3">
      <c r="A359" s="1" t="s">
        <v>279</v>
      </c>
      <c r="B359" s="18">
        <v>3719.89</v>
      </c>
      <c r="C359" s="21">
        <v>32001.25</v>
      </c>
      <c r="D359" s="18">
        <v>10342.940430000001</v>
      </c>
      <c r="E359" s="18">
        <v>1779.7299800000001</v>
      </c>
      <c r="F359" s="1">
        <v>94.349997999999999</v>
      </c>
      <c r="G359" s="18">
        <v>100.91999800000001</v>
      </c>
      <c r="H359" s="19">
        <v>371.01001000000002</v>
      </c>
      <c r="I359" s="1">
        <v>340.82998700000002</v>
      </c>
      <c r="J359" s="1">
        <v>58.41</v>
      </c>
      <c r="K359" s="1">
        <v>176.300003</v>
      </c>
      <c r="L359" s="1">
        <v>3593.179932</v>
      </c>
      <c r="M359" s="1">
        <v>13130.190430000001</v>
      </c>
      <c r="N359" s="1">
        <v>6243.2797849999997</v>
      </c>
      <c r="O359" s="1">
        <f>'final data'!O83</f>
        <v>22754.388370000001</v>
      </c>
      <c r="P359" s="1">
        <v>93.620002999999997</v>
      </c>
      <c r="Q359" s="1">
        <v>40.314999</v>
      </c>
      <c r="R359" s="1">
        <v>66.610000999999997</v>
      </c>
      <c r="S359" s="1">
        <v>48.990001999999997</v>
      </c>
      <c r="T359" s="1">
        <v>21.15</v>
      </c>
      <c r="U359" s="1">
        <v>29.1</v>
      </c>
      <c r="V359" s="1">
        <f>'final data'!V83</f>
        <v>6118.0840660000003</v>
      </c>
      <c r="W359" s="1">
        <f>'final data'!W83</f>
        <v>15427.71365</v>
      </c>
      <c r="X359" s="1">
        <v>126.264999</v>
      </c>
      <c r="Y359" s="1">
        <v>17.84375</v>
      </c>
      <c r="Z359" s="1">
        <v>140.42100500000001</v>
      </c>
      <c r="AA359" s="1">
        <v>27.639999</v>
      </c>
      <c r="AB359" s="1">
        <v>702.70001200000002</v>
      </c>
      <c r="AC359" s="1">
        <v>130</v>
      </c>
      <c r="AD359" s="1">
        <v>18869</v>
      </c>
      <c r="AE359" s="1">
        <v>975.5</v>
      </c>
      <c r="AF359" s="1">
        <v>27663.390625</v>
      </c>
      <c r="AG359" s="1">
        <v>10309.349609000001</v>
      </c>
      <c r="AH359" s="1">
        <v>49.900002000000001</v>
      </c>
      <c r="AI359" s="1">
        <v>49.900002000000001</v>
      </c>
      <c r="AJ359" s="1">
        <v>26.98</v>
      </c>
      <c r="AK359" s="1">
        <v>52.970001000000003</v>
      </c>
      <c r="AL359" s="1">
        <f>'final data'!AL83</f>
        <v>734.57446571367404</v>
      </c>
      <c r="AM359" s="1">
        <v>64.940002000000007</v>
      </c>
      <c r="AN359" s="1">
        <v>57.880001</v>
      </c>
      <c r="AO359" s="1">
        <v>56.709999000000003</v>
      </c>
      <c r="AP359" s="1">
        <f t="shared" si="201"/>
        <v>-2.2958527040159774E-2</v>
      </c>
      <c r="AQ359" s="1">
        <f t="shared" si="202"/>
        <v>-9.9989760648921478E-4</v>
      </c>
      <c r="AR359" s="1">
        <f t="shared" si="203"/>
        <v>-4.1669901447023851E-2</v>
      </c>
      <c r="AS359" s="1">
        <f t="shared" si="204"/>
        <v>-1.4720518399236014E-2</v>
      </c>
      <c r="AT359" s="1">
        <f t="shared" si="205"/>
        <v>-1.1627917574145344E-2</v>
      </c>
      <c r="AU359" s="1">
        <f t="shared" si="206"/>
        <v>-7.5720718345545918E-3</v>
      </c>
      <c r="AV359" s="1">
        <f t="shared" si="207"/>
        <v>-2.3606507553893322E-2</v>
      </c>
      <c r="AW359" s="1">
        <f t="shared" si="208"/>
        <v>-2.4052984381116013E-2</v>
      </c>
      <c r="AX359" s="1">
        <f t="shared" si="209"/>
        <v>-1.4676096738800553E-2</v>
      </c>
      <c r="AY359" s="1">
        <f t="shared" si="210"/>
        <v>-1.5578720544502159E-2</v>
      </c>
      <c r="AZ359" s="1">
        <f t="shared" si="211"/>
        <v>-3.1433060162315814E-3</v>
      </c>
      <c r="BA359" s="1">
        <f t="shared" si="212"/>
        <v>-6.1341779776046632E-3</v>
      </c>
      <c r="BB359" s="1">
        <f t="shared" si="213"/>
        <v>-1.2011473772942613E-4</v>
      </c>
      <c r="BC359" s="1">
        <f t="shared" si="214"/>
        <v>4.1666666666666692E-2</v>
      </c>
      <c r="BD359" s="1">
        <f t="shared" si="215"/>
        <v>-1.7937679262820076E-2</v>
      </c>
      <c r="BE359" s="1">
        <f t="shared" si="216"/>
        <v>1.7927004166140726E-2</v>
      </c>
      <c r="BF359" s="1">
        <f t="shared" si="217"/>
        <v>-1.4499113152780812E-2</v>
      </c>
      <c r="BG359" s="1">
        <f t="shared" si="218"/>
        <v>-2.2155609666890654E-2</v>
      </c>
      <c r="BH359" s="1">
        <f t="shared" si="219"/>
        <v>-3.6885202043952792E-2</v>
      </c>
      <c r="BI359" s="1">
        <f t="shared" si="220"/>
        <v>-2.1519838601210393E-2</v>
      </c>
      <c r="BJ359" s="1">
        <f t="shared" si="221"/>
        <v>4.1666666666666706E-2</v>
      </c>
      <c r="BK359" s="1">
        <f t="shared" si="222"/>
        <v>4.1666666666666761E-2</v>
      </c>
      <c r="BL359" s="1">
        <f t="shared" si="223"/>
        <v>1.4276083707627013E-3</v>
      </c>
      <c r="BM359" s="1">
        <f t="shared" si="224"/>
        <v>-1.0330060436491303E-2</v>
      </c>
      <c r="BN359" s="1">
        <f t="shared" si="225"/>
        <v>2.4716552637664133E-2</v>
      </c>
      <c r="BO359" s="1">
        <f t="shared" si="226"/>
        <v>-1.4265406053302232E-2</v>
      </c>
      <c r="BP359" s="1">
        <f t="shared" si="227"/>
        <v>1.5609174194796653E-2</v>
      </c>
      <c r="BQ359" s="1">
        <f t="shared" si="228"/>
        <v>-5.0540447714584345E-2</v>
      </c>
      <c r="BR359" s="1">
        <f t="shared" si="229"/>
        <v>-6.8848638915369135E-4</v>
      </c>
      <c r="BS359" s="1">
        <f t="shared" si="230"/>
        <v>3.4738796075311586E-2</v>
      </c>
      <c r="BT359" s="1">
        <f t="shared" si="231"/>
        <v>1.1634580214966387E-2</v>
      </c>
      <c r="BU359" s="1">
        <f t="shared" si="232"/>
        <v>1.0115146202834007E-2</v>
      </c>
      <c r="BV359" s="1">
        <f t="shared" si="233"/>
        <v>3.0151155778894599E-3</v>
      </c>
      <c r="BW359" s="1">
        <f t="shared" si="234"/>
        <v>3.0151155778894599E-3</v>
      </c>
      <c r="BX359" s="1">
        <f t="shared" si="235"/>
        <v>7.8446021666044394E-3</v>
      </c>
      <c r="BY359" s="1">
        <f t="shared" si="236"/>
        <v>1.5126111081983638E-3</v>
      </c>
      <c r="BZ359" s="1">
        <f t="shared" si="237"/>
        <v>4.1666666666666713E-2</v>
      </c>
      <c r="CA359" s="1">
        <f t="shared" si="238"/>
        <v>2.2194286513368439E-2</v>
      </c>
      <c r="CB359" s="1">
        <f t="shared" si="239"/>
        <v>-2.0689482758620686E-3</v>
      </c>
      <c r="CC359" s="1">
        <f t="shared" si="240"/>
        <v>7.2824157599008787E-3</v>
      </c>
    </row>
    <row r="360" spans="1:81" x14ac:dyDescent="0.3">
      <c r="A360" s="1" t="s">
        <v>278</v>
      </c>
      <c r="B360" s="18">
        <v>3956.37</v>
      </c>
      <c r="C360" s="21">
        <v>33715.370000000003</v>
      </c>
      <c r="D360" s="18">
        <v>11114.150390999999</v>
      </c>
      <c r="E360" s="18">
        <v>1867.9300539999999</v>
      </c>
      <c r="F360" s="1">
        <v>96.580001999999993</v>
      </c>
      <c r="G360" s="18">
        <v>104.290001</v>
      </c>
      <c r="H360" s="19">
        <v>394.69000199999999</v>
      </c>
      <c r="I360" s="1">
        <v>362.69000199999999</v>
      </c>
      <c r="J360" s="1">
        <v>64.180000000000007</v>
      </c>
      <c r="K360" s="1">
        <v>185.38000500000001</v>
      </c>
      <c r="L360" s="1">
        <v>3846.5600589999999</v>
      </c>
      <c r="M360" s="1">
        <v>14146.089844</v>
      </c>
      <c r="N360" s="1">
        <v>6556.830078</v>
      </c>
      <c r="O360" s="4">
        <f>0.78*O363</f>
        <v>18592.475889000001</v>
      </c>
      <c r="P360" s="1">
        <v>96.139999000000003</v>
      </c>
      <c r="Q360" s="1">
        <v>4178.5</v>
      </c>
      <c r="R360" s="1">
        <v>71.339995999999999</v>
      </c>
      <c r="S360" s="1">
        <v>54.400002000000001</v>
      </c>
      <c r="T360" s="1">
        <v>24.120000999999998</v>
      </c>
      <c r="U360" s="1">
        <v>32.220001000000003</v>
      </c>
      <c r="V360" s="4">
        <f>0.78*V363</f>
        <v>4944.4104527999998</v>
      </c>
      <c r="W360" s="4">
        <f>0.78*W363</f>
        <v>12511.550547600002</v>
      </c>
      <c r="X360" s="1">
        <v>126.45500199999999</v>
      </c>
      <c r="Y360" s="1">
        <v>18.379999000000002</v>
      </c>
      <c r="Z360" s="1">
        <v>145.233002</v>
      </c>
      <c r="AA360" s="1">
        <v>29.790001</v>
      </c>
      <c r="AB360" s="1">
        <v>722.5</v>
      </c>
      <c r="AC360" s="1">
        <v>137.220001</v>
      </c>
      <c r="AD360" s="1">
        <v>20200</v>
      </c>
      <c r="AE360" s="1">
        <v>1000.625</v>
      </c>
      <c r="AF360" s="1">
        <v>27446.099609000001</v>
      </c>
      <c r="AG360" s="1">
        <v>10256.221680000001</v>
      </c>
      <c r="AH360" s="1">
        <v>53.869999</v>
      </c>
      <c r="AI360" s="1">
        <v>53.869999</v>
      </c>
      <c r="AJ360" s="1">
        <v>31.49</v>
      </c>
      <c r="AK360" s="1">
        <v>57.299999</v>
      </c>
      <c r="AL360" s="4">
        <f>0.78*AL363</f>
        <v>554.65659690073232</v>
      </c>
      <c r="AM360" s="1">
        <v>67.099997999999999</v>
      </c>
      <c r="AN360" s="1">
        <v>61.990001999999997</v>
      </c>
      <c r="AO360" s="1">
        <v>61.560001</v>
      </c>
      <c r="AP360" s="1">
        <f t="shared" si="201"/>
        <v>6.357177228358904E-2</v>
      </c>
      <c r="AQ360" s="1">
        <f t="shared" si="202"/>
        <v>5.3564157650091877E-2</v>
      </c>
      <c r="AR360" s="1">
        <f t="shared" si="203"/>
        <v>7.4563898556650451E-2</v>
      </c>
      <c r="AS360" s="1">
        <f t="shared" si="204"/>
        <v>4.9558121170718186E-2</v>
      </c>
      <c r="AT360" s="1">
        <f t="shared" si="205"/>
        <v>2.3635443002341071E-2</v>
      </c>
      <c r="AU360" s="1">
        <f t="shared" si="206"/>
        <v>3.3392816753722063E-2</v>
      </c>
      <c r="AV360" s="1">
        <f t="shared" si="207"/>
        <v>6.382574960713315E-2</v>
      </c>
      <c r="AW360" s="1">
        <f t="shared" si="208"/>
        <v>6.4137593034030702E-2</v>
      </c>
      <c r="AX360" s="1">
        <f t="shared" si="209"/>
        <v>9.8784454716658282E-2</v>
      </c>
      <c r="AY360" s="1">
        <f t="shared" si="210"/>
        <v>5.1503130150258744E-2</v>
      </c>
      <c r="AZ360" s="1">
        <f t="shared" si="211"/>
        <v>7.0516960406980231E-2</v>
      </c>
      <c r="BA360" s="1">
        <f t="shared" si="212"/>
        <v>7.7371262771548349E-2</v>
      </c>
      <c r="BB360" s="1">
        <f t="shared" si="213"/>
        <v>5.0222047352952361E-2</v>
      </c>
      <c r="BC360" s="1">
        <f t="shared" si="214"/>
        <v>-0.18290592624705207</v>
      </c>
      <c r="BD360" s="1">
        <f t="shared" si="215"/>
        <v>2.6917281769367238E-2</v>
      </c>
      <c r="BE360" s="1">
        <f t="shared" si="216"/>
        <v>102.64628807258559</v>
      </c>
      <c r="BF360" s="1">
        <f t="shared" si="217"/>
        <v>7.1010282675119649E-2</v>
      </c>
      <c r="BG360" s="1">
        <f t="shared" si="218"/>
        <v>0.110430695634591</v>
      </c>
      <c r="BH360" s="1">
        <f t="shared" si="219"/>
        <v>0.14042557919621751</v>
      </c>
      <c r="BI360" s="1">
        <f t="shared" si="220"/>
        <v>0.10721652920962206</v>
      </c>
      <c r="BJ360" s="1">
        <f t="shared" si="221"/>
        <v>-0.19183679082189331</v>
      </c>
      <c r="BK360" s="1">
        <f t="shared" si="222"/>
        <v>-0.18902108041135429</v>
      </c>
      <c r="BL360" s="1">
        <f t="shared" si="223"/>
        <v>1.5047954817628451E-3</v>
      </c>
      <c r="BM360" s="1">
        <f t="shared" si="224"/>
        <v>3.0052483362521976E-2</v>
      </c>
      <c r="BN360" s="1">
        <f t="shared" si="225"/>
        <v>3.4268356076784884E-2</v>
      </c>
      <c r="BO360" s="1">
        <f t="shared" si="226"/>
        <v>7.7785892828722628E-2</v>
      </c>
      <c r="BP360" s="1">
        <f t="shared" si="227"/>
        <v>2.8177013891953633E-2</v>
      </c>
      <c r="BQ360" s="1">
        <f t="shared" si="228"/>
        <v>5.5538469230769202E-2</v>
      </c>
      <c r="BR360" s="1">
        <f t="shared" si="229"/>
        <v>7.0538979278181146E-2</v>
      </c>
      <c r="BS360" s="1">
        <f t="shared" si="230"/>
        <v>2.5756022552537162E-2</v>
      </c>
      <c r="BT360" s="1">
        <f t="shared" si="231"/>
        <v>-7.8548222430705455E-3</v>
      </c>
      <c r="BU360" s="1">
        <f t="shared" si="232"/>
        <v>-5.1533734925062443E-3</v>
      </c>
      <c r="BV360" s="1">
        <f t="shared" si="233"/>
        <v>7.9559054927492767E-2</v>
      </c>
      <c r="BW360" s="1">
        <f t="shared" si="234"/>
        <v>7.9559054927492767E-2</v>
      </c>
      <c r="BX360" s="1">
        <f t="shared" si="235"/>
        <v>0.16716085989621934</v>
      </c>
      <c r="BY360" s="1">
        <f t="shared" si="236"/>
        <v>8.1744344312925266E-2</v>
      </c>
      <c r="BZ360" s="1">
        <f t="shared" si="237"/>
        <v>-0.24492801916023987</v>
      </c>
      <c r="CA360" s="1">
        <f t="shared" si="238"/>
        <v>3.3261409508425828E-2</v>
      </c>
      <c r="CB360" s="1">
        <f t="shared" si="239"/>
        <v>7.1009000155338578E-2</v>
      </c>
      <c r="CC360" s="1">
        <f t="shared" si="240"/>
        <v>8.552287225397405E-2</v>
      </c>
    </row>
    <row r="361" spans="1:81" x14ac:dyDescent="0.3">
      <c r="A361" s="1" t="s">
        <v>277</v>
      </c>
      <c r="B361" s="18">
        <v>3946.56</v>
      </c>
      <c r="C361" s="21">
        <v>33546.32</v>
      </c>
      <c r="D361" s="18">
        <v>11144.959961</v>
      </c>
      <c r="E361" s="18">
        <v>1839.119995</v>
      </c>
      <c r="F361" s="1">
        <v>97.139999000000003</v>
      </c>
      <c r="G361" s="18">
        <v>105.82</v>
      </c>
      <c r="H361" s="19">
        <v>394.23998999999998</v>
      </c>
      <c r="I361" s="1">
        <v>362.39001500000001</v>
      </c>
      <c r="J361" s="1">
        <v>65.019997000000004</v>
      </c>
      <c r="K361" s="1">
        <v>182.53999300000001</v>
      </c>
      <c r="L361" s="1">
        <v>3878.419922</v>
      </c>
      <c r="M361" s="1">
        <v>14266.379883</v>
      </c>
      <c r="N361" s="1">
        <v>6576.1201170000004</v>
      </c>
      <c r="O361" s="1">
        <f>0.83*O363</f>
        <v>19784.301266499999</v>
      </c>
      <c r="P361" s="1">
        <v>96.470000999999996</v>
      </c>
      <c r="Q361" s="1">
        <v>4177.5</v>
      </c>
      <c r="R361" s="1">
        <v>71.309997999999993</v>
      </c>
      <c r="S361" s="1">
        <v>54.900002000000001</v>
      </c>
      <c r="T361" s="1">
        <v>24.85</v>
      </c>
      <c r="U361" s="1">
        <v>32.790000999999997</v>
      </c>
      <c r="V361" s="1">
        <f>0.83*V363</f>
        <v>5261.3598407999998</v>
      </c>
      <c r="W361" s="1">
        <f>0.83*W363</f>
        <v>13313.5730186</v>
      </c>
      <c r="X361" s="1">
        <v>126.620003</v>
      </c>
      <c r="Y361" s="1">
        <v>18.483749</v>
      </c>
      <c r="Z361" s="1">
        <v>148.08999600000001</v>
      </c>
      <c r="AA361" s="1">
        <v>30.120000999999998</v>
      </c>
      <c r="AB361" s="1">
        <v>719.90002400000003</v>
      </c>
      <c r="AC361" s="1">
        <v>138.479996</v>
      </c>
      <c r="AD361" s="1">
        <v>19941</v>
      </c>
      <c r="AE361" s="1">
        <v>986.5</v>
      </c>
      <c r="AF361" s="1">
        <v>27930.570313</v>
      </c>
      <c r="AG361" s="1">
        <v>10336.789063</v>
      </c>
      <c r="AH361" s="1">
        <v>54.259998000000003</v>
      </c>
      <c r="AI361" s="1">
        <v>54.259998000000003</v>
      </c>
      <c r="AJ361" s="1">
        <v>31.18</v>
      </c>
      <c r="AK361" s="1">
        <v>57.810001</v>
      </c>
      <c r="AL361" s="1">
        <f>0.83*AL363</f>
        <v>590.21150695847155</v>
      </c>
      <c r="AM361" s="1">
        <v>67.120002999999997</v>
      </c>
      <c r="AN361" s="1">
        <v>62.700001</v>
      </c>
      <c r="AO361" s="1">
        <v>64.370002999999997</v>
      </c>
      <c r="AP361" s="1">
        <f t="shared" si="201"/>
        <v>-2.4795456441131505E-3</v>
      </c>
      <c r="AQ361" s="1">
        <f t="shared" si="202"/>
        <v>-5.0140336588328374E-3</v>
      </c>
      <c r="AR361" s="1">
        <f t="shared" si="203"/>
        <v>2.7721030322704816E-3</v>
      </c>
      <c r="AS361" s="1">
        <f t="shared" si="204"/>
        <v>-1.5423521313501984E-2</v>
      </c>
      <c r="AT361" s="1">
        <f t="shared" si="205"/>
        <v>5.7982707434610517E-3</v>
      </c>
      <c r="AU361" s="1">
        <f t="shared" si="206"/>
        <v>1.4670620244792111E-2</v>
      </c>
      <c r="AV361" s="1">
        <f t="shared" si="207"/>
        <v>-1.14016569388554E-3</v>
      </c>
      <c r="AW361" s="1">
        <f t="shared" si="208"/>
        <v>-8.2711681696697934E-4</v>
      </c>
      <c r="AX361" s="1">
        <f t="shared" si="209"/>
        <v>1.3088142723589852E-2</v>
      </c>
      <c r="AY361" s="1">
        <f t="shared" si="210"/>
        <v>-1.5319947801274476E-2</v>
      </c>
      <c r="AZ361" s="1">
        <f t="shared" si="211"/>
        <v>8.282689600921718E-3</v>
      </c>
      <c r="BA361" s="1">
        <f t="shared" si="212"/>
        <v>8.5034126268482592E-3</v>
      </c>
      <c r="BB361" s="1">
        <f t="shared" si="213"/>
        <v>2.941976346881996E-3</v>
      </c>
      <c r="BC361" s="1">
        <f t="shared" si="214"/>
        <v>6.4102564102563972E-2</v>
      </c>
      <c r="BD361" s="1">
        <f t="shared" si="215"/>
        <v>3.432515117875061E-3</v>
      </c>
      <c r="BE361" s="1">
        <f t="shared" si="216"/>
        <v>-2.3932033026205577E-4</v>
      </c>
      <c r="BF361" s="1">
        <f t="shared" si="217"/>
        <v>-4.2049343540762443E-4</v>
      </c>
      <c r="BG361" s="1">
        <f t="shared" si="218"/>
        <v>9.1911761326773471E-3</v>
      </c>
      <c r="BH361" s="1">
        <f t="shared" si="219"/>
        <v>3.026529725268266E-2</v>
      </c>
      <c r="BI361" s="1">
        <f t="shared" si="220"/>
        <v>1.7690874683709449E-2</v>
      </c>
      <c r="BJ361" s="1">
        <f t="shared" si="221"/>
        <v>6.4102564102564111E-2</v>
      </c>
      <c r="BK361" s="1">
        <f t="shared" si="222"/>
        <v>6.4102564102563972E-2</v>
      </c>
      <c r="BL361" s="1">
        <f t="shared" si="223"/>
        <v>1.3048198757689611E-3</v>
      </c>
      <c r="BM361" s="1">
        <f t="shared" si="224"/>
        <v>5.6447228315952575E-3</v>
      </c>
      <c r="BN361" s="1">
        <f t="shared" si="225"/>
        <v>1.9671796083923228E-2</v>
      </c>
      <c r="BO361" s="1">
        <f t="shared" si="226"/>
        <v>1.1077542427742728E-2</v>
      </c>
      <c r="BP361" s="1">
        <f t="shared" si="227"/>
        <v>-3.5985826989618956E-3</v>
      </c>
      <c r="BQ361" s="1">
        <f t="shared" si="228"/>
        <v>9.1822984318445204E-3</v>
      </c>
      <c r="BR361" s="1">
        <f t="shared" si="229"/>
        <v>-1.2821782178217821E-2</v>
      </c>
      <c r="BS361" s="1">
        <f t="shared" si="230"/>
        <v>-1.4116177389131793E-2</v>
      </c>
      <c r="BT361" s="1">
        <f t="shared" si="231"/>
        <v>1.7651714119740858E-2</v>
      </c>
      <c r="BU361" s="1">
        <f t="shared" si="232"/>
        <v>7.8554642746372083E-3</v>
      </c>
      <c r="BV361" s="1">
        <f t="shared" si="233"/>
        <v>7.2396325828779596E-3</v>
      </c>
      <c r="BW361" s="1">
        <f t="shared" si="234"/>
        <v>7.2396325828779596E-3</v>
      </c>
      <c r="BX361" s="1">
        <f t="shared" si="235"/>
        <v>-9.8443950460463236E-3</v>
      </c>
      <c r="BY361" s="1">
        <f t="shared" si="236"/>
        <v>8.9005586195559979E-3</v>
      </c>
      <c r="BZ361" s="1">
        <f t="shared" si="237"/>
        <v>6.4102564102564041E-2</v>
      </c>
      <c r="CA361" s="1">
        <f t="shared" si="238"/>
        <v>2.9813711767916309E-4</v>
      </c>
      <c r="CB361" s="1">
        <f t="shared" si="239"/>
        <v>1.145344373436225E-2</v>
      </c>
      <c r="CC361" s="1">
        <f t="shared" si="240"/>
        <v>4.564655546383109E-2</v>
      </c>
    </row>
    <row r="362" spans="1:81" x14ac:dyDescent="0.3">
      <c r="A362" s="1" t="s">
        <v>276</v>
      </c>
      <c r="B362" s="18">
        <v>4027.26</v>
      </c>
      <c r="C362" s="21">
        <v>34194.06</v>
      </c>
      <c r="D362" s="18">
        <v>11285.320313</v>
      </c>
      <c r="E362" s="18">
        <v>1863.5200199999999</v>
      </c>
      <c r="F362" s="1">
        <v>98.019997000000004</v>
      </c>
      <c r="G362" s="18">
        <v>107.660004</v>
      </c>
      <c r="H362" s="19">
        <v>402.42001299999998</v>
      </c>
      <c r="I362" s="1">
        <v>369.83999599999999</v>
      </c>
      <c r="J362" s="1">
        <v>66.279999000000004</v>
      </c>
      <c r="K362" s="1">
        <v>185.19000199999999</v>
      </c>
      <c r="L362" s="1">
        <v>3961.98999</v>
      </c>
      <c r="M362" s="1">
        <v>14539.559569999999</v>
      </c>
      <c r="N362" s="1">
        <v>6707.3198240000002</v>
      </c>
      <c r="O362" s="1">
        <f>0.96*O363</f>
        <v>22883.047247999999</v>
      </c>
      <c r="P362" s="1">
        <v>97.139999000000003</v>
      </c>
      <c r="Q362" s="1">
        <v>4190.5</v>
      </c>
      <c r="R362" s="1">
        <v>72.900002000000001</v>
      </c>
      <c r="S362" s="1">
        <v>56.099997999999999</v>
      </c>
      <c r="T362" s="1">
        <v>25.07</v>
      </c>
      <c r="U362" s="1">
        <v>33.240001999999997</v>
      </c>
      <c r="V362" s="1">
        <f>0.96*V363</f>
        <v>6085.4282495999996</v>
      </c>
      <c r="W362" s="1">
        <f>0.96*W363</f>
        <v>15398.831443200001</v>
      </c>
      <c r="X362" s="1">
        <v>126.650002</v>
      </c>
      <c r="Y362" s="1">
        <v>18.700001</v>
      </c>
      <c r="Z362" s="1">
        <v>148.61099200000001</v>
      </c>
      <c r="AA362" s="1">
        <v>31.030000999999999</v>
      </c>
      <c r="AB362" s="1">
        <v>732.09997599999997</v>
      </c>
      <c r="AC362" s="1">
        <v>142.05999800000001</v>
      </c>
      <c r="AD362" s="1">
        <v>20517.5</v>
      </c>
      <c r="AE362" s="1">
        <v>994</v>
      </c>
      <c r="AF362" s="1">
        <v>28383.089843999998</v>
      </c>
      <c r="AG362" s="1">
        <v>10345.648438</v>
      </c>
      <c r="AH362" s="1">
        <v>55.580002</v>
      </c>
      <c r="AI362" s="1">
        <v>55.580002</v>
      </c>
      <c r="AJ362" s="1">
        <v>31.870000999999998</v>
      </c>
      <c r="AK362" s="1">
        <v>59.169998</v>
      </c>
      <c r="AL362" s="1">
        <f>0.96*AL363</f>
        <v>682.65427310859354</v>
      </c>
      <c r="AM362" s="1">
        <v>68.930000000000007</v>
      </c>
      <c r="AN362" s="1">
        <v>64.209998999999996</v>
      </c>
      <c r="AO362" s="1">
        <v>63.439999</v>
      </c>
      <c r="AP362" s="1">
        <f t="shared" si="201"/>
        <v>2.0448187788859228E-2</v>
      </c>
      <c r="AQ362" s="1">
        <f t="shared" si="202"/>
        <v>1.930882433602249E-2</v>
      </c>
      <c r="AR362" s="1">
        <f t="shared" si="203"/>
        <v>1.2594065164089259E-2</v>
      </c>
      <c r="AS362" s="1">
        <f t="shared" si="204"/>
        <v>1.3267228384409966E-2</v>
      </c>
      <c r="AT362" s="1">
        <f t="shared" si="205"/>
        <v>9.0590694776515341E-3</v>
      </c>
      <c r="AU362" s="1">
        <f t="shared" si="206"/>
        <v>1.7388055188055262E-2</v>
      </c>
      <c r="AV362" s="1">
        <f t="shared" si="207"/>
        <v>2.0748841333929634E-2</v>
      </c>
      <c r="AW362" s="1">
        <f t="shared" si="208"/>
        <v>2.0557909135548284E-2</v>
      </c>
      <c r="AX362" s="1">
        <f t="shared" si="209"/>
        <v>1.9378684376131237E-2</v>
      </c>
      <c r="AY362" s="1">
        <f t="shared" si="210"/>
        <v>1.4517415917727042E-2</v>
      </c>
      <c r="AZ362" s="1">
        <f t="shared" si="211"/>
        <v>2.1547452230728303E-2</v>
      </c>
      <c r="BA362" s="1">
        <f t="shared" si="212"/>
        <v>1.9148493818359921E-2</v>
      </c>
      <c r="BB362" s="1">
        <f t="shared" si="213"/>
        <v>1.9950929220534454E-2</v>
      </c>
      <c r="BC362" s="1">
        <f t="shared" si="214"/>
        <v>0.15662650602409642</v>
      </c>
      <c r="BD362" s="1">
        <f t="shared" si="215"/>
        <v>6.9451434959558753E-3</v>
      </c>
      <c r="BE362" s="1">
        <f t="shared" si="216"/>
        <v>3.1119090365050867E-3</v>
      </c>
      <c r="BF362" s="1">
        <f t="shared" si="217"/>
        <v>2.2297069760119859E-2</v>
      </c>
      <c r="BG362" s="1">
        <f t="shared" si="218"/>
        <v>2.1857849841244063E-2</v>
      </c>
      <c r="BH362" s="1">
        <f t="shared" si="219"/>
        <v>8.8531187122735961E-3</v>
      </c>
      <c r="BI362" s="1">
        <f t="shared" si="220"/>
        <v>1.3723726327425252E-2</v>
      </c>
      <c r="BJ362" s="1">
        <f t="shared" si="221"/>
        <v>0.15662650602409636</v>
      </c>
      <c r="BK362" s="1">
        <f t="shared" si="222"/>
        <v>0.15662650602409642</v>
      </c>
      <c r="BL362" s="1">
        <f t="shared" si="223"/>
        <v>2.3692149178043901E-4</v>
      </c>
      <c r="BM362" s="1">
        <f t="shared" si="224"/>
        <v>1.1699574583056758E-2</v>
      </c>
      <c r="BN362" s="1">
        <f t="shared" si="225"/>
        <v>3.5181039507894687E-3</v>
      </c>
      <c r="BO362" s="1">
        <f t="shared" si="226"/>
        <v>3.0212482396663937E-2</v>
      </c>
      <c r="BP362" s="1">
        <f t="shared" si="227"/>
        <v>1.6946730925515206E-2</v>
      </c>
      <c r="BQ362" s="1">
        <f t="shared" si="228"/>
        <v>2.5852123796999586E-2</v>
      </c>
      <c r="BR362" s="1">
        <f t="shared" si="229"/>
        <v>2.8910285341758185E-2</v>
      </c>
      <c r="BS362" s="1">
        <f t="shared" si="230"/>
        <v>7.6026355803345156E-3</v>
      </c>
      <c r="BT362" s="1">
        <f t="shared" si="231"/>
        <v>1.6201585786788517E-2</v>
      </c>
      <c r="BU362" s="1">
        <f t="shared" si="232"/>
        <v>8.57072244195412E-4</v>
      </c>
      <c r="BV362" s="1">
        <f t="shared" si="233"/>
        <v>2.4327387553534321E-2</v>
      </c>
      <c r="BW362" s="1">
        <f t="shared" si="234"/>
        <v>2.4327387553534321E-2</v>
      </c>
      <c r="BX362" s="1">
        <f t="shared" si="235"/>
        <v>2.2129602309172505E-2</v>
      </c>
      <c r="BY362" s="1">
        <f t="shared" si="236"/>
        <v>2.3525289335317601E-2</v>
      </c>
      <c r="BZ362" s="1">
        <f t="shared" si="237"/>
        <v>0.15662650602409631</v>
      </c>
      <c r="CA362" s="1">
        <f t="shared" si="238"/>
        <v>2.6966581035462855E-2</v>
      </c>
      <c r="CB362" s="1">
        <f t="shared" si="239"/>
        <v>2.4082902327226374E-2</v>
      </c>
      <c r="CC362" s="1">
        <f t="shared" si="240"/>
        <v>-1.4447785562476931E-2</v>
      </c>
    </row>
    <row r="363" spans="1:81" x14ac:dyDescent="0.3">
      <c r="A363" s="1" t="s">
        <v>275</v>
      </c>
      <c r="B363" s="18">
        <v>4076.57</v>
      </c>
      <c r="C363" s="21">
        <v>34395.01</v>
      </c>
      <c r="D363" s="18">
        <v>11482.450194999999</v>
      </c>
      <c r="E363" s="18">
        <v>1881.6800539999999</v>
      </c>
      <c r="F363" s="1">
        <v>98.879997000000003</v>
      </c>
      <c r="G363" s="18">
        <v>108.760002</v>
      </c>
      <c r="H363" s="19">
        <v>407.38000499999998</v>
      </c>
      <c r="I363" s="1">
        <v>374.540009</v>
      </c>
      <c r="J363" s="1">
        <v>67.769997000000004</v>
      </c>
      <c r="K363" s="1">
        <v>186.96000699999999</v>
      </c>
      <c r="L363" s="1">
        <v>3984.5</v>
      </c>
      <c r="M363" s="1">
        <v>14490.299805000001</v>
      </c>
      <c r="N363" s="1">
        <v>6753.9702150000003</v>
      </c>
      <c r="O363" s="1">
        <f>'final data'!O84</f>
        <v>23836.507549999998</v>
      </c>
      <c r="P363" s="1">
        <v>98.480002999999996</v>
      </c>
      <c r="Q363" s="1">
        <v>4222</v>
      </c>
      <c r="R363" s="1">
        <v>73.680000000000007</v>
      </c>
      <c r="S363" s="1">
        <v>57.439999</v>
      </c>
      <c r="T363" s="1">
        <v>25.58</v>
      </c>
      <c r="U363" s="1">
        <v>33.979999999999997</v>
      </c>
      <c r="V363" s="1">
        <f>'final data'!V84</f>
        <v>6338.98776</v>
      </c>
      <c r="W363" s="1">
        <f>'final data'!W84</f>
        <v>16040.449420000001</v>
      </c>
      <c r="X363" s="1">
        <v>126.574997</v>
      </c>
      <c r="Y363" s="1">
        <v>18.47625</v>
      </c>
      <c r="Z363" s="1">
        <v>150.48800700000001</v>
      </c>
      <c r="AA363" s="1">
        <v>31.82</v>
      </c>
      <c r="AB363" s="1">
        <v>741.5</v>
      </c>
      <c r="AC363" s="1">
        <v>145.25</v>
      </c>
      <c r="AD363" s="1">
        <v>20282.5</v>
      </c>
      <c r="AE363" s="1">
        <v>985</v>
      </c>
      <c r="AF363" s="1">
        <v>28226.080077999999</v>
      </c>
      <c r="AG363" s="1">
        <v>10299.796875</v>
      </c>
      <c r="AH363" s="1">
        <v>56.18</v>
      </c>
      <c r="AI363" s="1">
        <v>56.18</v>
      </c>
      <c r="AJ363" s="1">
        <v>32.090000000000003</v>
      </c>
      <c r="AK363" s="1">
        <v>59.860000999999997</v>
      </c>
      <c r="AL363" s="1">
        <f>'final data'!AL84</f>
        <v>711.09820115478499</v>
      </c>
      <c r="AM363" s="1">
        <v>67.860000999999997</v>
      </c>
      <c r="AN363" s="1">
        <v>64.809997999999993</v>
      </c>
      <c r="AO363" s="1">
        <v>66.639999000000003</v>
      </c>
      <c r="AP363" s="1">
        <f t="shared" si="201"/>
        <v>1.2244056753226745E-2</v>
      </c>
      <c r="AQ363" s="1">
        <f t="shared" si="202"/>
        <v>5.8767516931304553E-3</v>
      </c>
      <c r="AR363" s="1">
        <f t="shared" si="203"/>
        <v>1.7467814517671924E-2</v>
      </c>
      <c r="AS363" s="1">
        <f t="shared" si="204"/>
        <v>9.7450168525691477E-3</v>
      </c>
      <c r="AT363" s="1">
        <f t="shared" si="205"/>
        <v>8.7737199175796695E-3</v>
      </c>
      <c r="AU363" s="1">
        <f t="shared" si="206"/>
        <v>1.0217331962945119E-2</v>
      </c>
      <c r="AV363" s="1">
        <f t="shared" si="207"/>
        <v>1.2325410863698769E-2</v>
      </c>
      <c r="AW363" s="1">
        <f t="shared" si="208"/>
        <v>1.270823342751716E-2</v>
      </c>
      <c r="AX363" s="1">
        <f t="shared" si="209"/>
        <v>2.2480356404350577E-2</v>
      </c>
      <c r="AY363" s="1">
        <f t="shared" si="210"/>
        <v>9.5577783945377231E-3</v>
      </c>
      <c r="AZ363" s="1">
        <f t="shared" si="211"/>
        <v>5.6814908813033029E-3</v>
      </c>
      <c r="BA363" s="1">
        <f t="shared" si="212"/>
        <v>-3.3879819235816703E-3</v>
      </c>
      <c r="BB363" s="1">
        <f t="shared" si="213"/>
        <v>6.9551463511664698E-3</v>
      </c>
      <c r="BC363" s="1">
        <f t="shared" si="214"/>
        <v>4.1666666666666644E-2</v>
      </c>
      <c r="BD363" s="1">
        <f t="shared" si="215"/>
        <v>1.3794564688023038E-2</v>
      </c>
      <c r="BE363" s="1">
        <f t="shared" si="216"/>
        <v>7.5170027443025892E-3</v>
      </c>
      <c r="BF363" s="1">
        <f t="shared" si="217"/>
        <v>1.0699560748983329E-2</v>
      </c>
      <c r="BG363" s="1">
        <f t="shared" si="218"/>
        <v>2.3885936680425567E-2</v>
      </c>
      <c r="BH363" s="1">
        <f t="shared" si="219"/>
        <v>2.0343039489429518E-2</v>
      </c>
      <c r="BI363" s="1">
        <f t="shared" si="220"/>
        <v>2.2262273028744103E-2</v>
      </c>
      <c r="BJ363" s="1">
        <f t="shared" si="221"/>
        <v>4.1666666666666727E-2</v>
      </c>
      <c r="BK363" s="1">
        <f t="shared" si="222"/>
        <v>4.1666666666666678E-2</v>
      </c>
      <c r="BL363" s="1">
        <f t="shared" si="223"/>
        <v>-5.9222265152435161E-4</v>
      </c>
      <c r="BM363" s="1">
        <f t="shared" si="224"/>
        <v>-1.1965293477791794E-2</v>
      </c>
      <c r="BN363" s="1">
        <f t="shared" si="225"/>
        <v>1.2630391431610927E-2</v>
      </c>
      <c r="BO363" s="1">
        <f t="shared" si="226"/>
        <v>2.5459199952974597E-2</v>
      </c>
      <c r="BP363" s="1">
        <f t="shared" si="227"/>
        <v>1.2839809190213701E-2</v>
      </c>
      <c r="BQ363" s="1">
        <f t="shared" si="228"/>
        <v>2.2455314971917658E-2</v>
      </c>
      <c r="BR363" s="1">
        <f t="shared" si="229"/>
        <v>-1.145363713902766E-2</v>
      </c>
      <c r="BS363" s="1">
        <f t="shared" si="230"/>
        <v>-9.0543259557344068E-3</v>
      </c>
      <c r="BT363" s="1">
        <f t="shared" si="231"/>
        <v>-5.5318066800676413E-3</v>
      </c>
      <c r="BU363" s="1">
        <f t="shared" si="232"/>
        <v>-4.4319660845602927E-3</v>
      </c>
      <c r="BV363" s="1">
        <f t="shared" si="233"/>
        <v>1.0795213717336667E-2</v>
      </c>
      <c r="BW363" s="1">
        <f t="shared" si="234"/>
        <v>1.0795213717336667E-2</v>
      </c>
      <c r="BX363" s="1">
        <f t="shared" si="235"/>
        <v>6.9030120206147764E-3</v>
      </c>
      <c r="BY363" s="1">
        <f t="shared" si="236"/>
        <v>1.1661365951034801E-2</v>
      </c>
      <c r="BZ363" s="1">
        <f t="shared" si="237"/>
        <v>4.1666666666666734E-2</v>
      </c>
      <c r="CA363" s="1">
        <f t="shared" si="238"/>
        <v>-1.5522979834614968E-2</v>
      </c>
      <c r="CB363" s="1">
        <f t="shared" si="239"/>
        <v>9.3443234596530186E-3</v>
      </c>
      <c r="CC363" s="1">
        <f t="shared" si="240"/>
        <v>5.0441362711875243E-2</v>
      </c>
    </row>
    <row r="364" spans="1:81" x14ac:dyDescent="0.3">
      <c r="A364" s="1" t="s">
        <v>274</v>
      </c>
      <c r="B364" s="18">
        <v>3963.51</v>
      </c>
      <c r="C364" s="21">
        <v>33781.480000000003</v>
      </c>
      <c r="D364" s="18">
        <v>11082</v>
      </c>
      <c r="E364" s="18">
        <v>1818.290039</v>
      </c>
      <c r="F364" s="1">
        <v>99.379997000000003</v>
      </c>
      <c r="G364" s="18">
        <v>109.68</v>
      </c>
      <c r="H364" s="19">
        <v>396.23998999999998</v>
      </c>
      <c r="I364" s="1">
        <v>364.17999300000002</v>
      </c>
      <c r="J364" s="1">
        <v>66.870002999999997</v>
      </c>
      <c r="K364" s="1">
        <v>180.83999600000001</v>
      </c>
      <c r="L364" s="1">
        <v>3921.2700199999999</v>
      </c>
      <c r="M364" s="1">
        <v>14264.559569999999</v>
      </c>
      <c r="N364" s="1">
        <v>6647.3100590000004</v>
      </c>
      <c r="O364" s="4">
        <f>0.78*O367</f>
        <v>18316.509464448001</v>
      </c>
      <c r="P364" s="1">
        <v>98.580001999999993</v>
      </c>
      <c r="Q364" s="1">
        <v>41.735000999999997</v>
      </c>
      <c r="R364" s="1">
        <v>72.349997999999999</v>
      </c>
      <c r="S364" s="1">
        <v>56.689999</v>
      </c>
      <c r="T364" s="1">
        <v>25.25</v>
      </c>
      <c r="U364" s="1">
        <v>33.720001000000003</v>
      </c>
      <c r="V364" s="4">
        <f>0.78*V367</f>
        <v>4698.2577732479995</v>
      </c>
      <c r="W364" s="4">
        <f>0.78*W367</f>
        <v>11665.758907296</v>
      </c>
      <c r="X364" s="1">
        <v>126.68</v>
      </c>
      <c r="Y364" s="1">
        <v>18.379999000000002</v>
      </c>
      <c r="Z364" s="1">
        <v>151.404999</v>
      </c>
      <c r="AA364" s="1">
        <v>31.549999</v>
      </c>
      <c r="AB364" s="1">
        <v>732.59997599999997</v>
      </c>
      <c r="AC364" s="1">
        <v>139.16000399999999</v>
      </c>
      <c r="AD364" s="1">
        <v>19711</v>
      </c>
      <c r="AE364" s="1">
        <v>967.25</v>
      </c>
      <c r="AF364" s="1">
        <v>27574.429688</v>
      </c>
      <c r="AG364" s="1">
        <v>10289.849609000001</v>
      </c>
      <c r="AH364" s="1">
        <v>55.09</v>
      </c>
      <c r="AI364" s="1">
        <v>55.09</v>
      </c>
      <c r="AJ364" s="1">
        <v>32.459999000000003</v>
      </c>
      <c r="AK364" s="1">
        <v>58.73</v>
      </c>
      <c r="AL364" s="4">
        <f>0.78*AL367</f>
        <v>514.89130612300619</v>
      </c>
      <c r="AM364" s="1">
        <v>67.610000999999997</v>
      </c>
      <c r="AN364" s="1">
        <v>63.799999</v>
      </c>
      <c r="AO364" s="1">
        <v>66.860000999999997</v>
      </c>
      <c r="AP364" s="1">
        <f t="shared" si="201"/>
        <v>-2.7734099990923727E-2</v>
      </c>
      <c r="AQ364" s="1">
        <f t="shared" si="202"/>
        <v>-1.7837761931163817E-2</v>
      </c>
      <c r="AR364" s="1">
        <f t="shared" si="203"/>
        <v>-3.4874977744242634E-2</v>
      </c>
      <c r="AS364" s="1">
        <f t="shared" si="204"/>
        <v>-3.3687987958020811E-2</v>
      </c>
      <c r="AT364" s="1">
        <f t="shared" si="205"/>
        <v>5.056634457624427E-3</v>
      </c>
      <c r="AU364" s="1">
        <f t="shared" si="206"/>
        <v>8.4589737319056574E-3</v>
      </c>
      <c r="AV364" s="1">
        <f t="shared" si="207"/>
        <v>-2.7345512453415592E-2</v>
      </c>
      <c r="AW364" s="1">
        <f t="shared" si="208"/>
        <v>-2.766063905338341E-2</v>
      </c>
      <c r="AX364" s="1">
        <f t="shared" si="209"/>
        <v>-1.3280124536526194E-2</v>
      </c>
      <c r="AY364" s="1">
        <f t="shared" si="210"/>
        <v>-3.2734332321671215E-2</v>
      </c>
      <c r="AZ364" s="1">
        <f t="shared" si="211"/>
        <v>-1.5868987325887832E-2</v>
      </c>
      <c r="BA364" s="1">
        <f t="shared" si="212"/>
        <v>-1.5578713900875091E-2</v>
      </c>
      <c r="BB364" s="1">
        <f t="shared" si="213"/>
        <v>-1.5792215927028619E-2</v>
      </c>
      <c r="BC364" s="1">
        <f t="shared" si="214"/>
        <v>-0.23157746888771871</v>
      </c>
      <c r="BD364" s="1">
        <f t="shared" si="215"/>
        <v>1.0154244207323678E-3</v>
      </c>
      <c r="BE364" s="1">
        <f t="shared" si="216"/>
        <v>-0.9901148742302226</v>
      </c>
      <c r="BF364" s="1">
        <f t="shared" si="217"/>
        <v>-1.8051058631921923E-2</v>
      </c>
      <c r="BG364" s="1">
        <f t="shared" si="218"/>
        <v>-1.305710329138411E-2</v>
      </c>
      <c r="BH364" s="1">
        <f t="shared" si="219"/>
        <v>-1.290070367474583E-2</v>
      </c>
      <c r="BI364" s="1">
        <f t="shared" si="220"/>
        <v>-7.6515303119480118E-3</v>
      </c>
      <c r="BJ364" s="1">
        <f t="shared" si="221"/>
        <v>-0.25883154359521915</v>
      </c>
      <c r="BK364" s="1">
        <f t="shared" si="222"/>
        <v>-0.27272867474956325</v>
      </c>
      <c r="BL364" s="1">
        <f t="shared" si="223"/>
        <v>8.2957142001757755E-4</v>
      </c>
      <c r="BM364" s="1">
        <f t="shared" si="224"/>
        <v>-5.2094445572017454E-3</v>
      </c>
      <c r="BN364" s="1">
        <f t="shared" si="225"/>
        <v>6.0934556731819384E-3</v>
      </c>
      <c r="BO364" s="1">
        <f t="shared" si="226"/>
        <v>-8.4852608422376057E-3</v>
      </c>
      <c r="BP364" s="1">
        <f t="shared" si="227"/>
        <v>-1.2002729602157829E-2</v>
      </c>
      <c r="BQ364" s="1">
        <f t="shared" si="228"/>
        <v>-4.1927683304647252E-2</v>
      </c>
      <c r="BR364" s="1">
        <f t="shared" si="229"/>
        <v>-2.8176999876741032E-2</v>
      </c>
      <c r="BS364" s="1">
        <f t="shared" si="230"/>
        <v>-1.802030456852792E-2</v>
      </c>
      <c r="BT364" s="1">
        <f t="shared" si="231"/>
        <v>-2.3086818580519402E-2</v>
      </c>
      <c r="BU364" s="1">
        <f t="shared" si="232"/>
        <v>-9.6577302647040959E-4</v>
      </c>
      <c r="BV364" s="1">
        <f t="shared" si="233"/>
        <v>-1.9401922392310367E-2</v>
      </c>
      <c r="BW364" s="1">
        <f t="shared" si="234"/>
        <v>-1.9401922392310367E-2</v>
      </c>
      <c r="BX364" s="1">
        <f t="shared" si="235"/>
        <v>1.1530040511062633E-2</v>
      </c>
      <c r="BY364" s="1">
        <f t="shared" si="236"/>
        <v>-1.8877396944914852E-2</v>
      </c>
      <c r="BZ364" s="1">
        <f t="shared" si="237"/>
        <v>-0.2759209553802125</v>
      </c>
      <c r="CA364" s="1">
        <f t="shared" si="238"/>
        <v>-3.6840553539042834E-3</v>
      </c>
      <c r="CB364" s="1">
        <f t="shared" si="239"/>
        <v>-1.5583999863724629E-2</v>
      </c>
      <c r="CC364" s="1">
        <f t="shared" si="240"/>
        <v>3.3013505897560684E-3</v>
      </c>
    </row>
    <row r="365" spans="1:81" x14ac:dyDescent="0.3">
      <c r="A365" s="1" t="s">
        <v>273</v>
      </c>
      <c r="B365" s="18">
        <v>3895.75</v>
      </c>
      <c r="C365" s="21">
        <v>33202.22</v>
      </c>
      <c r="D365" s="18">
        <v>10810.530273</v>
      </c>
      <c r="E365" s="18">
        <v>1774.6099850000001</v>
      </c>
      <c r="F365" s="1">
        <v>99.610000999999997</v>
      </c>
      <c r="G365" s="18">
        <v>109.529999</v>
      </c>
      <c r="H365" s="19">
        <v>389.63000499999998</v>
      </c>
      <c r="I365" s="1">
        <v>358.13000499999998</v>
      </c>
      <c r="J365" s="1">
        <v>66</v>
      </c>
      <c r="K365" s="1">
        <v>175.679993</v>
      </c>
      <c r="L365" s="1">
        <v>3835.6999510000001</v>
      </c>
      <c r="M365" s="1">
        <v>13986.230469</v>
      </c>
      <c r="N365" s="1">
        <v>6522.7700199999999</v>
      </c>
      <c r="O365" s="1">
        <f>0.83*O367</f>
        <v>19490.644686527998</v>
      </c>
      <c r="P365" s="1">
        <v>98.860000999999997</v>
      </c>
      <c r="Q365" s="1">
        <v>4121.5</v>
      </c>
      <c r="R365" s="1">
        <v>70.989998</v>
      </c>
      <c r="S365" s="1">
        <v>56.25</v>
      </c>
      <c r="T365" s="1">
        <v>24.860001</v>
      </c>
      <c r="U365" s="1">
        <v>33.200001</v>
      </c>
      <c r="V365" s="1">
        <f>0.83*V367</f>
        <v>4999.4281433279994</v>
      </c>
      <c r="W365" s="1">
        <f>0.83*W367</f>
        <v>12413.563965455998</v>
      </c>
      <c r="X365" s="1">
        <v>126.595001</v>
      </c>
      <c r="Y365" s="1">
        <v>18.048749999999998</v>
      </c>
      <c r="Z365" s="1">
        <v>149.378998</v>
      </c>
      <c r="AA365" s="1">
        <v>30.91</v>
      </c>
      <c r="AB365" s="1">
        <v>724.20001200000002</v>
      </c>
      <c r="AC365" s="1">
        <v>134.58999600000001</v>
      </c>
      <c r="AD365" s="1">
        <v>19780</v>
      </c>
      <c r="AE365" s="1">
        <v>977.875</v>
      </c>
      <c r="AF365" s="1">
        <v>28051.699218999998</v>
      </c>
      <c r="AG365" s="1">
        <v>10323.811523</v>
      </c>
      <c r="AH365" s="1">
        <v>54.509998000000003</v>
      </c>
      <c r="AI365" s="1">
        <v>54.509998000000003</v>
      </c>
      <c r="AJ365" s="1">
        <v>33.990001999999997</v>
      </c>
      <c r="AK365" s="1">
        <v>58.110000999999997</v>
      </c>
      <c r="AL365" s="1">
        <f>0.83*AL367</f>
        <v>547.8971590796092</v>
      </c>
      <c r="AM365" s="1">
        <v>67.769997000000004</v>
      </c>
      <c r="AN365" s="1">
        <v>63.380001</v>
      </c>
      <c r="AO365" s="1">
        <v>64.879997000000003</v>
      </c>
      <c r="AP365" s="1">
        <f t="shared" si="201"/>
        <v>-1.709595787572132E-2</v>
      </c>
      <c r="AQ365" s="1">
        <f t="shared" si="202"/>
        <v>-1.7147265306315829E-2</v>
      </c>
      <c r="AR365" s="1">
        <f t="shared" si="203"/>
        <v>-2.4496456145100133E-2</v>
      </c>
      <c r="AS365" s="1">
        <f t="shared" si="204"/>
        <v>-2.4022599840024712E-2</v>
      </c>
      <c r="AT365" s="1">
        <f t="shared" si="205"/>
        <v>2.3143892829861311E-3</v>
      </c>
      <c r="AU365" s="1">
        <f t="shared" si="206"/>
        <v>-1.3676239970824503E-3</v>
      </c>
      <c r="AV365" s="1">
        <f t="shared" si="207"/>
        <v>-1.6681771569800399E-2</v>
      </c>
      <c r="AW365" s="1">
        <f t="shared" si="208"/>
        <v>-1.6612631435796752E-2</v>
      </c>
      <c r="AX365" s="1">
        <f t="shared" si="209"/>
        <v>-1.3010362807969323E-2</v>
      </c>
      <c r="AY365" s="1">
        <f t="shared" si="210"/>
        <v>-2.8533527505718463E-2</v>
      </c>
      <c r="AZ365" s="1">
        <f t="shared" si="211"/>
        <v>-2.1822029231233577E-2</v>
      </c>
      <c r="BA365" s="1">
        <f t="shared" si="212"/>
        <v>-1.9511930924622257E-2</v>
      </c>
      <c r="BB365" s="1">
        <f t="shared" si="213"/>
        <v>-1.8735403929501047E-2</v>
      </c>
      <c r="BC365" s="1">
        <f t="shared" si="214"/>
        <v>6.4102564102563903E-2</v>
      </c>
      <c r="BD365" s="1">
        <f t="shared" si="215"/>
        <v>2.8403225230204769E-3</v>
      </c>
      <c r="BE365" s="1">
        <f t="shared" si="216"/>
        <v>97.754041002658667</v>
      </c>
      <c r="BF365" s="1">
        <f t="shared" si="217"/>
        <v>-1.8797512613614717E-2</v>
      </c>
      <c r="BG365" s="1">
        <f t="shared" si="218"/>
        <v>-7.761492463600154E-3</v>
      </c>
      <c r="BH365" s="1">
        <f t="shared" si="219"/>
        <v>-1.5445504950495032E-2</v>
      </c>
      <c r="BI365" s="1">
        <f t="shared" si="220"/>
        <v>-1.5421114607914841E-2</v>
      </c>
      <c r="BJ365" s="1">
        <f t="shared" si="221"/>
        <v>6.4102564102564083E-2</v>
      </c>
      <c r="BK365" s="1">
        <f t="shared" si="222"/>
        <v>6.4102564102563944E-2</v>
      </c>
      <c r="BL365" s="1">
        <f t="shared" si="223"/>
        <v>-6.7097410798871548E-4</v>
      </c>
      <c r="BM365" s="1">
        <f t="shared" si="224"/>
        <v>-1.8022253428849652E-2</v>
      </c>
      <c r="BN365" s="1">
        <f t="shared" si="225"/>
        <v>-1.3381334918802832E-2</v>
      </c>
      <c r="BO365" s="1">
        <f t="shared" si="226"/>
        <v>-2.0285230436932804E-2</v>
      </c>
      <c r="BP365" s="1">
        <f t="shared" si="227"/>
        <v>-1.1465962701587578E-2</v>
      </c>
      <c r="BQ365" s="1">
        <f t="shared" si="228"/>
        <v>-3.283995306582467E-2</v>
      </c>
      <c r="BR365" s="1">
        <f t="shared" si="229"/>
        <v>3.5005834305717621E-3</v>
      </c>
      <c r="BS365" s="1">
        <f t="shared" si="230"/>
        <v>1.0984750581545619E-2</v>
      </c>
      <c r="BT365" s="1">
        <f t="shared" si="231"/>
        <v>1.7308409871037114E-2</v>
      </c>
      <c r="BU365" s="1">
        <f t="shared" si="232"/>
        <v>3.3005257890547585E-3</v>
      </c>
      <c r="BV365" s="1">
        <f t="shared" si="233"/>
        <v>-1.0528262842621171E-2</v>
      </c>
      <c r="BW365" s="1">
        <f t="shared" si="234"/>
        <v>-1.0528262842621171E-2</v>
      </c>
      <c r="BX365" s="1">
        <f t="shared" si="235"/>
        <v>4.7135029178528111E-2</v>
      </c>
      <c r="BY365" s="1">
        <f t="shared" si="236"/>
        <v>-1.0556768261535843E-2</v>
      </c>
      <c r="BZ365" s="1">
        <f t="shared" si="237"/>
        <v>6.4102564102564194E-2</v>
      </c>
      <c r="CA365" s="1">
        <f t="shared" si="238"/>
        <v>2.3664546314680086E-3</v>
      </c>
      <c r="CB365" s="1">
        <f t="shared" si="239"/>
        <v>-6.5830408555335503E-3</v>
      </c>
      <c r="CC365" s="1">
        <f t="shared" si="240"/>
        <v>-2.9614178438316117E-2</v>
      </c>
    </row>
    <row r="366" spans="1:81" x14ac:dyDescent="0.3">
      <c r="A366" s="1" t="s">
        <v>272</v>
      </c>
      <c r="B366" s="18">
        <v>3822.39</v>
      </c>
      <c r="C366" s="21">
        <v>33027.49</v>
      </c>
      <c r="D366" s="18">
        <v>10476.120117</v>
      </c>
      <c r="E366" s="18">
        <v>1754.089966</v>
      </c>
      <c r="F366" s="1">
        <v>98.309997999999993</v>
      </c>
      <c r="G366" s="18">
        <v>107.389999</v>
      </c>
      <c r="H366" s="19">
        <v>380.72000100000002</v>
      </c>
      <c r="I366" s="1">
        <v>349.91000400000001</v>
      </c>
      <c r="J366" s="1">
        <v>65.660004000000001</v>
      </c>
      <c r="K366" s="1">
        <v>173.60000600000001</v>
      </c>
      <c r="L366" s="1">
        <v>3823.290039</v>
      </c>
      <c r="M366" s="1">
        <v>13914.070313</v>
      </c>
      <c r="N366" s="1">
        <v>6517.9702150000003</v>
      </c>
      <c r="O366" s="1">
        <f>0.96*O367</f>
        <v>22543.396263936</v>
      </c>
      <c r="P366" s="1">
        <v>97.190002000000007</v>
      </c>
      <c r="Q366" s="1">
        <v>4191</v>
      </c>
      <c r="R366" s="1">
        <v>70.800003000000004</v>
      </c>
      <c r="S366" s="1">
        <v>55.450001</v>
      </c>
      <c r="T366" s="1">
        <v>24.66</v>
      </c>
      <c r="U366" s="1">
        <v>33.139999000000003</v>
      </c>
      <c r="V366" s="1">
        <f>0.96*V367</f>
        <v>5782.4711055359994</v>
      </c>
      <c r="W366" s="1">
        <f>0.96*W367</f>
        <v>14357.857116671999</v>
      </c>
      <c r="X366" s="1">
        <v>125.68</v>
      </c>
      <c r="Y366" s="1">
        <v>17.594999000000001</v>
      </c>
      <c r="Z366" s="1">
        <v>146.966003</v>
      </c>
      <c r="AA366" s="1">
        <v>30.620000999999998</v>
      </c>
      <c r="AB366" s="1">
        <v>728.20001200000002</v>
      </c>
      <c r="AC366" s="1">
        <v>132.41000399999999</v>
      </c>
      <c r="AD366" s="1">
        <v>19634</v>
      </c>
      <c r="AE366" s="1">
        <v>957</v>
      </c>
      <c r="AF366" s="1">
        <v>26507.869140999999</v>
      </c>
      <c r="AG366" s="1">
        <v>10279.132813</v>
      </c>
      <c r="AH366" s="1">
        <v>54.73</v>
      </c>
      <c r="AI366" s="1">
        <v>54.73</v>
      </c>
      <c r="AJ366" s="1">
        <v>34.139999000000003</v>
      </c>
      <c r="AK366" s="1">
        <v>58.450001</v>
      </c>
      <c r="AL366" s="1">
        <f>0.96*AL367</f>
        <v>633.71237676677686</v>
      </c>
      <c r="AM366" s="1">
        <v>66.099997999999999</v>
      </c>
      <c r="AN366" s="1">
        <v>64.059997999999993</v>
      </c>
      <c r="AO366" s="1">
        <v>64.620002999999997</v>
      </c>
      <c r="AP366" s="1">
        <f t="shared" si="201"/>
        <v>-1.8830777128922577E-2</v>
      </c>
      <c r="AQ366" s="1">
        <f t="shared" si="202"/>
        <v>-5.2625999104880094E-3</v>
      </c>
      <c r="AR366" s="1">
        <f t="shared" si="203"/>
        <v>-3.0933742152798087E-2</v>
      </c>
      <c r="AS366" s="1">
        <f t="shared" si="204"/>
        <v>-1.1563114810266352E-2</v>
      </c>
      <c r="AT366" s="1">
        <f t="shared" si="205"/>
        <v>-1.3050928490604109E-2</v>
      </c>
      <c r="AU366" s="1">
        <f t="shared" si="206"/>
        <v>-1.9538026289948204E-2</v>
      </c>
      <c r="AV366" s="1">
        <f t="shared" si="207"/>
        <v>-2.2867858957628169E-2</v>
      </c>
      <c r="AW366" s="1">
        <f t="shared" si="208"/>
        <v>-2.2952561598406054E-2</v>
      </c>
      <c r="AX366" s="1">
        <f t="shared" si="209"/>
        <v>-5.1514545454545346E-3</v>
      </c>
      <c r="AY366" s="1">
        <f t="shared" si="210"/>
        <v>-1.1839635034593772E-2</v>
      </c>
      <c r="AZ366" s="1">
        <f t="shared" si="211"/>
        <v>-3.235370899323005E-3</v>
      </c>
      <c r="BA366" s="1">
        <f t="shared" si="212"/>
        <v>-5.1593712944985734E-3</v>
      </c>
      <c r="BB366" s="1">
        <f t="shared" si="213"/>
        <v>-7.3585378378857068E-4</v>
      </c>
      <c r="BC366" s="1">
        <f t="shared" si="214"/>
        <v>0.1566265060240965</v>
      </c>
      <c r="BD366" s="1">
        <f t="shared" si="215"/>
        <v>-1.6892565072905371E-2</v>
      </c>
      <c r="BE366" s="1">
        <f t="shared" si="216"/>
        <v>1.6862792672570667E-2</v>
      </c>
      <c r="BF366" s="1">
        <f t="shared" si="217"/>
        <v>-2.6763629434106498E-3</v>
      </c>
      <c r="BG366" s="1">
        <f t="shared" si="218"/>
        <v>-1.4222204444444438E-2</v>
      </c>
      <c r="BH366" s="1">
        <f t="shared" si="219"/>
        <v>-8.0450921944854436E-3</v>
      </c>
      <c r="BI366" s="1">
        <f t="shared" si="220"/>
        <v>-1.8072891021900038E-3</v>
      </c>
      <c r="BJ366" s="1">
        <f t="shared" si="221"/>
        <v>0.15662650602409642</v>
      </c>
      <c r="BK366" s="1">
        <f t="shared" si="222"/>
        <v>0.1566265060240965</v>
      </c>
      <c r="BL366" s="1">
        <f t="shared" si="223"/>
        <v>-7.227781450864632E-3</v>
      </c>
      <c r="BM366" s="1">
        <f t="shared" si="224"/>
        <v>-2.5140300574831884E-2</v>
      </c>
      <c r="BN366" s="1">
        <f t="shared" si="225"/>
        <v>-1.615350907628926E-2</v>
      </c>
      <c r="BO366" s="1">
        <f t="shared" si="226"/>
        <v>-9.3820446457457667E-3</v>
      </c>
      <c r="BP366" s="1">
        <f t="shared" si="227"/>
        <v>5.5233360034796578E-3</v>
      </c>
      <c r="BQ366" s="1">
        <f t="shared" si="228"/>
        <v>-1.6197281111443283E-2</v>
      </c>
      <c r="BR366" s="1">
        <f t="shared" si="229"/>
        <v>-7.3811931243680483E-3</v>
      </c>
      <c r="BS366" s="1">
        <f t="shared" si="230"/>
        <v>-2.1347309216413139E-2</v>
      </c>
      <c r="BT366" s="1">
        <f t="shared" si="231"/>
        <v>-5.5035171521956534E-2</v>
      </c>
      <c r="BU366" s="1">
        <f t="shared" si="232"/>
        <v>-4.3277339866639617E-3</v>
      </c>
      <c r="BV366" s="1">
        <f t="shared" si="233"/>
        <v>4.0359935437897796E-3</v>
      </c>
      <c r="BW366" s="1">
        <f t="shared" si="234"/>
        <v>4.0359935437897796E-3</v>
      </c>
      <c r="BX366" s="1">
        <f t="shared" si="235"/>
        <v>4.4129741445736361E-3</v>
      </c>
      <c r="BY366" s="1">
        <f t="shared" si="236"/>
        <v>5.8509721932375018E-3</v>
      </c>
      <c r="BZ366" s="1">
        <f t="shared" si="237"/>
        <v>0.15662650602409631</v>
      </c>
      <c r="CA366" s="1">
        <f t="shared" si="238"/>
        <v>-2.4642158387582696E-2</v>
      </c>
      <c r="CB366" s="1">
        <f t="shared" si="239"/>
        <v>1.0728889070228842E-2</v>
      </c>
      <c r="CC366" s="1">
        <f t="shared" si="240"/>
        <v>-4.0073059806091859E-3</v>
      </c>
    </row>
    <row r="367" spans="1:81" x14ac:dyDescent="0.3">
      <c r="A367" s="1" t="s">
        <v>271</v>
      </c>
      <c r="B367" s="18">
        <v>3849.28</v>
      </c>
      <c r="C367" s="21">
        <v>33220.800000000003</v>
      </c>
      <c r="D367" s="18">
        <v>10478.089844</v>
      </c>
      <c r="E367" s="18">
        <v>1766.25</v>
      </c>
      <c r="F367" s="1">
        <v>97.449996999999996</v>
      </c>
      <c r="G367" s="18">
        <v>106.099998</v>
      </c>
      <c r="H367" s="19">
        <v>383.44000199999999</v>
      </c>
      <c r="I367" s="1">
        <v>352.30999800000001</v>
      </c>
      <c r="J367" s="1">
        <v>66.319999999999993</v>
      </c>
      <c r="K367" s="1">
        <v>174.85000600000001</v>
      </c>
      <c r="L367" s="1">
        <v>3850.070068</v>
      </c>
      <c r="M367" s="1">
        <v>14071.719727</v>
      </c>
      <c r="N367" s="1">
        <v>6573.4702150000003</v>
      </c>
      <c r="O367" s="1">
        <f>0.96*O368</f>
        <v>23482.704441599999</v>
      </c>
      <c r="P367" s="1">
        <v>96.18</v>
      </c>
      <c r="Q367" s="1">
        <v>4233</v>
      </c>
      <c r="R367" s="1">
        <v>71.129997000000003</v>
      </c>
      <c r="S367" s="1">
        <v>56.119999</v>
      </c>
      <c r="T367" s="1">
        <v>25.049999</v>
      </c>
      <c r="U367" s="1">
        <v>33.5</v>
      </c>
      <c r="V367" s="1">
        <f>0.96*V368</f>
        <v>6023.4074015999995</v>
      </c>
      <c r="W367" s="1">
        <f>0.96*W368</f>
        <v>14956.101163199999</v>
      </c>
      <c r="X367" s="1">
        <v>125.839996</v>
      </c>
      <c r="Y367" s="1">
        <v>17.483749</v>
      </c>
      <c r="Z367" s="1">
        <v>149.75799599999999</v>
      </c>
      <c r="AA367" s="1">
        <v>30.809999000000001</v>
      </c>
      <c r="AB367" s="1">
        <v>732.29998799999998</v>
      </c>
      <c r="AC367" s="1">
        <v>134.88000500000001</v>
      </c>
      <c r="AD367" s="1">
        <v>19928</v>
      </c>
      <c r="AE367" s="1">
        <v>949.5</v>
      </c>
      <c r="AF367" s="1">
        <v>26093.669922000001</v>
      </c>
      <c r="AG367" s="1">
        <v>10194.282227</v>
      </c>
      <c r="AH367" s="1">
        <v>54.869999</v>
      </c>
      <c r="AI367" s="1">
        <v>54.869999</v>
      </c>
      <c r="AJ367" s="1">
        <v>34.220001000000003</v>
      </c>
      <c r="AK367" s="1">
        <v>58.75</v>
      </c>
      <c r="AL367" s="1">
        <f>0.96*AL368</f>
        <v>660.11705913205924</v>
      </c>
      <c r="AM367" s="1">
        <v>65.660004000000001</v>
      </c>
      <c r="AN367" s="1">
        <v>64.769997000000004</v>
      </c>
      <c r="AO367" s="1">
        <v>65.720000999999996</v>
      </c>
      <c r="AP367" s="1">
        <f>(B367-B366)/B366</f>
        <v>7.0348656207242927E-3</v>
      </c>
      <c r="AQ367" s="1">
        <f t="shared" si="202"/>
        <v>5.8530030589670897E-3</v>
      </c>
      <c r="AR367" s="1">
        <f t="shared" si="203"/>
        <v>1.8802065822091349E-4</v>
      </c>
      <c r="AS367" s="1">
        <f t="shared" si="204"/>
        <v>6.9323890083754095E-3</v>
      </c>
      <c r="AT367" s="1">
        <f t="shared" si="205"/>
        <v>-8.7478488200152024E-3</v>
      </c>
      <c r="AU367" s="1">
        <f t="shared" si="206"/>
        <v>-1.2012301070977789E-2</v>
      </c>
      <c r="AV367" s="1">
        <f t="shared" si="207"/>
        <v>7.1443606662523829E-3</v>
      </c>
      <c r="AW367" s="1">
        <f t="shared" si="208"/>
        <v>6.8588893503027494E-3</v>
      </c>
      <c r="AX367" s="1">
        <f t="shared" si="209"/>
        <v>1.0051720374552407E-2</v>
      </c>
      <c r="AY367" s="1">
        <f t="shared" si="210"/>
        <v>7.2004605806292423E-3</v>
      </c>
      <c r="AZ367" s="1">
        <f t="shared" si="211"/>
        <v>7.0044460992565605E-3</v>
      </c>
      <c r="BA367" s="1">
        <f t="shared" si="212"/>
        <v>1.1330215418899151E-2</v>
      </c>
      <c r="BB367" s="1">
        <f t="shared" si="213"/>
        <v>8.5149207758384946E-3</v>
      </c>
      <c r="BC367" s="1">
        <f t="shared" si="214"/>
        <v>4.166666666666663E-2</v>
      </c>
      <c r="BD367" s="1">
        <f t="shared" si="215"/>
        <v>-1.0392036003867971E-2</v>
      </c>
      <c r="BE367" s="1">
        <f t="shared" si="216"/>
        <v>1.0021474588403722E-2</v>
      </c>
      <c r="BF367" s="1">
        <f t="shared" si="217"/>
        <v>4.6609320058927008E-3</v>
      </c>
      <c r="BG367" s="1">
        <f t="shared" si="218"/>
        <v>1.2082921333040186E-2</v>
      </c>
      <c r="BH367" s="1">
        <f t="shared" si="219"/>
        <v>1.5815044606650428E-2</v>
      </c>
      <c r="BI367" s="1">
        <f t="shared" si="220"/>
        <v>1.0863035934309982E-2</v>
      </c>
      <c r="BJ367" s="1">
        <f t="shared" si="221"/>
        <v>4.1666666666666685E-2</v>
      </c>
      <c r="BK367" s="1">
        <f t="shared" si="222"/>
        <v>4.1666666666666644E-2</v>
      </c>
      <c r="BL367" s="1">
        <f t="shared" si="223"/>
        <v>1.2730426479948477E-3</v>
      </c>
      <c r="BM367" s="1">
        <f t="shared" si="224"/>
        <v>-6.3228193420188225E-3</v>
      </c>
      <c r="BN367" s="1">
        <f t="shared" si="225"/>
        <v>1.8997543261756875E-2</v>
      </c>
      <c r="BO367" s="1">
        <f t="shared" si="226"/>
        <v>6.2050291899076945E-3</v>
      </c>
      <c r="BP367" s="1">
        <f t="shared" si="227"/>
        <v>5.6302882895310491E-3</v>
      </c>
      <c r="BQ367" s="1">
        <f t="shared" si="228"/>
        <v>1.8654187186642069E-2</v>
      </c>
      <c r="BR367" s="1">
        <f t="shared" si="229"/>
        <v>1.4974024651115412E-2</v>
      </c>
      <c r="BS367" s="1">
        <f t="shared" si="230"/>
        <v>-7.8369905956112845E-3</v>
      </c>
      <c r="BT367" s="1">
        <f t="shared" si="231"/>
        <v>-1.5625519229659695E-2</v>
      </c>
      <c r="BU367" s="1">
        <f t="shared" si="232"/>
        <v>-8.2546443891346657E-3</v>
      </c>
      <c r="BV367" s="1">
        <f t="shared" si="233"/>
        <v>2.5579937876850558E-3</v>
      </c>
      <c r="BW367" s="1">
        <f t="shared" si="234"/>
        <v>2.5579937876850558E-3</v>
      </c>
      <c r="BX367" s="1">
        <f t="shared" si="235"/>
        <v>2.343350976665241E-3</v>
      </c>
      <c r="BY367" s="1">
        <f t="shared" si="236"/>
        <v>5.1325747624880224E-3</v>
      </c>
      <c r="BZ367" s="1">
        <f t="shared" si="237"/>
        <v>4.1666666666666692E-2</v>
      </c>
      <c r="CA367" s="1">
        <f t="shared" si="238"/>
        <v>-6.6564903678211712E-3</v>
      </c>
      <c r="CB367" s="1">
        <f t="shared" si="239"/>
        <v>1.1083344086273785E-2</v>
      </c>
      <c r="CC367" s="1">
        <f t="shared" si="240"/>
        <v>1.7022561883817917E-2</v>
      </c>
    </row>
    <row r="368" spans="1:81" x14ac:dyDescent="0.3">
      <c r="A368" s="1" t="s">
        <v>270</v>
      </c>
      <c r="B368" s="18">
        <v>3839.5</v>
      </c>
      <c r="C368" s="21">
        <v>33147.25</v>
      </c>
      <c r="D368" s="18">
        <v>10466.480469</v>
      </c>
      <c r="E368" s="18">
        <v>1761.25</v>
      </c>
      <c r="F368" s="1">
        <v>96.989998</v>
      </c>
      <c r="G368" s="18">
        <v>105.43</v>
      </c>
      <c r="H368" s="19">
        <v>382.42999300000002</v>
      </c>
      <c r="I368" s="1">
        <v>351.33999599999999</v>
      </c>
      <c r="J368" s="1">
        <v>65.639999000000003</v>
      </c>
      <c r="K368" s="1">
        <v>174.36000100000001</v>
      </c>
      <c r="L368" s="1">
        <v>3793.6201169999999</v>
      </c>
      <c r="M368" s="1">
        <v>13923.589844</v>
      </c>
      <c r="N368" s="1">
        <v>6473.7597660000001</v>
      </c>
      <c r="O368" s="1">
        <f>'final data'!O85</f>
        <v>24461.150460000001</v>
      </c>
      <c r="P368" s="1">
        <v>95.779999000000004</v>
      </c>
      <c r="Q368" s="1">
        <v>4222.5</v>
      </c>
      <c r="R368" s="1">
        <v>69.959998999999996</v>
      </c>
      <c r="S368" s="1">
        <v>55.439999</v>
      </c>
      <c r="T368" s="1">
        <v>24.73</v>
      </c>
      <c r="U368" s="1">
        <v>33.119999</v>
      </c>
      <c r="V368" s="1">
        <f>'final data'!V85</f>
        <v>6274.3827099999999</v>
      </c>
      <c r="W368" s="1">
        <f>'final data'!W85</f>
        <v>15579.272045</v>
      </c>
      <c r="X368" s="1">
        <v>125.915001</v>
      </c>
      <c r="Y368" s="1">
        <v>17.48875</v>
      </c>
      <c r="Z368" s="1">
        <v>149.77900700000001</v>
      </c>
      <c r="AA368" s="1">
        <v>30.66</v>
      </c>
      <c r="AB368" s="1">
        <v>726.59997599999997</v>
      </c>
      <c r="AC368" s="1">
        <v>133.89999399999999</v>
      </c>
      <c r="AD368" s="1">
        <v>19765</v>
      </c>
      <c r="AE368" s="1">
        <v>943.75</v>
      </c>
      <c r="AF368" s="1">
        <v>26094.5</v>
      </c>
      <c r="AG368" s="1">
        <v>10102.969727</v>
      </c>
      <c r="AH368" s="1">
        <v>54.439999</v>
      </c>
      <c r="AI368" s="1">
        <v>54.439999</v>
      </c>
      <c r="AJ368" s="1">
        <v>34.330002</v>
      </c>
      <c r="AK368" s="1">
        <v>58.32</v>
      </c>
      <c r="AL368" s="1">
        <f>'final data'!AL85</f>
        <v>687.62193659589502</v>
      </c>
      <c r="AM368" s="1">
        <v>64.290001000000004</v>
      </c>
      <c r="AN368" s="1">
        <v>64.930000000000007</v>
      </c>
      <c r="AO368" s="1">
        <v>64.790001000000004</v>
      </c>
      <c r="AP368" s="1">
        <f t="shared" ref="AP368" si="241">(B368-B367)/B367</f>
        <v>-2.5407348906809064E-3</v>
      </c>
      <c r="AQ368" s="1">
        <f t="shared" si="202"/>
        <v>-2.2139743774985221E-3</v>
      </c>
      <c r="AR368" s="1">
        <f t="shared" si="203"/>
        <v>-1.1079667356209777E-3</v>
      </c>
      <c r="AS368" s="1">
        <f t="shared" si="204"/>
        <v>-2.8308563340410475E-3</v>
      </c>
      <c r="AT368" s="1">
        <f t="shared" si="205"/>
        <v>-4.72035930385915E-3</v>
      </c>
      <c r="AU368" s="1">
        <f t="shared" si="206"/>
        <v>-6.3147786298732309E-3</v>
      </c>
      <c r="AV368" s="1">
        <f t="shared" si="207"/>
        <v>-2.6340731137383215E-3</v>
      </c>
      <c r="AW368" s="1">
        <f t="shared" si="208"/>
        <v>-2.7532627671838657E-3</v>
      </c>
      <c r="AX368" s="1">
        <f t="shared" si="209"/>
        <v>-1.0253332328106003E-2</v>
      </c>
      <c r="AY368" s="1">
        <f t="shared" si="210"/>
        <v>-2.80243055868123E-3</v>
      </c>
      <c r="AZ368" s="1">
        <f t="shared" si="211"/>
        <v>-1.4662058093224307E-2</v>
      </c>
      <c r="BA368" s="1">
        <f t="shared" si="212"/>
        <v>-1.052677894911285E-2</v>
      </c>
      <c r="BB368" s="1">
        <f t="shared" si="213"/>
        <v>-1.5168616535672573E-2</v>
      </c>
      <c r="BC368" s="1">
        <f t="shared" si="214"/>
        <v>4.1666666666666741E-2</v>
      </c>
      <c r="BD368" s="1">
        <f t="shared" si="215"/>
        <v>-4.1588791848617499E-3</v>
      </c>
      <c r="BE368" s="1">
        <f t="shared" si="216"/>
        <v>-2.4805102763997165E-3</v>
      </c>
      <c r="BF368" s="1">
        <f t="shared" si="217"/>
        <v>-1.6448728375456093E-2</v>
      </c>
      <c r="BG368" s="1">
        <f t="shared" si="218"/>
        <v>-1.21168925893958E-2</v>
      </c>
      <c r="BH368" s="1">
        <f t="shared" si="219"/>
        <v>-1.2774411687601236E-2</v>
      </c>
      <c r="BI368" s="1">
        <f t="shared" si="220"/>
        <v>-1.1343313432835822E-2</v>
      </c>
      <c r="BJ368" s="1">
        <f t="shared" si="221"/>
        <v>4.1666666666666727E-2</v>
      </c>
      <c r="BK368" s="1">
        <f t="shared" si="222"/>
        <v>4.1666666666666713E-2</v>
      </c>
      <c r="BL368" s="1">
        <f t="shared" si="223"/>
        <v>5.9603466611683959E-4</v>
      </c>
      <c r="BM368" s="1">
        <f t="shared" si="224"/>
        <v>2.860370507492434E-4</v>
      </c>
      <c r="BN368" s="1">
        <f t="shared" si="225"/>
        <v>1.4029968723683814E-4</v>
      </c>
      <c r="BO368" s="1">
        <f t="shared" si="226"/>
        <v>-4.8685168733696195E-3</v>
      </c>
      <c r="BP368" s="1">
        <f t="shared" si="227"/>
        <v>-7.7837117211587547E-3</v>
      </c>
      <c r="BQ368" s="1">
        <f t="shared" si="228"/>
        <v>-7.2657989596013042E-3</v>
      </c>
      <c r="BR368" s="1">
        <f t="shared" si="229"/>
        <v>-8.1794460056202334E-3</v>
      </c>
      <c r="BS368" s="1">
        <f t="shared" si="230"/>
        <v>-6.0558188520273828E-3</v>
      </c>
      <c r="BT368" s="1">
        <f t="shared" si="231"/>
        <v>3.1811470079921404E-5</v>
      </c>
      <c r="BU368" s="1">
        <f t="shared" si="232"/>
        <v>-8.9572269990872803E-3</v>
      </c>
      <c r="BV368" s="1">
        <f t="shared" si="233"/>
        <v>-7.836705081769724E-3</v>
      </c>
      <c r="BW368" s="1">
        <f t="shared" si="234"/>
        <v>-7.836705081769724E-3</v>
      </c>
      <c r="BX368" s="1">
        <f t="shared" si="235"/>
        <v>3.2145235764311315E-3</v>
      </c>
      <c r="BY368" s="1">
        <f t="shared" si="236"/>
        <v>-7.3191489361702083E-3</v>
      </c>
      <c r="BZ368" s="1">
        <f t="shared" si="237"/>
        <v>4.1666666666666637E-2</v>
      </c>
      <c r="CA368" s="1">
        <f t="shared" si="238"/>
        <v>-2.0865106861705292E-2</v>
      </c>
      <c r="CB368" s="1">
        <f t="shared" si="239"/>
        <v>2.4703258825224776E-3</v>
      </c>
      <c r="CC368" s="1">
        <f t="shared" si="240"/>
        <v>-1.4150943180904587E-2</v>
      </c>
    </row>
    <row r="369" spans="3:8" x14ac:dyDescent="0.3">
      <c r="C369" s="18"/>
      <c r="D369" s="18"/>
      <c r="E369" s="18"/>
      <c r="G369" s="18"/>
      <c r="H369" s="19"/>
    </row>
    <row r="370" spans="3:8" x14ac:dyDescent="0.3">
      <c r="C370" s="18"/>
      <c r="D370" s="18"/>
      <c r="E370" s="18"/>
      <c r="G370" s="18"/>
      <c r="H370" s="19"/>
    </row>
  </sheetData>
  <sortState xmlns:xlrd2="http://schemas.microsoft.com/office/spreadsheetml/2017/richdata2" ref="A5:H370">
    <sortCondition descending="1" ref="A5:A3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weekly data for SD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A.M AlMheiri</cp:lastModifiedBy>
  <dcterms:created xsi:type="dcterms:W3CDTF">2023-05-21T08:31:49Z</dcterms:created>
  <dcterms:modified xsi:type="dcterms:W3CDTF">2023-05-22T08:28:39Z</dcterms:modified>
</cp:coreProperties>
</file>