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onholle\Dropbox\unc.grad.school\my-papers\ms-201608-1\programs\kure-analysis\"/>
    </mc:Choice>
  </mc:AlternateContent>
  <bookViews>
    <workbookView xWindow="0" yWindow="0" windowWidth="19200" windowHeight="81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7" i="1" l="1"/>
  <c r="N46" i="1"/>
  <c r="N45" i="1"/>
  <c r="N44" i="1"/>
  <c r="N43" i="1"/>
  <c r="N42" i="1"/>
  <c r="E33" i="1" l="1"/>
  <c r="F33" i="1"/>
  <c r="G33" i="1"/>
  <c r="H33" i="1"/>
  <c r="I33" i="1"/>
  <c r="D33" i="1"/>
  <c r="H11" i="1"/>
  <c r="H10" i="1"/>
  <c r="H9" i="1"/>
  <c r="H8" i="1"/>
  <c r="H7" i="1"/>
  <c r="H6" i="1"/>
</calcChain>
</file>

<file path=xl/sharedStrings.xml><?xml version="1.0" encoding="utf-8"?>
<sst xmlns="http://schemas.openxmlformats.org/spreadsheetml/2006/main" count="134" uniqueCount="61">
  <si>
    <t>Table 2. single variant tests</t>
  </si>
  <si>
    <t>trait</t>
  </si>
  <si>
    <t>hdl</t>
  </si>
  <si>
    <t>variant</t>
  </si>
  <si>
    <t>rs3764261</t>
  </si>
  <si>
    <t>effect</t>
  </si>
  <si>
    <t>se</t>
  </si>
  <si>
    <t>p-val</t>
  </si>
  <si>
    <t>rs1532085</t>
  </si>
  <si>
    <t>ldl</t>
  </si>
  <si>
    <t>rs6511720</t>
  </si>
  <si>
    <t>tg</t>
  </si>
  <si>
    <t>rs1260326</t>
  </si>
  <si>
    <t>rs964184</t>
  </si>
  <si>
    <t>tc</t>
  </si>
  <si>
    <t>tikk</t>
  </si>
  <si>
    <t>18 years</t>
  </si>
  <si>
    <t>c</t>
  </si>
  <si>
    <t>g</t>
  </si>
  <si>
    <t>a</t>
  </si>
  <si>
    <t>t</t>
  </si>
  <si>
    <t>glcs</t>
  </si>
  <si>
    <t>effect allele</t>
  </si>
  <si>
    <t>tikk (they reverse effect size to match glcs risk allele)</t>
  </si>
  <si>
    <t>effect if match tikk effect allele</t>
  </si>
  <si>
    <t>TG: effects are in same direction and stronger (0.34 vs 0.07 and 0.33 vs 0.13)</t>
  </si>
  <si>
    <t>HDL: effects are in opposite direction for this sample (-0.16 vs 0.07 and -0.05 vs 0.04).</t>
  </si>
  <si>
    <t>Summary for the variants that had a statistically significant beta:</t>
  </si>
  <si>
    <t>total cholesterol has effect in opposite direction but not stat sig.</t>
  </si>
  <si>
    <t>Table 4. grs</t>
  </si>
  <si>
    <t>Tikkanen results</t>
  </si>
  <si>
    <t>female</t>
  </si>
  <si>
    <t>male</t>
  </si>
  <si>
    <t xml:space="preserve">hdl </t>
  </si>
  <si>
    <t>current results</t>
  </si>
  <si>
    <t>adj bmi?</t>
  </si>
  <si>
    <t xml:space="preserve">no </t>
  </si>
  <si>
    <t>yes</t>
  </si>
  <si>
    <t>diff (current - tikk)</t>
  </si>
  <si>
    <t>Allele check</t>
  </si>
  <si>
    <t>Tikkanen</t>
  </si>
  <si>
    <t>Teslovich</t>
  </si>
  <si>
    <t>effect (mg/dl)</t>
  </si>
  <si>
    <t>effect/18 (mmol/l)</t>
  </si>
  <si>
    <t>effect allele*</t>
  </si>
  <si>
    <t>* table 1 states they use minor allele as effect allele</t>
  </si>
  <si>
    <t>SLCS (using genabel)</t>
  </si>
  <si>
    <t>Table for stat plan description of single variants</t>
  </si>
  <si>
    <t>Trait</t>
  </si>
  <si>
    <t>Variant</t>
  </si>
  <si>
    <t>HDL</t>
  </si>
  <si>
    <t>LDL</t>
  </si>
  <si>
    <t>TG</t>
  </si>
  <si>
    <t>TC</t>
  </si>
  <si>
    <t>Locus</t>
  </si>
  <si>
    <t>Effect Size (Teslovich) mmol/l</t>
  </si>
  <si>
    <t>CETP</t>
  </si>
  <si>
    <t>LIPC</t>
  </si>
  <si>
    <t>LDLR</t>
  </si>
  <si>
    <t>GCKR</t>
  </si>
  <si>
    <t>APOA1–C3-A4-A5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</si>
</sst>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1" fontId="1" fillId="0" borderId="0" xfId="0" applyNumberFormat="1" applyFont="1"/>
    <xf numFmtId="0" fontId="1" fillId="0" borderId="0" xfId="0" applyFont="1" applyAlignment="1">
      <alignment horizontal="right"/>
    </xf>
    <xf numFmtId="11" fontId="1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58"/>
  <sheetViews>
    <sheetView tabSelected="1" topLeftCell="A36" workbookViewId="0">
      <selection activeCell="B52" sqref="B52:E58"/>
    </sheetView>
  </sheetViews>
  <sheetFormatPr defaultRowHeight="14.25" x14ac:dyDescent="0.45"/>
  <cols>
    <col min="10" max="10" width="10.19921875" bestFit="1" customWidth="1"/>
    <col min="11" max="11" width="7.33203125" bestFit="1" customWidth="1"/>
    <col min="12" max="12" width="11.9296875" bestFit="1" customWidth="1"/>
    <col min="13" max="13" width="12.33203125" bestFit="1" customWidth="1"/>
    <col min="14" max="14" width="12.33203125" customWidth="1"/>
  </cols>
  <sheetData>
    <row r="3" spans="2:15" x14ac:dyDescent="0.45">
      <c r="B3" t="s">
        <v>0</v>
      </c>
      <c r="M3" s="1" t="s">
        <v>15</v>
      </c>
      <c r="N3" s="1" t="s">
        <v>23</v>
      </c>
    </row>
    <row r="4" spans="2:15" s="1" customFormat="1" x14ac:dyDescent="0.45">
      <c r="K4" s="1" t="s">
        <v>21</v>
      </c>
      <c r="M4" s="1" t="s">
        <v>16</v>
      </c>
    </row>
    <row r="5" spans="2:15" s="1" customFormat="1" x14ac:dyDescent="0.45">
      <c r="B5" s="1" t="s">
        <v>1</v>
      </c>
      <c r="C5" s="1" t="s">
        <v>3</v>
      </c>
      <c r="D5" s="1" t="s">
        <v>5</v>
      </c>
      <c r="E5" s="1" t="s">
        <v>6</v>
      </c>
      <c r="F5" s="1" t="s">
        <v>7</v>
      </c>
      <c r="G5" s="1" t="s">
        <v>22</v>
      </c>
      <c r="H5" s="1" t="s">
        <v>24</v>
      </c>
      <c r="K5" s="1" t="s">
        <v>5</v>
      </c>
      <c r="M5" s="1" t="s">
        <v>5</v>
      </c>
      <c r="N5" s="1" t="s">
        <v>22</v>
      </c>
      <c r="O5" s="1" t="s">
        <v>6</v>
      </c>
    </row>
    <row r="6" spans="2:15" s="1" customFormat="1" x14ac:dyDescent="0.45">
      <c r="B6" s="1" t="s">
        <v>2</v>
      </c>
      <c r="C6" s="1" t="s">
        <v>4</v>
      </c>
      <c r="D6" s="1">
        <v>0.15759999999999999</v>
      </c>
      <c r="E6" s="1">
        <v>3.9899999999999998E-2</v>
      </c>
      <c r="F6" s="2">
        <v>7.7999999999999999E-5</v>
      </c>
      <c r="G6" s="1" t="s">
        <v>19</v>
      </c>
      <c r="H6" s="1">
        <f>-D6</f>
        <v>-0.15759999999999999</v>
      </c>
      <c r="K6" s="1">
        <v>-8.77E-2</v>
      </c>
      <c r="M6" s="1">
        <v>6.7599999999999993E-2</v>
      </c>
      <c r="N6" s="1" t="s">
        <v>17</v>
      </c>
      <c r="O6" s="1">
        <v>1.2E-2</v>
      </c>
    </row>
    <row r="7" spans="2:15" s="1" customFormat="1" x14ac:dyDescent="0.45">
      <c r="C7" s="1" t="s">
        <v>8</v>
      </c>
      <c r="D7" s="1">
        <v>5.1299999999999998E-2</v>
      </c>
      <c r="E7" s="1">
        <v>3.7999999999999999E-2</v>
      </c>
      <c r="F7" s="2">
        <v>0.17699999999999999</v>
      </c>
      <c r="G7" s="1" t="s">
        <v>19</v>
      </c>
      <c r="H7" s="1">
        <f>-D7</f>
        <v>-5.1299999999999998E-2</v>
      </c>
      <c r="K7" s="1">
        <v>-3.7499999999999999E-2</v>
      </c>
      <c r="M7" s="1">
        <v>4.3499999999999997E-2</v>
      </c>
      <c r="N7" s="1" t="s">
        <v>18</v>
      </c>
      <c r="O7" s="1">
        <v>1.0999999999999999E-2</v>
      </c>
    </row>
    <row r="8" spans="2:15" x14ac:dyDescent="0.45">
      <c r="B8" t="s">
        <v>9</v>
      </c>
      <c r="C8" t="s">
        <v>10</v>
      </c>
      <c r="D8">
        <v>-6.9999999999999999E-4</v>
      </c>
      <c r="E8">
        <v>0.158</v>
      </c>
      <c r="F8">
        <v>0.99</v>
      </c>
      <c r="G8" t="s">
        <v>20</v>
      </c>
      <c r="H8">
        <f>-D8</f>
        <v>6.9999999999999999E-4</v>
      </c>
      <c r="K8">
        <v>0.18099999999999999</v>
      </c>
      <c r="M8">
        <v>0.23699999999999999</v>
      </c>
      <c r="N8" s="1" t="s">
        <v>18</v>
      </c>
      <c r="O8">
        <v>4.8000000000000001E-2</v>
      </c>
    </row>
    <row r="9" spans="2:15" s="1" customFormat="1" x14ac:dyDescent="0.45">
      <c r="B9" s="1" t="s">
        <v>11</v>
      </c>
      <c r="C9" s="1" t="s">
        <v>12</v>
      </c>
      <c r="D9" s="1">
        <v>0.34</v>
      </c>
      <c r="E9" s="1">
        <v>0.15060000000000001</v>
      </c>
      <c r="F9" s="1">
        <v>2.3900000000000001E-2</v>
      </c>
      <c r="G9" s="1" t="s">
        <v>20</v>
      </c>
      <c r="H9" s="1">
        <f>D9</f>
        <v>0.34</v>
      </c>
      <c r="K9" s="1">
        <v>6.1600000000000002E-2</v>
      </c>
      <c r="M9" s="1">
        <v>6.93E-2</v>
      </c>
      <c r="N9" s="1" t="s">
        <v>20</v>
      </c>
      <c r="O9" s="1">
        <v>1.6E-2</v>
      </c>
    </row>
    <row r="10" spans="2:15" s="1" customFormat="1" x14ac:dyDescent="0.45">
      <c r="C10" s="1" t="s">
        <v>13</v>
      </c>
      <c r="D10" s="1">
        <v>0.33389999999999997</v>
      </c>
      <c r="E10" s="1">
        <v>0.14849999999999999</v>
      </c>
      <c r="F10" s="1">
        <v>2.5000000000000001E-2</v>
      </c>
      <c r="G10" s="1" t="s">
        <v>18</v>
      </c>
      <c r="H10" s="1">
        <f>D10</f>
        <v>0.33389999999999997</v>
      </c>
      <c r="K10" s="1">
        <v>0.13100000000000001</v>
      </c>
      <c r="M10" s="1">
        <v>0.1278</v>
      </c>
      <c r="N10" s="1" t="s">
        <v>18</v>
      </c>
      <c r="O10" s="1">
        <v>2.1999999999999999E-2</v>
      </c>
    </row>
    <row r="11" spans="2:15" x14ac:dyDescent="0.45">
      <c r="B11" t="s">
        <v>14</v>
      </c>
      <c r="C11" t="s">
        <v>10</v>
      </c>
      <c r="D11">
        <v>0.13669999999999999</v>
      </c>
      <c r="E11">
        <v>0.16550000000000001</v>
      </c>
      <c r="F11">
        <v>0.41</v>
      </c>
      <c r="G11" s="1" t="s">
        <v>20</v>
      </c>
      <c r="H11" s="1">
        <f>-D11</f>
        <v>-0.13669999999999999</v>
      </c>
      <c r="I11" s="1"/>
      <c r="J11" s="1"/>
      <c r="K11">
        <v>0.183</v>
      </c>
      <c r="M11">
        <v>0.23200000000000001</v>
      </c>
      <c r="N11" s="1" t="s">
        <v>18</v>
      </c>
      <c r="O11">
        <v>5.5E-2</v>
      </c>
    </row>
    <row r="14" spans="2:15" x14ac:dyDescent="0.45">
      <c r="C14" s="1" t="s">
        <v>27</v>
      </c>
    </row>
    <row r="15" spans="2:15" x14ac:dyDescent="0.45">
      <c r="C15" t="s">
        <v>26</v>
      </c>
    </row>
    <row r="16" spans="2:15" x14ac:dyDescent="0.45">
      <c r="C16" t="s">
        <v>25</v>
      </c>
    </row>
    <row r="17" spans="2:9" x14ac:dyDescent="0.45">
      <c r="C17" t="s">
        <v>28</v>
      </c>
    </row>
    <row r="20" spans="2:9" x14ac:dyDescent="0.45">
      <c r="B20" s="1" t="s">
        <v>29</v>
      </c>
    </row>
    <row r="22" spans="2:9" x14ac:dyDescent="0.45">
      <c r="C22" t="s">
        <v>34</v>
      </c>
    </row>
    <row r="23" spans="2:9" x14ac:dyDescent="0.45">
      <c r="D23" t="s">
        <v>33</v>
      </c>
      <c r="F23" t="s">
        <v>9</v>
      </c>
      <c r="H23" t="s">
        <v>11</v>
      </c>
    </row>
    <row r="24" spans="2:9" x14ac:dyDescent="0.45">
      <c r="C24" t="s">
        <v>35</v>
      </c>
      <c r="D24" t="s">
        <v>31</v>
      </c>
      <c r="E24" t="s">
        <v>32</v>
      </c>
      <c r="F24" t="s">
        <v>31</v>
      </c>
      <c r="G24" t="s">
        <v>32</v>
      </c>
      <c r="H24" t="s">
        <v>31</v>
      </c>
      <c r="I24" t="s">
        <v>32</v>
      </c>
    </row>
    <row r="25" spans="2:9" x14ac:dyDescent="0.45">
      <c r="C25" t="s">
        <v>36</v>
      </c>
      <c r="D25">
        <v>0.12379999999999999</v>
      </c>
      <c r="E25">
        <v>0.1421</v>
      </c>
      <c r="F25">
        <v>0.15790000000000001</v>
      </c>
      <c r="G25">
        <v>0.19570000000000001</v>
      </c>
      <c r="H25">
        <v>0.33160000000000001</v>
      </c>
      <c r="I25">
        <v>0.2409</v>
      </c>
    </row>
    <row r="26" spans="2:9" x14ac:dyDescent="0.45">
      <c r="C26" t="s">
        <v>37</v>
      </c>
      <c r="D26">
        <v>0.1234</v>
      </c>
      <c r="E26">
        <v>0.14219999999999999</v>
      </c>
      <c r="F26">
        <v>0.16669999999999999</v>
      </c>
      <c r="G26">
        <v>0.2072</v>
      </c>
      <c r="H26">
        <v>7.8799999999999995E-2</v>
      </c>
      <c r="I26">
        <v>4.5699999999999998E-2</v>
      </c>
    </row>
    <row r="28" spans="2:9" x14ac:dyDescent="0.45">
      <c r="C28" t="s">
        <v>30</v>
      </c>
    </row>
    <row r="29" spans="2:9" x14ac:dyDescent="0.45">
      <c r="D29" t="s">
        <v>33</v>
      </c>
      <c r="F29" t="s">
        <v>9</v>
      </c>
      <c r="H29" t="s">
        <v>11</v>
      </c>
    </row>
    <row r="30" spans="2:9" x14ac:dyDescent="0.45">
      <c r="D30" t="s">
        <v>31</v>
      </c>
      <c r="E30" t="s">
        <v>32</v>
      </c>
      <c r="F30" t="s">
        <v>31</v>
      </c>
      <c r="G30" t="s">
        <v>32</v>
      </c>
      <c r="H30" t="s">
        <v>31</v>
      </c>
      <c r="I30" t="s">
        <v>32</v>
      </c>
    </row>
    <row r="31" spans="2:9" x14ac:dyDescent="0.45">
      <c r="D31">
        <v>0.08</v>
      </c>
      <c r="E31">
        <v>0.06</v>
      </c>
      <c r="F31">
        <v>0.25</v>
      </c>
      <c r="G31">
        <v>0.18</v>
      </c>
      <c r="H31">
        <v>0.11</v>
      </c>
      <c r="I31">
        <v>0.09</v>
      </c>
    </row>
    <row r="33" spans="2:14" x14ac:dyDescent="0.45">
      <c r="C33" t="s">
        <v>38</v>
      </c>
      <c r="D33">
        <f>D25-D31</f>
        <v>4.3799999999999992E-2</v>
      </c>
      <c r="E33">
        <f t="shared" ref="E33:I33" si="0">E25-E31</f>
        <v>8.2100000000000006E-2</v>
      </c>
      <c r="F33">
        <f t="shared" si="0"/>
        <v>-9.2099999999999987E-2</v>
      </c>
      <c r="G33">
        <f t="shared" si="0"/>
        <v>1.5700000000000019E-2</v>
      </c>
      <c r="H33">
        <f t="shared" si="0"/>
        <v>0.22160000000000002</v>
      </c>
      <c r="I33">
        <f t="shared" si="0"/>
        <v>0.15090000000000001</v>
      </c>
    </row>
    <row r="39" spans="2:14" x14ac:dyDescent="0.45">
      <c r="B39" t="s">
        <v>39</v>
      </c>
    </row>
    <row r="40" spans="2:14" x14ac:dyDescent="0.45">
      <c r="B40" t="s">
        <v>46</v>
      </c>
      <c r="I40" t="s">
        <v>40</v>
      </c>
      <c r="L40" t="s">
        <v>41</v>
      </c>
    </row>
    <row r="41" spans="2:14" x14ac:dyDescent="0.45">
      <c r="B41" s="3" t="s">
        <v>1</v>
      </c>
      <c r="C41" s="3" t="s">
        <v>3</v>
      </c>
      <c r="D41" s="3" t="s">
        <v>5</v>
      </c>
      <c r="E41" s="3" t="s">
        <v>6</v>
      </c>
      <c r="F41" s="3" t="s">
        <v>7</v>
      </c>
      <c r="G41" s="3" t="s">
        <v>22</v>
      </c>
      <c r="I41" s="3" t="s">
        <v>5</v>
      </c>
      <c r="J41" s="3" t="s">
        <v>22</v>
      </c>
      <c r="L41" s="3" t="s">
        <v>42</v>
      </c>
      <c r="M41" s="3" t="s">
        <v>44</v>
      </c>
      <c r="N41" s="3" t="s">
        <v>43</v>
      </c>
    </row>
    <row r="42" spans="2:14" x14ac:dyDescent="0.45">
      <c r="B42" s="3" t="s">
        <v>2</v>
      </c>
      <c r="C42" s="3" t="s">
        <v>4</v>
      </c>
      <c r="D42" s="3">
        <v>0.15759999999999999</v>
      </c>
      <c r="E42" s="3">
        <v>3.9899999999999998E-2</v>
      </c>
      <c r="F42" s="4">
        <v>7.7999999999999999E-5</v>
      </c>
      <c r="G42" s="3" t="s">
        <v>19</v>
      </c>
      <c r="I42" s="3">
        <v>6.7599999999999993E-2</v>
      </c>
      <c r="J42" s="3" t="s">
        <v>17</v>
      </c>
      <c r="L42">
        <v>3.39</v>
      </c>
      <c r="M42" s="5" t="s">
        <v>19</v>
      </c>
      <c r="N42">
        <f t="shared" ref="N42:N47" si="1">L42/18</f>
        <v>0.18833333333333335</v>
      </c>
    </row>
    <row r="43" spans="2:14" x14ac:dyDescent="0.45">
      <c r="B43" s="3"/>
      <c r="C43" s="3" t="s">
        <v>8</v>
      </c>
      <c r="D43" s="3">
        <v>5.1299999999999998E-2</v>
      </c>
      <c r="E43" s="3">
        <v>3.7999999999999999E-2</v>
      </c>
      <c r="F43" s="4">
        <v>0.17699999999999999</v>
      </c>
      <c r="G43" s="3" t="s">
        <v>19</v>
      </c>
      <c r="I43" s="3">
        <v>4.3499999999999997E-2</v>
      </c>
      <c r="J43" s="3" t="s">
        <v>18</v>
      </c>
      <c r="L43">
        <v>1.45</v>
      </c>
      <c r="M43" s="5" t="s">
        <v>19</v>
      </c>
      <c r="N43">
        <f t="shared" si="1"/>
        <v>8.0555555555555547E-2</v>
      </c>
    </row>
    <row r="44" spans="2:14" x14ac:dyDescent="0.45">
      <c r="B44" s="5" t="s">
        <v>9</v>
      </c>
      <c r="C44" s="5" t="s">
        <v>10</v>
      </c>
      <c r="D44" s="5">
        <v>-6.9999999999999999E-4</v>
      </c>
      <c r="E44" s="5">
        <v>0.158</v>
      </c>
      <c r="F44" s="5">
        <v>0.99</v>
      </c>
      <c r="G44" s="5" t="s">
        <v>20</v>
      </c>
      <c r="I44" s="5">
        <v>0.23699999999999999</v>
      </c>
      <c r="J44" s="3" t="s">
        <v>18</v>
      </c>
      <c r="L44">
        <v>-6.99</v>
      </c>
      <c r="M44" s="5" t="s">
        <v>20</v>
      </c>
      <c r="N44">
        <f t="shared" si="1"/>
        <v>-0.38833333333333336</v>
      </c>
    </row>
    <row r="45" spans="2:14" x14ac:dyDescent="0.45">
      <c r="B45" s="3" t="s">
        <v>11</v>
      </c>
      <c r="C45" s="3" t="s">
        <v>12</v>
      </c>
      <c r="D45" s="3">
        <v>0.34</v>
      </c>
      <c r="E45" s="3">
        <v>0.15060000000000001</v>
      </c>
      <c r="F45" s="3">
        <v>2.3900000000000001E-2</v>
      </c>
      <c r="G45" s="3" t="s">
        <v>20</v>
      </c>
      <c r="I45" s="3">
        <v>6.93E-2</v>
      </c>
      <c r="J45" s="3" t="s">
        <v>20</v>
      </c>
      <c r="L45">
        <v>8.76</v>
      </c>
      <c r="M45" s="5" t="s">
        <v>20</v>
      </c>
      <c r="N45">
        <f t="shared" si="1"/>
        <v>0.48666666666666664</v>
      </c>
    </row>
    <row r="46" spans="2:14" x14ac:dyDescent="0.45">
      <c r="B46" s="3"/>
      <c r="C46" s="3" t="s">
        <v>13</v>
      </c>
      <c r="D46" s="3">
        <v>0.33389999999999997</v>
      </c>
      <c r="E46" s="3">
        <v>0.14849999999999999</v>
      </c>
      <c r="F46" s="3">
        <v>2.5000000000000001E-2</v>
      </c>
      <c r="G46" s="3" t="s">
        <v>18</v>
      </c>
      <c r="I46" s="3">
        <v>0.1278</v>
      </c>
      <c r="J46" s="3" t="s">
        <v>18</v>
      </c>
      <c r="L46">
        <v>16.95</v>
      </c>
      <c r="M46" s="5" t="s">
        <v>18</v>
      </c>
      <c r="N46">
        <f t="shared" si="1"/>
        <v>0.94166666666666665</v>
      </c>
    </row>
    <row r="47" spans="2:14" x14ac:dyDescent="0.45">
      <c r="B47" s="5" t="s">
        <v>14</v>
      </c>
      <c r="C47" s="5" t="s">
        <v>10</v>
      </c>
      <c r="D47" s="5">
        <v>0.13669999999999999</v>
      </c>
      <c r="E47" s="5">
        <v>0.16550000000000001</v>
      </c>
      <c r="F47" s="5">
        <v>0.41</v>
      </c>
      <c r="G47" s="3" t="s">
        <v>20</v>
      </c>
      <c r="I47" s="5">
        <v>0.23200000000000001</v>
      </c>
      <c r="J47" s="3" t="s">
        <v>18</v>
      </c>
      <c r="L47">
        <v>-6.99</v>
      </c>
      <c r="M47" s="5" t="s">
        <v>20</v>
      </c>
      <c r="N47">
        <f t="shared" si="1"/>
        <v>-0.38833333333333336</v>
      </c>
    </row>
    <row r="48" spans="2:14" x14ac:dyDescent="0.45">
      <c r="M48" t="s">
        <v>45</v>
      </c>
    </row>
    <row r="51" spans="2:5" x14ac:dyDescent="0.45">
      <c r="B51" t="s">
        <v>47</v>
      </c>
    </row>
    <row r="52" spans="2:5" x14ac:dyDescent="0.45">
      <c r="B52" s="6" t="s">
        <v>48</v>
      </c>
      <c r="C52" s="6" t="s">
        <v>49</v>
      </c>
      <c r="D52" t="s">
        <v>54</v>
      </c>
      <c r="E52" t="s">
        <v>55</v>
      </c>
    </row>
    <row r="53" spans="2:5" x14ac:dyDescent="0.45">
      <c r="B53" s="6" t="s">
        <v>50</v>
      </c>
      <c r="C53" s="6" t="s">
        <v>4</v>
      </c>
      <c r="D53" t="s">
        <v>56</v>
      </c>
      <c r="E53">
        <v>0.18833333333333335</v>
      </c>
    </row>
    <row r="54" spans="2:5" x14ac:dyDescent="0.45">
      <c r="B54" s="6" t="s">
        <v>50</v>
      </c>
      <c r="C54" s="6" t="s">
        <v>8</v>
      </c>
      <c r="D54" t="s">
        <v>57</v>
      </c>
      <c r="E54">
        <v>8.0555555555555547E-2</v>
      </c>
    </row>
    <row r="55" spans="2:5" x14ac:dyDescent="0.45">
      <c r="B55" s="6" t="s">
        <v>51</v>
      </c>
      <c r="C55" s="6" t="s">
        <v>10</v>
      </c>
      <c r="D55" t="s">
        <v>58</v>
      </c>
      <c r="E55">
        <v>-0.38833333333333336</v>
      </c>
    </row>
    <row r="56" spans="2:5" x14ac:dyDescent="0.45">
      <c r="B56" s="6" t="s">
        <v>52</v>
      </c>
      <c r="C56" s="6" t="s">
        <v>12</v>
      </c>
      <c r="D56" t="s">
        <v>59</v>
      </c>
      <c r="E56">
        <v>0.48666666666666664</v>
      </c>
    </row>
    <row r="57" spans="2:5" x14ac:dyDescent="0.45">
      <c r="B57" s="6" t="s">
        <v>52</v>
      </c>
      <c r="C57" s="6" t="s">
        <v>13</v>
      </c>
      <c r="D57" t="s">
        <v>60</v>
      </c>
      <c r="E57">
        <v>0.94166666666666665</v>
      </c>
    </row>
    <row r="58" spans="2:5" x14ac:dyDescent="0.45">
      <c r="B58" s="6" t="s">
        <v>53</v>
      </c>
      <c r="C58" s="6" t="s">
        <v>10</v>
      </c>
      <c r="D58" t="s">
        <v>58</v>
      </c>
      <c r="E58">
        <v>-0.38833333333333336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 VH</dc:creator>
  <cp:lastModifiedBy>Ann VH</cp:lastModifiedBy>
  <dcterms:created xsi:type="dcterms:W3CDTF">2016-10-16T18:04:37Z</dcterms:created>
  <dcterms:modified xsi:type="dcterms:W3CDTF">2016-10-17T15:05:22Z</dcterms:modified>
</cp:coreProperties>
</file>