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4"/>
  </bookViews>
  <sheets>
    <sheet name="T7 CELL PI Inline" sheetId="1" r:id="rId1"/>
    <sheet name="3.Turn Align+Scrap Stage" sheetId="2" r:id="rId2"/>
    <sheet name="6.Turn Align" sheetId="3" r:id="rId3"/>
    <sheet name="9.18Slot BF" sheetId="4" r:id="rId4"/>
    <sheet name="12.14Slot BF+Scrap Stage" sheetId="5" r:id="rId5"/>
  </sheets>
  <calcPr calcId="144525"/>
</workbook>
</file>

<file path=xl/sharedStrings.xml><?xml version="1.0" encoding="utf-8"?>
<sst xmlns="http://schemas.openxmlformats.org/spreadsheetml/2006/main" count="1752" uniqueCount="260">
  <si>
    <t>T7 CELL PI Inline</t>
  </si>
  <si>
    <t>序号</t>
  </si>
  <si>
    <t>设备名</t>
  </si>
  <si>
    <t>数量</t>
  </si>
  <si>
    <t>单价</t>
  </si>
  <si>
    <t>总价</t>
  </si>
  <si>
    <t>说明</t>
  </si>
  <si>
    <t>RB Fence</t>
  </si>
  <si>
    <t>6570x6000x7000</t>
  </si>
  <si>
    <t>5877x5974x7000</t>
  </si>
  <si>
    <t>Turn Align+Scrap Stage</t>
  </si>
  <si>
    <t>PL 1550/2550；UVW 1EA；LINESENSOR 1EA；VCR 1EA</t>
  </si>
  <si>
    <t>5925x5930x7000</t>
  </si>
  <si>
    <t>Turn Align</t>
  </si>
  <si>
    <t>PL 3000；UVW 1EA；LINESENSOR 1EA</t>
  </si>
  <si>
    <t>5940x12800x7000</t>
  </si>
  <si>
    <t>18Slot BF</t>
  </si>
  <si>
    <t>5720x5890x7000</t>
  </si>
  <si>
    <t>5940x6140x7000</t>
  </si>
  <si>
    <t>14Slot BF+Scrap Stage</t>
  </si>
  <si>
    <t>总计</t>
  </si>
  <si>
    <t>上海美客有限公司</t>
  </si>
  <si>
    <t>3.Turn Align+Scrap Stage报价成本清单</t>
  </si>
  <si>
    <t xml:space="preserve"> 项目代号/名称：</t>
  </si>
  <si>
    <t>编号：</t>
  </si>
  <si>
    <t>一 、机械（）</t>
  </si>
  <si>
    <t>名称</t>
  </si>
  <si>
    <t>品名</t>
  </si>
  <si>
    <t>规格型号</t>
  </si>
  <si>
    <t>厂家</t>
  </si>
  <si>
    <t>单位</t>
  </si>
  <si>
    <t>合计</t>
  </si>
  <si>
    <t>备注</t>
  </si>
  <si>
    <t>采购核价</t>
  </si>
  <si>
    <t>采购主管审核</t>
  </si>
  <si>
    <t>1)关键件</t>
  </si>
  <si>
    <t>关键件</t>
  </si>
  <si>
    <t>Ionizer</t>
  </si>
  <si>
    <t>SIB4-3000</t>
  </si>
  <si>
    <t>SUNJE</t>
  </si>
  <si>
    <t>件</t>
  </si>
  <si>
    <t>EFU</t>
  </si>
  <si>
    <t>1167x1167</t>
  </si>
  <si>
    <t>VCR</t>
  </si>
  <si>
    <t>VCR直线模组</t>
  </si>
  <si>
    <t>VCR直线模组伺服电机</t>
  </si>
  <si>
    <t xml:space="preserve">HG-KR23B </t>
  </si>
  <si>
    <t>Mitsubishi</t>
  </si>
  <si>
    <t>VCR直线模组伺服电机驱动器</t>
  </si>
  <si>
    <t>DD-Motor</t>
  </si>
  <si>
    <t>ZM-20A1</t>
  </si>
  <si>
    <t>Sinfonia</t>
  </si>
  <si>
    <t>DD-Motor驱动器</t>
  </si>
  <si>
    <t>DD-Motor位置传感器</t>
  </si>
  <si>
    <t xml:space="preserve">EE-SPX303N </t>
  </si>
  <si>
    <t>OMRON</t>
  </si>
  <si>
    <t>UVW对位平台</t>
  </si>
  <si>
    <t xml:space="preserve">174531-A1-AA-01A </t>
  </si>
  <si>
    <t>DCT</t>
  </si>
  <si>
    <t xml:space="preserve"> UVW伺服电机</t>
  </si>
  <si>
    <t xml:space="preserve"> UVW伺服电机驱动器</t>
  </si>
  <si>
    <t>Line Sensor</t>
  </si>
  <si>
    <t>IG-028</t>
  </si>
  <si>
    <t xml:space="preserve"> KEYENCE</t>
  </si>
  <si>
    <t>Line Sensor连接线</t>
  </si>
  <si>
    <t>OP-87058（10M）</t>
  </si>
  <si>
    <t>XY手动对位平台</t>
  </si>
  <si>
    <t>TGB-TSXY6022-SS2</t>
  </si>
  <si>
    <t>TGB</t>
  </si>
  <si>
    <t>Pin</t>
  </si>
  <si>
    <t>PPA-CF （100mm）</t>
  </si>
  <si>
    <t>加工件</t>
  </si>
  <si>
    <t>GLASS在位传感器</t>
  </si>
  <si>
    <t xml:space="preserve">PM2-LF10-C1 </t>
  </si>
  <si>
    <t>SUNX</t>
  </si>
  <si>
    <t>机器人手臂传感器</t>
  </si>
  <si>
    <t>E3T-ST11</t>
  </si>
  <si>
    <t>安全门锁</t>
  </si>
  <si>
    <t>D4SL-N2NFA-D</t>
  </si>
  <si>
    <t>安全门锁钥匙</t>
  </si>
  <si>
    <t>D4SL-NK2</t>
  </si>
  <si>
    <t>合页</t>
  </si>
  <si>
    <t>MK-G-ZAH4040</t>
  </si>
  <si>
    <t>MK</t>
  </si>
  <si>
    <t>门吸</t>
  </si>
  <si>
    <t>MK-PM-△20</t>
  </si>
  <si>
    <t>门把手1</t>
  </si>
  <si>
    <t>MK-ANH-L115</t>
  </si>
  <si>
    <t>门把手2</t>
  </si>
  <si>
    <t>Z-200</t>
  </si>
  <si>
    <t>scrap滚轮</t>
  </si>
  <si>
    <t>KOVE-70887-S-190222-01</t>
  </si>
  <si>
    <t>KOVE</t>
  </si>
  <si>
    <t>scrap支架</t>
  </si>
  <si>
    <t>钣金件</t>
  </si>
  <si>
    <t>scrap导向轮</t>
  </si>
  <si>
    <t>KOVE-191965-S-191007-04</t>
  </si>
  <si>
    <t>scrap导向轮轴</t>
  </si>
  <si>
    <t>A6061(直径12，长120)</t>
  </si>
  <si>
    <t>scrap GLASS在位传感器</t>
  </si>
  <si>
    <t>E3T-FD11</t>
  </si>
  <si>
    <t>急停按钮</t>
  </si>
  <si>
    <t>脚轮</t>
  </si>
  <si>
    <t>MK-CJHB75</t>
  </si>
  <si>
    <t>地脚</t>
  </si>
  <si>
    <t>MK- M20x150-D80</t>
  </si>
  <si>
    <t>膨胀螺丝</t>
  </si>
  <si>
    <t>M8x80L</t>
  </si>
  <si>
    <t>标准件</t>
  </si>
  <si>
    <t>辅材</t>
  </si>
  <si>
    <t>批</t>
  </si>
  <si>
    <t>机械小计</t>
  </si>
  <si>
    <t>2)、Turn Align+Scrap Stage框架</t>
  </si>
  <si>
    <t>平封槽条</t>
  </si>
  <si>
    <t>MK-SC-G-8</t>
  </si>
  <si>
    <t>米(m)</t>
  </si>
  <si>
    <t>板压条</t>
  </si>
  <si>
    <t>MK-PMS-G-8-40</t>
  </si>
  <si>
    <t>弹性螺母块</t>
  </si>
  <si>
    <t>MK-SN-C-M8-8-40</t>
  </si>
  <si>
    <t>弹性扣件</t>
  </si>
  <si>
    <t>MK-SF-C-M8x20</t>
  </si>
  <si>
    <t>内置连接件</t>
  </si>
  <si>
    <t>MK-AF-M8*25-40</t>
  </si>
  <si>
    <t>端面盖板</t>
  </si>
  <si>
    <t>MK-EC-B-4080</t>
  </si>
  <si>
    <t>个</t>
  </si>
  <si>
    <t>直角件</t>
  </si>
  <si>
    <t>MK-ADCB-8080-8</t>
  </si>
  <si>
    <t>套</t>
  </si>
  <si>
    <t>内六角圆柱头螺栓</t>
  </si>
  <si>
    <t>M8x85</t>
  </si>
  <si>
    <t>M8x45</t>
  </si>
  <si>
    <t>M8x25</t>
  </si>
  <si>
    <t>材料</t>
  </si>
  <si>
    <t>防静电PVC板</t>
  </si>
  <si>
    <t>1212*2424*5</t>
  </si>
  <si>
    <t>三菱</t>
  </si>
  <si>
    <t>张</t>
  </si>
  <si>
    <t>网孔板</t>
  </si>
  <si>
    <t>SUS430(T=1.2mm)</t>
  </si>
  <si>
    <t>国产</t>
  </si>
  <si>
    <t>m^2</t>
  </si>
  <si>
    <t>A6061铝合金</t>
  </si>
  <si>
    <t>本色喷砂阳极</t>
  </si>
  <si>
    <t>kg</t>
  </si>
  <si>
    <t>碳钢</t>
  </si>
  <si>
    <t>Q235-A</t>
  </si>
  <si>
    <t>PIN铝型材</t>
  </si>
  <si>
    <t>MK-6-1530</t>
  </si>
  <si>
    <t>米</t>
  </si>
  <si>
    <t>EFU铝型材</t>
  </si>
  <si>
    <t>MK-6-2020</t>
  </si>
  <si>
    <t>门铝型材</t>
  </si>
  <si>
    <t>MK-6-2035</t>
  </si>
  <si>
    <t>铝型材</t>
  </si>
  <si>
    <t>MK-8-4040</t>
  </si>
  <si>
    <t>MK-8-4080</t>
  </si>
  <si>
    <t>MK-8-8080</t>
  </si>
  <si>
    <t>MK-8-80160</t>
  </si>
  <si>
    <t>加工费</t>
  </si>
  <si>
    <t>3)、Turn Align+Scrap Stage气路</t>
  </si>
  <si>
    <t>球阀</t>
  </si>
  <si>
    <t>SBV210-S-8</t>
  </si>
  <si>
    <t>BMT</t>
  </si>
  <si>
    <t>过滤减压阀</t>
  </si>
  <si>
    <t>AR30-03B</t>
  </si>
  <si>
    <t>SMC</t>
  </si>
  <si>
    <t>数显压力表</t>
  </si>
  <si>
    <t>ISE30A-01-C-L</t>
  </si>
  <si>
    <t>空气过滤器</t>
  </si>
  <si>
    <t>SFD200-C10</t>
  </si>
  <si>
    <t>2通电磁阀</t>
  </si>
  <si>
    <t>VQ21A1-5YZ-C8-F-X2</t>
  </si>
  <si>
    <t>流量计</t>
  </si>
  <si>
    <t>PFMB7102-04-C-R</t>
  </si>
  <si>
    <t>接头</t>
  </si>
  <si>
    <t>接头、堵头、消音器等</t>
  </si>
  <si>
    <t>气管等</t>
  </si>
  <si>
    <t>加工</t>
  </si>
  <si>
    <t>安装板</t>
  </si>
  <si>
    <t>Turn Align+Scrap Stage 机械合计</t>
  </si>
  <si>
    <t>二、电气</t>
  </si>
  <si>
    <t>01.电气</t>
  </si>
  <si>
    <t>1)、PORT （ ）</t>
  </si>
  <si>
    <t>远程控制柜</t>
  </si>
  <si>
    <t>部件电气小计</t>
  </si>
  <si>
    <t>3）系统材料（  ）</t>
  </si>
  <si>
    <t>系统材料部件电气小计</t>
  </si>
  <si>
    <t>电气合计</t>
  </si>
  <si>
    <t>3.标准件、工具（控制部门：装配科、项目科、资材科）</t>
  </si>
  <si>
    <t>客户指定                    (是/否）</t>
  </si>
  <si>
    <t>1</t>
  </si>
  <si>
    <t>工具（包含安装辅助工具）</t>
  </si>
  <si>
    <t>升降车租赁，均分</t>
  </si>
  <si>
    <t>小计</t>
  </si>
  <si>
    <t>4.包装、运输（控制部门：物流仓储科）</t>
  </si>
  <si>
    <t>国内包    装方式</t>
  </si>
  <si>
    <t>真空包装</t>
  </si>
  <si>
    <t>2</t>
  </si>
  <si>
    <t>3</t>
  </si>
  <si>
    <t>保险费（140元/每10万元货物）</t>
  </si>
  <si>
    <t>运输费</t>
  </si>
  <si>
    <t>运输</t>
  </si>
  <si>
    <t>4</t>
  </si>
  <si>
    <t>进口部件关税</t>
  </si>
  <si>
    <t>报关服务费</t>
  </si>
  <si>
    <t>5.设计（外协须注明）（控制部门：机械设计科、电气设计科）</t>
  </si>
  <si>
    <t>设计人</t>
  </si>
  <si>
    <t>工作地点</t>
  </si>
  <si>
    <t>内部人员数</t>
  </si>
  <si>
    <t>外部人员数</t>
  </si>
  <si>
    <t>工作日（总计）</t>
  </si>
  <si>
    <t>设计程度                               （难/正常/易）</t>
  </si>
  <si>
    <t>机械</t>
  </si>
  <si>
    <t>上海</t>
  </si>
  <si>
    <t>5</t>
  </si>
  <si>
    <t>电气设计（硬件）</t>
  </si>
  <si>
    <t>公司</t>
  </si>
  <si>
    <t>电气设计（软件）</t>
  </si>
  <si>
    <t>设计</t>
  </si>
  <si>
    <t>6.内部安装（控制部门：装配科、品保科、机械一科、机械二科、电气一科、电气二科）</t>
  </si>
  <si>
    <t>形式</t>
  </si>
  <si>
    <t>安装程度                                  （难/正常/易）</t>
  </si>
  <si>
    <t>电装</t>
  </si>
  <si>
    <t>人工</t>
  </si>
  <si>
    <t>机械装配</t>
  </si>
  <si>
    <t>厂内初调试（生产部）</t>
  </si>
  <si>
    <t>厂内初调试（技术部机械）</t>
  </si>
  <si>
    <t>厂内初调试（技术部电气）</t>
  </si>
  <si>
    <t>整改（生产部）</t>
  </si>
  <si>
    <t>整改（技术部）</t>
  </si>
  <si>
    <t>7.现场（外协须注明）、差旅（控制部门：装配科、机械设计科、电气设计科）</t>
  </si>
  <si>
    <t>国内</t>
  </si>
  <si>
    <t>现场安装调试（机械安装）</t>
  </si>
  <si>
    <t>现场安装调试（电气安装）</t>
  </si>
  <si>
    <t>现场安装调试（机械设计）</t>
  </si>
  <si>
    <t>R/B  TEACHING</t>
  </si>
  <si>
    <t>现场调试（电气软件）</t>
  </si>
  <si>
    <t>现场生产测试</t>
  </si>
  <si>
    <t>差旅</t>
  </si>
  <si>
    <t>含税合计</t>
  </si>
  <si>
    <t>6.Turn Align报价成本清单</t>
  </si>
  <si>
    <t>2)、Turn Align框架</t>
  </si>
  <si>
    <t>踏台</t>
  </si>
  <si>
    <t>爬梯</t>
  </si>
  <si>
    <t>3)、Turn Align气路</t>
  </si>
  <si>
    <t>Turn Align机械合计</t>
  </si>
  <si>
    <t>9.18Slot BF报价成本清单</t>
  </si>
  <si>
    <t>碳纤维棒</t>
  </si>
  <si>
    <t>长2940mm</t>
  </si>
  <si>
    <t>碳纤维棒安装支架</t>
  </si>
  <si>
    <t>A6061</t>
  </si>
  <si>
    <t>2)、18Slot BF框架</t>
  </si>
  <si>
    <t>3)、18Slot BF气路</t>
  </si>
  <si>
    <t>18Slot BF 机械合计</t>
  </si>
  <si>
    <t>12.14Slot BF+Scrap Stage报价成本清单</t>
  </si>
  <si>
    <t>2)、14Slot BF+Scrap Stage框架</t>
  </si>
  <si>
    <t>3)、14Slot BF+Scrap Stage气路</t>
  </si>
  <si>
    <t>14Slot BF+Scrap Stage 机械合计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</si>
</sst>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[$CNY]\ #,##0;[$CNY]\ \-#,##0"/>
    <numFmt numFmtId="178" formatCode="\¥#,##0_);[Red]\(\¥#,##0\)"/>
    <numFmt numFmtId="41" formatCode="_ * #,##0_ ;_ * \-#,##0_ ;_ * &quot;-&quot;_ ;_ @_ "/>
    <numFmt numFmtId="42" formatCode="_ &quot;￥&quot;* #,##0_ ;_ &quot;￥&quot;* \-#,##0_ ;_ &quot;￥&quot;* &quot;-&quot;_ ;_ @_ "/>
    <numFmt numFmtId="179" formatCode="0.00_ "/>
  </numFmts>
  <fonts count="42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2"/>
      <name val="宋体"/>
      <charset val="134"/>
    </font>
    <font>
      <sz val="10"/>
      <color indexed="8"/>
      <name val="微软雅黑"/>
      <charset val="134"/>
    </font>
    <font>
      <b/>
      <sz val="20"/>
      <name val="微软雅黑"/>
      <charset val="134"/>
    </font>
    <font>
      <b/>
      <u/>
      <sz val="16"/>
      <color indexed="8"/>
      <name val="微软雅黑"/>
      <charset val="134"/>
    </font>
    <font>
      <b/>
      <sz val="10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129"/>
      <scheme val="minor"/>
    </font>
    <font>
      <sz val="11"/>
      <color indexed="8"/>
      <name val="微软雅黑"/>
      <charset val="134"/>
    </font>
    <font>
      <sz val="9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9"/>
      <color rgb="FFFF0000"/>
      <name val="微软雅黑"/>
      <charset val="134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name val="Helv"/>
      <charset val="134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0"/>
      <name val="Genev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11" borderId="8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1" borderId="12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177" fontId="31" fillId="0" borderId="0"/>
    <xf numFmtId="0" fontId="25" fillId="26" borderId="0" applyNumberFormat="0" applyBorder="0" applyAlignment="0" applyProtection="0">
      <alignment vertical="center"/>
    </xf>
    <xf numFmtId="0" fontId="35" fillId="25" borderId="13" applyNumberFormat="0" applyAlignment="0" applyProtection="0">
      <alignment vertical="center"/>
    </xf>
    <xf numFmtId="0" fontId="38" fillId="25" borderId="8" applyNumberFormat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7" fontId="31" fillId="0" borderId="0"/>
    <xf numFmtId="177" fontId="17" fillId="0" borderId="0">
      <alignment vertical="center"/>
    </xf>
    <xf numFmtId="177" fontId="2" fillId="0" borderId="0"/>
    <xf numFmtId="177" fontId="41" fillId="0" borderId="0"/>
  </cellStyleXfs>
  <cellXfs count="157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177" fontId="0" fillId="0" borderId="0" xfId="0" applyNumberFormat="1" applyAlignment="1">
      <alignment vertical="center"/>
    </xf>
    <xf numFmtId="49" fontId="1" fillId="2" borderId="0" xfId="23" applyNumberFormat="1" applyFont="1" applyFill="1" applyAlignment="1">
      <alignment horizontal="left"/>
    </xf>
    <xf numFmtId="49" fontId="3" fillId="2" borderId="0" xfId="53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176" fontId="4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right"/>
    </xf>
    <xf numFmtId="176" fontId="3" fillId="2" borderId="0" xfId="0" applyNumberFormat="1" applyFont="1" applyFill="1" applyAlignment="1">
      <alignment horizontal="righ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/>
    </xf>
    <xf numFmtId="49" fontId="3" fillId="2" borderId="1" xfId="52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left" vertical="center"/>
    </xf>
    <xf numFmtId="49" fontId="10" fillId="2" borderId="1" xfId="52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49" fontId="11" fillId="2" borderId="1" xfId="52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49" fontId="11" fillId="0" borderId="1" xfId="52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9" fillId="6" borderId="4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left" vertical="center"/>
    </xf>
    <xf numFmtId="0" fontId="7" fillId="4" borderId="1" xfId="5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3" fillId="0" borderId="5" xfId="50" applyNumberFormat="1" applyFont="1" applyBorder="1" applyAlignment="1">
      <alignment horizontal="center" vertical="center"/>
    </xf>
    <xf numFmtId="0" fontId="1" fillId="0" borderId="1" xfId="50" applyNumberFormat="1" applyFont="1" applyBorder="1" applyAlignment="1">
      <alignment horizontal="center" vertical="center"/>
    </xf>
    <xf numFmtId="0" fontId="1" fillId="2" borderId="1" xfId="50" applyNumberFormat="1" applyFont="1" applyFill="1" applyBorder="1" applyAlignment="1">
      <alignment horizontal="center" vertical="center" wrapText="1"/>
    </xf>
    <xf numFmtId="0" fontId="3" fillId="2" borderId="2" xfId="50" applyNumberFormat="1" applyFont="1" applyFill="1" applyBorder="1" applyAlignment="1">
      <alignment horizontal="center"/>
    </xf>
    <xf numFmtId="176" fontId="1" fillId="0" borderId="1" xfId="50" applyNumberFormat="1" applyFont="1" applyBorder="1" applyAlignment="1">
      <alignment horizontal="center" vertical="center"/>
    </xf>
    <xf numFmtId="0" fontId="9" fillId="2" borderId="4" xfId="50" applyNumberFormat="1" applyFont="1" applyFill="1" applyBorder="1" applyAlignment="1">
      <alignment horizontal="center"/>
    </xf>
    <xf numFmtId="0" fontId="9" fillId="2" borderId="3" xfId="50" applyNumberFormat="1" applyFont="1" applyFill="1" applyBorder="1" applyAlignment="1">
      <alignment vertical="center"/>
    </xf>
    <xf numFmtId="0" fontId="9" fillId="2" borderId="2" xfId="50" applyNumberFormat="1" applyFont="1" applyFill="1" applyBorder="1" applyAlignment="1">
      <alignment horizontal="right" vertical="center"/>
    </xf>
    <xf numFmtId="0" fontId="9" fillId="2" borderId="3" xfId="50" applyNumberFormat="1" applyFont="1" applyFill="1" applyBorder="1" applyAlignment="1">
      <alignment horizontal="right" vertical="center"/>
    </xf>
    <xf numFmtId="176" fontId="9" fillId="2" borderId="6" xfId="50" applyNumberFormat="1" applyFont="1" applyFill="1" applyBorder="1" applyAlignment="1">
      <alignment horizontal="right" vertical="center"/>
    </xf>
    <xf numFmtId="0" fontId="1" fillId="0" borderId="1" xfId="50" applyNumberFormat="1" applyFont="1" applyBorder="1" applyAlignment="1">
      <alignment horizontal="center" vertical="center" wrapText="1"/>
    </xf>
    <xf numFmtId="176" fontId="1" fillId="0" borderId="1" xfId="50" applyNumberFormat="1" applyFont="1" applyBorder="1" applyAlignment="1">
      <alignment horizontal="center" vertical="center" wrapText="1"/>
    </xf>
    <xf numFmtId="0" fontId="1" fillId="0" borderId="2" xfId="50" applyNumberFormat="1" applyFont="1" applyBorder="1" applyAlignment="1">
      <alignment horizontal="center" vertical="center" wrapText="1"/>
    </xf>
    <xf numFmtId="0" fontId="1" fillId="0" borderId="3" xfId="50" applyNumberFormat="1" applyFont="1" applyBorder="1" applyAlignment="1">
      <alignment horizontal="center" vertical="center" wrapText="1"/>
    </xf>
    <xf numFmtId="176" fontId="1" fillId="0" borderId="6" xfId="50" applyNumberFormat="1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49" fontId="3" fillId="2" borderId="2" xfId="50" applyNumberFormat="1" applyFont="1" applyFill="1" applyBorder="1" applyAlignment="1">
      <alignment horizontal="center" vertical="center"/>
    </xf>
    <xf numFmtId="49" fontId="3" fillId="2" borderId="6" xfId="50" applyNumberFormat="1" applyFont="1" applyFill="1" applyBorder="1" applyAlignment="1">
      <alignment horizontal="center" vertical="center"/>
    </xf>
    <xf numFmtId="49" fontId="3" fillId="2" borderId="1" xfId="50" applyNumberFormat="1" applyFont="1" applyFill="1" applyBorder="1" applyAlignment="1">
      <alignment horizontal="center" vertical="center"/>
    </xf>
    <xf numFmtId="176" fontId="3" fillId="2" borderId="1" xfId="5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2" xfId="51" applyNumberFormat="1" applyFont="1" applyFill="1" applyBorder="1" applyAlignment="1">
      <alignment horizontal="center" vertical="center"/>
    </xf>
    <xf numFmtId="49" fontId="3" fillId="2" borderId="6" xfId="51" applyNumberFormat="1" applyFont="1" applyFill="1" applyBorder="1" applyAlignment="1">
      <alignment horizontal="center" vertical="center"/>
    </xf>
    <xf numFmtId="49" fontId="3" fillId="2" borderId="5" xfId="51" applyNumberFormat="1" applyFont="1" applyFill="1" applyBorder="1" applyAlignment="1">
      <alignment horizontal="center" vertical="center"/>
    </xf>
    <xf numFmtId="49" fontId="3" fillId="2" borderId="1" xfId="51" applyNumberFormat="1" applyFont="1" applyFill="1" applyBorder="1" applyAlignment="1">
      <alignment horizontal="center" vertical="center"/>
    </xf>
    <xf numFmtId="0" fontId="14" fillId="2" borderId="1" xfId="51" applyNumberFormat="1" applyFont="1" applyFill="1" applyBorder="1" applyAlignment="1">
      <alignment horizontal="center" vertical="center"/>
    </xf>
    <xf numFmtId="49" fontId="14" fillId="2" borderId="1" xfId="51" applyNumberFormat="1" applyFont="1" applyFill="1" applyBorder="1" applyAlignment="1">
      <alignment horizontal="center" vertical="center"/>
    </xf>
    <xf numFmtId="176" fontId="3" fillId="2" borderId="1" xfId="51" applyNumberFormat="1" applyFont="1" applyFill="1" applyBorder="1" applyAlignment="1">
      <alignment horizontal="center" vertical="center"/>
    </xf>
    <xf numFmtId="49" fontId="3" fillId="2" borderId="7" xfId="50" applyNumberFormat="1" applyFont="1" applyFill="1" applyBorder="1" applyAlignment="1">
      <alignment horizontal="center" vertical="center"/>
    </xf>
    <xf numFmtId="176" fontId="3" fillId="2" borderId="7" xfId="50" applyNumberFormat="1" applyFont="1" applyFill="1" applyBorder="1" applyAlignment="1">
      <alignment horizontal="center" vertical="center"/>
    </xf>
    <xf numFmtId="49" fontId="3" fillId="2" borderId="7" xfId="51" applyNumberFormat="1" applyFont="1" applyFill="1" applyBorder="1" applyAlignment="1">
      <alignment horizontal="center" vertical="center"/>
    </xf>
    <xf numFmtId="176" fontId="3" fillId="2" borderId="7" xfId="51" applyNumberFormat="1" applyFont="1" applyFill="1" applyBorder="1" applyAlignment="1">
      <alignment horizontal="center" vertical="center"/>
    </xf>
    <xf numFmtId="49" fontId="3" fillId="2" borderId="4" xfId="51" applyNumberFormat="1" applyFont="1" applyFill="1" applyBorder="1" applyAlignment="1">
      <alignment horizontal="right" vertical="center"/>
    </xf>
    <xf numFmtId="49" fontId="3" fillId="2" borderId="3" xfId="51" applyNumberFormat="1" applyFont="1" applyFill="1" applyBorder="1" applyAlignment="1">
      <alignment horizontal="right" vertical="center"/>
    </xf>
    <xf numFmtId="176" fontId="3" fillId="2" borderId="6" xfId="51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right" vertical="center"/>
    </xf>
    <xf numFmtId="49" fontId="3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49" fontId="3" fillId="2" borderId="0" xfId="23" applyNumberFormat="1" applyFont="1" applyFill="1" applyAlignment="1">
      <alignment horizontal="left" wrapText="1"/>
    </xf>
    <xf numFmtId="49" fontId="3" fillId="2" borderId="0" xfId="23" applyNumberFormat="1" applyFont="1" applyFill="1" applyAlignment="1">
      <alignment horizontal="center" wrapText="1"/>
    </xf>
    <xf numFmtId="176" fontId="3" fillId="2" borderId="0" xfId="23" applyNumberFormat="1" applyFont="1" applyFill="1" applyAlignment="1">
      <alignment horizontal="center" wrapText="1"/>
    </xf>
    <xf numFmtId="179" fontId="1" fillId="2" borderId="0" xfId="0" applyNumberFormat="1" applyFont="1" applyFill="1" applyAlignment="1">
      <alignment horizontal="center"/>
    </xf>
    <xf numFmtId="176" fontId="9" fillId="6" borderId="1" xfId="0" applyNumberFormat="1" applyFont="1" applyFill="1" applyBorder="1" applyAlignment="1">
      <alignment horizontal="center" vertical="center"/>
    </xf>
    <xf numFmtId="49" fontId="11" fillId="6" borderId="1" xfId="52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/>
    </xf>
    <xf numFmtId="0" fontId="3" fillId="2" borderId="1" xfId="50" applyNumberFormat="1" applyFont="1" applyFill="1" applyBorder="1" applyAlignment="1">
      <alignment horizontal="center" vertical="center"/>
    </xf>
    <xf numFmtId="176" fontId="1" fillId="2" borderId="1" xfId="50" applyNumberFormat="1" applyFont="1" applyFill="1" applyBorder="1" applyAlignment="1">
      <alignment horizontal="center" vertical="center" wrapText="1"/>
    </xf>
    <xf numFmtId="0" fontId="1" fillId="2" borderId="1" xfId="50" applyNumberFormat="1" applyFont="1" applyFill="1" applyBorder="1" applyAlignment="1">
      <alignment horizontal="center" vertical="center"/>
    </xf>
    <xf numFmtId="176" fontId="1" fillId="2" borderId="1" xfId="50" applyNumberFormat="1" applyFont="1" applyFill="1" applyBorder="1" applyAlignment="1">
      <alignment horizontal="center" vertical="center"/>
    </xf>
    <xf numFmtId="176" fontId="7" fillId="6" borderId="1" xfId="50" applyNumberFormat="1" applyFont="1" applyFill="1" applyBorder="1" applyAlignment="1">
      <alignment horizontal="center" vertical="center"/>
    </xf>
    <xf numFmtId="0" fontId="9" fillId="2" borderId="1" xfId="50" applyNumberFormat="1" applyFont="1" applyFill="1" applyBorder="1" applyAlignment="1">
      <alignment horizontal="center" vertical="center" wrapText="1"/>
    </xf>
    <xf numFmtId="0" fontId="9" fillId="2" borderId="2" xfId="50" applyNumberFormat="1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6" fillId="6" borderId="1" xfId="51" applyNumberFormat="1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/>
    <xf numFmtId="49" fontId="1" fillId="2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 wrapText="1"/>
    </xf>
    <xf numFmtId="49" fontId="18" fillId="2" borderId="1" xfId="52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178" fontId="19" fillId="0" borderId="1" xfId="0" applyNumberFormat="1" applyFont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报价清单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5" xfId="50"/>
    <cellStyle name="常规 3" xfId="51"/>
    <cellStyle name="常规_Sheet1_报价清单" xfId="52"/>
    <cellStyle name="常规_报价清单_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14" sqref="B14"/>
    </sheetView>
  </sheetViews>
  <sheetFormatPr defaultColWidth="9" defaultRowHeight="13.8" outlineLevelCol="5"/>
  <cols>
    <col min="1" max="1" width="5.25" style="148" customWidth="1"/>
    <col min="2" max="2" width="21.25" style="148" customWidth="1"/>
    <col min="3" max="3" width="9" style="148"/>
    <col min="4" max="4" width="9.37962962962963" style="148" customWidth="1"/>
    <col min="5" max="5" width="14.1296296296296" style="148" customWidth="1"/>
    <col min="6" max="6" width="62.25" style="148" customWidth="1"/>
    <col min="7" max="16384" width="9" style="148"/>
  </cols>
  <sheetData>
    <row r="1" ht="20.4" spans="1:6">
      <c r="A1" s="149" t="s">
        <v>0</v>
      </c>
      <c r="B1" s="149"/>
      <c r="C1" s="149"/>
      <c r="D1" s="149"/>
      <c r="E1" s="149"/>
      <c r="F1" s="149"/>
    </row>
    <row r="2" spans="1:6">
      <c r="A2" s="140" t="s">
        <v>1</v>
      </c>
      <c r="B2" s="140" t="s">
        <v>2</v>
      </c>
      <c r="C2" s="140" t="s">
        <v>3</v>
      </c>
      <c r="D2" s="140" t="s">
        <v>4</v>
      </c>
      <c r="E2" s="140" t="s">
        <v>5</v>
      </c>
      <c r="F2" s="140" t="s">
        <v>6</v>
      </c>
    </row>
    <row r="3" spans="1:6">
      <c r="A3" s="150">
        <v>1</v>
      </c>
      <c r="B3" s="150" t="s">
        <v>7</v>
      </c>
      <c r="C3" s="150">
        <v>1</v>
      </c>
      <c r="D3" s="151"/>
      <c r="E3" s="151">
        <f>C3*D3</f>
        <v>0</v>
      </c>
      <c r="F3" s="152" t="s">
        <v>8</v>
      </c>
    </row>
    <row r="4" spans="1:6">
      <c r="A4" s="150">
        <v>2</v>
      </c>
      <c r="B4" s="150" t="s">
        <v>7</v>
      </c>
      <c r="C4" s="150">
        <v>1</v>
      </c>
      <c r="D4" s="151"/>
      <c r="E4" s="151">
        <f t="shared" ref="E4:E14" si="0">C4*D4</f>
        <v>0</v>
      </c>
      <c r="F4" s="150" t="s">
        <v>9</v>
      </c>
    </row>
    <row r="5" spans="1:6">
      <c r="A5" s="140">
        <v>3</v>
      </c>
      <c r="B5" s="140" t="s">
        <v>10</v>
      </c>
      <c r="C5" s="140">
        <v>1</v>
      </c>
      <c r="D5" s="153">
        <f>'3.Turn Align+Scrap Stage'!I132</f>
        <v>104560</v>
      </c>
      <c r="E5" s="153">
        <f t="shared" si="0"/>
        <v>104560</v>
      </c>
      <c r="F5" s="140" t="s">
        <v>11</v>
      </c>
    </row>
    <row r="6" s="147" customFormat="1" spans="1:6">
      <c r="A6" s="150">
        <v>4</v>
      </c>
      <c r="B6" s="150" t="s">
        <v>7</v>
      </c>
      <c r="C6" s="150">
        <v>1</v>
      </c>
      <c r="D6" s="151"/>
      <c r="E6" s="151">
        <f t="shared" si="0"/>
        <v>0</v>
      </c>
      <c r="F6" s="150" t="s">
        <v>12</v>
      </c>
    </row>
    <row r="7" s="147" customFormat="1" spans="1:6">
      <c r="A7" s="150">
        <v>5</v>
      </c>
      <c r="B7" s="150" t="s">
        <v>7</v>
      </c>
      <c r="C7" s="150">
        <v>1</v>
      </c>
      <c r="D7" s="151"/>
      <c r="E7" s="151">
        <f t="shared" si="0"/>
        <v>0</v>
      </c>
      <c r="F7" s="150" t="s">
        <v>12</v>
      </c>
    </row>
    <row r="8" s="147" customFormat="1" spans="1:6">
      <c r="A8" s="29">
        <v>6</v>
      </c>
      <c r="B8" s="29" t="s">
        <v>13</v>
      </c>
      <c r="C8" s="29">
        <v>1</v>
      </c>
      <c r="D8" s="154">
        <f>'6.Turn Align'!I124</f>
        <v>110560</v>
      </c>
      <c r="E8" s="154">
        <f t="shared" si="0"/>
        <v>110560</v>
      </c>
      <c r="F8" s="140" t="s">
        <v>14</v>
      </c>
    </row>
    <row r="9" s="147" customFormat="1" spans="1:6">
      <c r="A9" s="150">
        <v>7</v>
      </c>
      <c r="B9" s="150" t="s">
        <v>7</v>
      </c>
      <c r="C9" s="150">
        <v>1</v>
      </c>
      <c r="D9" s="151"/>
      <c r="E9" s="151">
        <f t="shared" si="0"/>
        <v>0</v>
      </c>
      <c r="F9" s="150" t="s">
        <v>15</v>
      </c>
    </row>
    <row r="10" s="147" customFormat="1" spans="1:6">
      <c r="A10" s="150">
        <v>8</v>
      </c>
      <c r="B10" s="150" t="s">
        <v>7</v>
      </c>
      <c r="C10" s="150">
        <v>1</v>
      </c>
      <c r="D10" s="151"/>
      <c r="E10" s="151">
        <f t="shared" si="0"/>
        <v>0</v>
      </c>
      <c r="F10" s="150" t="s">
        <v>15</v>
      </c>
    </row>
    <row r="11" s="147" customFormat="1" spans="1:6">
      <c r="A11" s="29">
        <v>9</v>
      </c>
      <c r="B11" s="29" t="s">
        <v>16</v>
      </c>
      <c r="C11" s="29">
        <v>1</v>
      </c>
      <c r="D11" s="154">
        <f>'9.18Slot BF'!I115</f>
        <v>114560</v>
      </c>
      <c r="E11" s="154">
        <f t="shared" si="0"/>
        <v>114560</v>
      </c>
      <c r="F11" s="29"/>
    </row>
    <row r="12" s="147" customFormat="1" spans="1:6">
      <c r="A12" s="150">
        <v>10</v>
      </c>
      <c r="B12" s="150" t="s">
        <v>7</v>
      </c>
      <c r="C12" s="150">
        <v>1</v>
      </c>
      <c r="D12" s="151"/>
      <c r="E12" s="151">
        <f t="shared" si="0"/>
        <v>0</v>
      </c>
      <c r="F12" s="150" t="s">
        <v>17</v>
      </c>
    </row>
    <row r="13" s="147" customFormat="1" spans="1:6">
      <c r="A13" s="150">
        <v>11</v>
      </c>
      <c r="B13" s="150" t="s">
        <v>7</v>
      </c>
      <c r="C13" s="150">
        <v>1</v>
      </c>
      <c r="D13" s="151"/>
      <c r="E13" s="151">
        <f t="shared" si="0"/>
        <v>0</v>
      </c>
      <c r="F13" s="150" t="s">
        <v>18</v>
      </c>
    </row>
    <row r="14" spans="1:6">
      <c r="A14" s="140">
        <v>12</v>
      </c>
      <c r="B14" s="140" t="s">
        <v>19</v>
      </c>
      <c r="C14" s="140">
        <v>1</v>
      </c>
      <c r="D14" s="153">
        <f>'12.14Slot BF+Scrap Stage'!I120</f>
        <v>111560</v>
      </c>
      <c r="E14" s="153">
        <f t="shared" si="0"/>
        <v>111560</v>
      </c>
      <c r="F14" s="140"/>
    </row>
    <row r="15" ht="20.4" spans="1:6">
      <c r="A15" s="155" t="s">
        <v>20</v>
      </c>
      <c r="B15" s="155"/>
      <c r="C15" s="155"/>
      <c r="D15" s="155"/>
      <c r="E15" s="156">
        <f>SUM(E3:E14)</f>
        <v>441240</v>
      </c>
      <c r="F15" s="140"/>
    </row>
  </sheetData>
  <mergeCells count="2">
    <mergeCell ref="A1:F1"/>
    <mergeCell ref="A15:D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5"/>
  <sheetViews>
    <sheetView topLeftCell="A58" workbookViewId="0">
      <selection activeCell="G73" sqref="G73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21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22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23</v>
      </c>
      <c r="B3" s="13"/>
      <c r="C3" s="14"/>
      <c r="D3" s="15" t="s">
        <v>24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25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48"/>
    </row>
    <row r="5" ht="30" spans="1:12">
      <c r="A5" s="20" t="s">
        <v>1</v>
      </c>
      <c r="B5" s="20" t="s">
        <v>26</v>
      </c>
      <c r="C5" s="20" t="s">
        <v>27</v>
      </c>
      <c r="D5" s="20" t="s">
        <v>28</v>
      </c>
      <c r="E5" s="20" t="s">
        <v>29</v>
      </c>
      <c r="F5" s="20" t="s">
        <v>30</v>
      </c>
      <c r="G5" s="20" t="s">
        <v>3</v>
      </c>
      <c r="H5" s="21" t="s">
        <v>4</v>
      </c>
      <c r="I5" s="21" t="s">
        <v>31</v>
      </c>
      <c r="J5" s="20" t="s">
        <v>32</v>
      </c>
      <c r="K5" s="49" t="s">
        <v>33</v>
      </c>
      <c r="L5" s="49" t="s">
        <v>34</v>
      </c>
    </row>
    <row r="6" ht="15.6" spans="1:12">
      <c r="A6" s="22" t="s">
        <v>10</v>
      </c>
      <c r="B6" s="23"/>
      <c r="C6" s="23"/>
      <c r="D6" s="23"/>
      <c r="E6" s="23"/>
      <c r="F6" s="23"/>
      <c r="G6" s="23"/>
      <c r="H6" s="23"/>
      <c r="I6" s="50"/>
      <c r="J6" s="51"/>
      <c r="K6" s="52"/>
      <c r="L6" s="52"/>
    </row>
    <row r="7" ht="15.6" spans="1:12">
      <c r="A7" s="24" t="s">
        <v>35</v>
      </c>
      <c r="B7" s="25"/>
      <c r="C7" s="25"/>
      <c r="D7" s="25"/>
      <c r="E7" s="25"/>
      <c r="F7" s="25"/>
      <c r="G7" s="25"/>
      <c r="H7" s="25"/>
      <c r="I7" s="53"/>
      <c r="J7" s="54"/>
      <c r="K7" s="52"/>
      <c r="L7" s="52"/>
    </row>
    <row r="8" spans="1:12">
      <c r="A8" s="26">
        <v>1</v>
      </c>
      <c r="B8" s="27" t="s">
        <v>36</v>
      </c>
      <c r="C8" s="28" t="s">
        <v>37</v>
      </c>
      <c r="D8" s="28" t="s">
        <v>38</v>
      </c>
      <c r="E8" s="29" t="s">
        <v>39</v>
      </c>
      <c r="F8" s="28" t="s">
        <v>40</v>
      </c>
      <c r="G8" s="28">
        <v>2</v>
      </c>
      <c r="H8" s="30"/>
      <c r="I8" s="55">
        <f t="shared" ref="I8:I40" si="0">G8*H8</f>
        <v>0</v>
      </c>
      <c r="J8" s="54"/>
      <c r="K8" s="52"/>
      <c r="L8" s="52"/>
    </row>
    <row r="9" spans="1:12">
      <c r="A9" s="26">
        <v>2</v>
      </c>
      <c r="B9" s="27" t="s">
        <v>36</v>
      </c>
      <c r="C9" s="28" t="s">
        <v>41</v>
      </c>
      <c r="D9" s="28" t="s">
        <v>42</v>
      </c>
      <c r="E9" s="29"/>
      <c r="F9" s="28" t="s">
        <v>40</v>
      </c>
      <c r="G9" s="28">
        <v>9</v>
      </c>
      <c r="H9" s="30"/>
      <c r="I9" s="55">
        <f t="shared" si="0"/>
        <v>0</v>
      </c>
      <c r="J9" s="54"/>
      <c r="K9" s="52"/>
      <c r="L9" s="52"/>
    </row>
    <row r="10" spans="1:12">
      <c r="A10" s="26">
        <v>3</v>
      </c>
      <c r="B10" s="27" t="s">
        <v>36</v>
      </c>
      <c r="C10" s="28" t="s">
        <v>43</v>
      </c>
      <c r="D10" s="28"/>
      <c r="E10" s="29"/>
      <c r="F10" s="28" t="s">
        <v>40</v>
      </c>
      <c r="G10" s="28">
        <v>1</v>
      </c>
      <c r="H10" s="30"/>
      <c r="I10" s="55">
        <f t="shared" si="0"/>
        <v>0</v>
      </c>
      <c r="J10" s="54"/>
      <c r="K10" s="52"/>
      <c r="L10" s="52"/>
    </row>
    <row r="11" spans="1:12">
      <c r="A11" s="26">
        <v>4</v>
      </c>
      <c r="B11" s="27" t="s">
        <v>36</v>
      </c>
      <c r="C11" s="28" t="s">
        <v>44</v>
      </c>
      <c r="D11" s="28"/>
      <c r="E11" s="29"/>
      <c r="F11" s="28" t="s">
        <v>40</v>
      </c>
      <c r="G11" s="28">
        <v>3</v>
      </c>
      <c r="H11" s="30"/>
      <c r="I11" s="55">
        <f t="shared" si="0"/>
        <v>0</v>
      </c>
      <c r="J11" s="54"/>
      <c r="K11" s="52"/>
      <c r="L11" s="52"/>
    </row>
    <row r="12" spans="1:12">
      <c r="A12" s="26">
        <v>5</v>
      </c>
      <c r="B12" s="27" t="s">
        <v>36</v>
      </c>
      <c r="C12" s="28" t="s">
        <v>45</v>
      </c>
      <c r="D12" s="33" t="s">
        <v>46</v>
      </c>
      <c r="E12" s="32" t="s">
        <v>47</v>
      </c>
      <c r="F12" s="28" t="s">
        <v>40</v>
      </c>
      <c r="G12" s="28">
        <v>3</v>
      </c>
      <c r="H12" s="30"/>
      <c r="I12" s="55">
        <f t="shared" si="0"/>
        <v>0</v>
      </c>
      <c r="J12" s="54"/>
      <c r="K12" s="52"/>
      <c r="L12" s="52"/>
    </row>
    <row r="13" spans="1:12">
      <c r="A13" s="26">
        <v>6</v>
      </c>
      <c r="B13" s="27" t="s">
        <v>36</v>
      </c>
      <c r="C13" s="28" t="s">
        <v>48</v>
      </c>
      <c r="D13" s="28"/>
      <c r="E13" s="32" t="s">
        <v>47</v>
      </c>
      <c r="F13" s="28" t="s">
        <v>40</v>
      </c>
      <c r="G13" s="28">
        <v>3</v>
      </c>
      <c r="H13" s="30"/>
      <c r="I13" s="55">
        <f t="shared" si="0"/>
        <v>0</v>
      </c>
      <c r="J13" s="54"/>
      <c r="K13" s="52"/>
      <c r="L13" s="52"/>
    </row>
    <row r="14" spans="1:12">
      <c r="A14" s="26">
        <v>7</v>
      </c>
      <c r="B14" s="139" t="s">
        <v>36</v>
      </c>
      <c r="C14" s="36" t="s">
        <v>49</v>
      </c>
      <c r="D14" s="36" t="s">
        <v>50</v>
      </c>
      <c r="E14" s="32" t="s">
        <v>51</v>
      </c>
      <c r="F14" s="36" t="s">
        <v>40</v>
      </c>
      <c r="G14" s="36">
        <v>1</v>
      </c>
      <c r="H14" s="35"/>
      <c r="I14" s="55">
        <f t="shared" si="0"/>
        <v>0</v>
      </c>
      <c r="J14" s="54"/>
      <c r="K14" s="52"/>
      <c r="L14" s="52"/>
    </row>
    <row r="15" spans="1:12">
      <c r="A15" s="26">
        <v>8</v>
      </c>
      <c r="B15" s="139" t="s">
        <v>36</v>
      </c>
      <c r="C15" s="36" t="s">
        <v>52</v>
      </c>
      <c r="D15" s="36"/>
      <c r="E15" s="32" t="s">
        <v>51</v>
      </c>
      <c r="F15" s="36" t="s">
        <v>40</v>
      </c>
      <c r="G15" s="36">
        <v>1</v>
      </c>
      <c r="H15" s="35"/>
      <c r="I15" s="55">
        <f t="shared" si="0"/>
        <v>0</v>
      </c>
      <c r="J15" s="54"/>
      <c r="K15" s="52"/>
      <c r="L15" s="52"/>
    </row>
    <row r="16" spans="1:12">
      <c r="A16" s="26">
        <v>9</v>
      </c>
      <c r="B16" s="139" t="s">
        <v>36</v>
      </c>
      <c r="C16" s="36" t="s">
        <v>53</v>
      </c>
      <c r="D16" s="36" t="s">
        <v>54</v>
      </c>
      <c r="E16" s="32" t="s">
        <v>55</v>
      </c>
      <c r="F16" s="36" t="s">
        <v>40</v>
      </c>
      <c r="G16" s="36">
        <v>5</v>
      </c>
      <c r="H16" s="35"/>
      <c r="I16" s="55">
        <f t="shared" si="0"/>
        <v>0</v>
      </c>
      <c r="J16" s="54"/>
      <c r="K16" s="52"/>
      <c r="L16" s="52"/>
    </row>
    <row r="17" spans="1:12">
      <c r="A17" s="26">
        <v>10</v>
      </c>
      <c r="B17" s="31" t="s">
        <v>36</v>
      </c>
      <c r="C17" s="33" t="s">
        <v>56</v>
      </c>
      <c r="D17" s="33" t="s">
        <v>57</v>
      </c>
      <c r="E17" s="140" t="s">
        <v>58</v>
      </c>
      <c r="F17" s="33" t="s">
        <v>40</v>
      </c>
      <c r="G17" s="33">
        <v>1</v>
      </c>
      <c r="H17" s="35"/>
      <c r="I17" s="55">
        <f t="shared" si="0"/>
        <v>0</v>
      </c>
      <c r="J17" s="54"/>
      <c r="K17" s="52"/>
      <c r="L17" s="52"/>
    </row>
    <row r="18" spans="1:12">
      <c r="A18" s="26">
        <v>11</v>
      </c>
      <c r="B18" s="31" t="s">
        <v>36</v>
      </c>
      <c r="C18" s="33" t="s">
        <v>59</v>
      </c>
      <c r="D18" s="33" t="s">
        <v>46</v>
      </c>
      <c r="E18" s="32" t="s">
        <v>47</v>
      </c>
      <c r="F18" s="33" t="s">
        <v>40</v>
      </c>
      <c r="G18" s="33">
        <v>3</v>
      </c>
      <c r="H18" s="35"/>
      <c r="I18" s="55">
        <f t="shared" si="0"/>
        <v>0</v>
      </c>
      <c r="J18" s="54"/>
      <c r="K18" s="52"/>
      <c r="L18" s="52"/>
    </row>
    <row r="19" spans="1:12">
      <c r="A19" s="26">
        <v>12</v>
      </c>
      <c r="B19" s="31" t="s">
        <v>36</v>
      </c>
      <c r="C19" s="33" t="s">
        <v>60</v>
      </c>
      <c r="D19" s="33"/>
      <c r="E19" s="32" t="s">
        <v>47</v>
      </c>
      <c r="F19" s="33" t="s">
        <v>40</v>
      </c>
      <c r="G19" s="33">
        <v>3</v>
      </c>
      <c r="H19" s="35"/>
      <c r="I19" s="55">
        <f t="shared" si="0"/>
        <v>0</v>
      </c>
      <c r="J19" s="54"/>
      <c r="K19" s="52"/>
      <c r="L19" s="52"/>
    </row>
    <row r="20" s="138" customFormat="1" spans="1:12">
      <c r="A20" s="26">
        <v>13</v>
      </c>
      <c r="B20" s="141" t="s">
        <v>36</v>
      </c>
      <c r="C20" s="142" t="s">
        <v>61</v>
      </c>
      <c r="D20" s="142" t="s">
        <v>62</v>
      </c>
      <c r="E20" s="143" t="s">
        <v>63</v>
      </c>
      <c r="F20" s="142" t="s">
        <v>40</v>
      </c>
      <c r="G20" s="142">
        <v>6</v>
      </c>
      <c r="H20" s="144"/>
      <c r="I20" s="55">
        <f t="shared" si="0"/>
        <v>0</v>
      </c>
      <c r="J20" s="145"/>
      <c r="K20" s="146"/>
      <c r="L20" s="146"/>
    </row>
    <row r="21" spans="1:12">
      <c r="A21" s="26">
        <v>14</v>
      </c>
      <c r="B21" s="141" t="s">
        <v>36</v>
      </c>
      <c r="C21" s="142" t="s">
        <v>64</v>
      </c>
      <c r="D21" s="33" t="s">
        <v>65</v>
      </c>
      <c r="E21" s="143" t="s">
        <v>63</v>
      </c>
      <c r="F21" s="142" t="s">
        <v>40</v>
      </c>
      <c r="G21" s="33">
        <v>12</v>
      </c>
      <c r="H21" s="35"/>
      <c r="I21" s="55">
        <f t="shared" si="0"/>
        <v>0</v>
      </c>
      <c r="J21" s="54"/>
      <c r="K21" s="52"/>
      <c r="L21" s="52"/>
    </row>
    <row r="22" spans="1:12">
      <c r="A22" s="26">
        <v>15</v>
      </c>
      <c r="B22" s="141" t="s">
        <v>36</v>
      </c>
      <c r="C22" s="142" t="s">
        <v>66</v>
      </c>
      <c r="D22" s="36" t="s">
        <v>67</v>
      </c>
      <c r="E22" s="32" t="s">
        <v>68</v>
      </c>
      <c r="F22" s="142" t="s">
        <v>40</v>
      </c>
      <c r="G22" s="36">
        <v>6</v>
      </c>
      <c r="H22" s="35"/>
      <c r="I22" s="55">
        <f t="shared" si="0"/>
        <v>0</v>
      </c>
      <c r="J22" s="54"/>
      <c r="K22" s="52"/>
      <c r="L22" s="52"/>
    </row>
    <row r="23" spans="1:12">
      <c r="A23" s="26">
        <v>16</v>
      </c>
      <c r="B23" s="31" t="s">
        <v>36</v>
      </c>
      <c r="C23" s="32" t="s">
        <v>69</v>
      </c>
      <c r="D23" s="33" t="s">
        <v>70</v>
      </c>
      <c r="E23" s="34" t="s">
        <v>71</v>
      </c>
      <c r="F23" s="33" t="s">
        <v>40</v>
      </c>
      <c r="G23" s="33">
        <v>140</v>
      </c>
      <c r="H23" s="35"/>
      <c r="I23" s="55">
        <f t="shared" si="0"/>
        <v>0</v>
      </c>
      <c r="J23" s="54"/>
      <c r="K23" s="52"/>
      <c r="L23" s="52"/>
    </row>
    <row r="24" spans="1:12">
      <c r="A24" s="26">
        <v>17</v>
      </c>
      <c r="B24" s="31" t="s">
        <v>36</v>
      </c>
      <c r="C24" s="33" t="s">
        <v>72</v>
      </c>
      <c r="D24" s="33" t="s">
        <v>73</v>
      </c>
      <c r="E24" s="32" t="s">
        <v>74</v>
      </c>
      <c r="F24" s="33" t="s">
        <v>40</v>
      </c>
      <c r="G24" s="33">
        <v>1</v>
      </c>
      <c r="H24" s="35"/>
      <c r="I24" s="55">
        <f t="shared" si="0"/>
        <v>0</v>
      </c>
      <c r="J24" s="54"/>
      <c r="K24" s="52"/>
      <c r="L24" s="52"/>
    </row>
    <row r="25" spans="1:12">
      <c r="A25" s="26">
        <v>18</v>
      </c>
      <c r="B25" s="31" t="s">
        <v>36</v>
      </c>
      <c r="C25" s="33" t="s">
        <v>75</v>
      </c>
      <c r="D25" s="33" t="s">
        <v>76</v>
      </c>
      <c r="E25" s="32" t="s">
        <v>55</v>
      </c>
      <c r="F25" s="33" t="s">
        <v>40</v>
      </c>
      <c r="G25" s="33">
        <v>2</v>
      </c>
      <c r="H25" s="35"/>
      <c r="I25" s="55">
        <f t="shared" si="0"/>
        <v>0</v>
      </c>
      <c r="J25" s="54"/>
      <c r="K25" s="52"/>
      <c r="L25" s="52"/>
    </row>
    <row r="26" spans="1:12">
      <c r="A26" s="26">
        <v>19</v>
      </c>
      <c r="B26" s="31" t="s">
        <v>36</v>
      </c>
      <c r="C26" s="33" t="s">
        <v>77</v>
      </c>
      <c r="D26" s="33" t="s">
        <v>78</v>
      </c>
      <c r="E26" s="32" t="s">
        <v>55</v>
      </c>
      <c r="F26" s="36" t="s">
        <v>40</v>
      </c>
      <c r="G26" s="33">
        <v>2</v>
      </c>
      <c r="H26" s="35"/>
      <c r="I26" s="55">
        <f t="shared" si="0"/>
        <v>0</v>
      </c>
      <c r="J26" s="54"/>
      <c r="K26" s="52"/>
      <c r="L26" s="52"/>
    </row>
    <row r="27" spans="1:12">
      <c r="A27" s="26">
        <v>20</v>
      </c>
      <c r="B27" s="31" t="s">
        <v>36</v>
      </c>
      <c r="C27" s="33" t="s">
        <v>79</v>
      </c>
      <c r="D27" s="33" t="s">
        <v>80</v>
      </c>
      <c r="E27" s="32" t="s">
        <v>55</v>
      </c>
      <c r="F27" s="36" t="s">
        <v>40</v>
      </c>
      <c r="G27" s="33">
        <v>2</v>
      </c>
      <c r="H27" s="35"/>
      <c r="I27" s="55">
        <f t="shared" si="0"/>
        <v>0</v>
      </c>
      <c r="J27" s="54"/>
      <c r="K27" s="52"/>
      <c r="L27" s="52"/>
    </row>
    <row r="28" spans="1:12">
      <c r="A28" s="26">
        <v>21</v>
      </c>
      <c r="B28" s="31" t="s">
        <v>36</v>
      </c>
      <c r="C28" s="33" t="s">
        <v>81</v>
      </c>
      <c r="D28" s="33" t="s">
        <v>82</v>
      </c>
      <c r="E28" s="32" t="s">
        <v>83</v>
      </c>
      <c r="F28" s="36" t="s">
        <v>40</v>
      </c>
      <c r="G28" s="33">
        <v>16</v>
      </c>
      <c r="H28" s="35"/>
      <c r="I28" s="55">
        <f t="shared" si="0"/>
        <v>0</v>
      </c>
      <c r="J28" s="54"/>
      <c r="K28" s="52"/>
      <c r="L28" s="52"/>
    </row>
    <row r="29" spans="1:12">
      <c r="A29" s="26">
        <v>22</v>
      </c>
      <c r="B29" s="31" t="s">
        <v>36</v>
      </c>
      <c r="C29" s="33" t="s">
        <v>84</v>
      </c>
      <c r="D29" s="33" t="s">
        <v>85</v>
      </c>
      <c r="E29" s="32" t="s">
        <v>83</v>
      </c>
      <c r="F29" s="36" t="s">
        <v>40</v>
      </c>
      <c r="G29" s="33">
        <v>18</v>
      </c>
      <c r="H29" s="35"/>
      <c r="I29" s="55">
        <f t="shared" si="0"/>
        <v>0</v>
      </c>
      <c r="J29" s="54"/>
      <c r="K29" s="52"/>
      <c r="L29" s="52"/>
    </row>
    <row r="30" spans="1:12">
      <c r="A30" s="26">
        <v>23</v>
      </c>
      <c r="B30" s="31" t="s">
        <v>36</v>
      </c>
      <c r="C30" s="33" t="s">
        <v>86</v>
      </c>
      <c r="D30" s="33" t="s">
        <v>87</v>
      </c>
      <c r="E30" s="32" t="s">
        <v>83</v>
      </c>
      <c r="F30" s="36" t="s">
        <v>40</v>
      </c>
      <c r="G30" s="33">
        <v>4</v>
      </c>
      <c r="H30" s="35"/>
      <c r="I30" s="55">
        <f t="shared" si="0"/>
        <v>0</v>
      </c>
      <c r="J30" s="54"/>
      <c r="K30" s="52"/>
      <c r="L30" s="52"/>
    </row>
    <row r="31" spans="1:12">
      <c r="A31" s="26">
        <v>24</v>
      </c>
      <c r="B31" s="31" t="s">
        <v>36</v>
      </c>
      <c r="C31" s="33" t="s">
        <v>88</v>
      </c>
      <c r="D31" s="33" t="s">
        <v>89</v>
      </c>
      <c r="E31" s="32" t="s">
        <v>83</v>
      </c>
      <c r="F31" s="36" t="s">
        <v>40</v>
      </c>
      <c r="G31" s="33">
        <v>6</v>
      </c>
      <c r="H31" s="35"/>
      <c r="I31" s="55">
        <f t="shared" si="0"/>
        <v>0</v>
      </c>
      <c r="J31" s="54"/>
      <c r="K31" s="52"/>
      <c r="L31" s="52"/>
    </row>
    <row r="32" spans="1:12">
      <c r="A32" s="26">
        <v>25</v>
      </c>
      <c r="B32" s="31" t="s">
        <v>36</v>
      </c>
      <c r="C32" s="33" t="s">
        <v>90</v>
      </c>
      <c r="D32" s="33" t="s">
        <v>91</v>
      </c>
      <c r="E32" s="32" t="s">
        <v>92</v>
      </c>
      <c r="F32" s="36" t="s">
        <v>40</v>
      </c>
      <c r="G32" s="33">
        <v>168</v>
      </c>
      <c r="H32" s="35"/>
      <c r="I32" s="55">
        <f t="shared" si="0"/>
        <v>0</v>
      </c>
      <c r="J32" s="54"/>
      <c r="K32" s="52"/>
      <c r="L32" s="52"/>
    </row>
    <row r="33" spans="1:12">
      <c r="A33" s="26">
        <v>26</v>
      </c>
      <c r="B33" s="31" t="s">
        <v>36</v>
      </c>
      <c r="C33" s="33" t="s">
        <v>93</v>
      </c>
      <c r="D33" s="33"/>
      <c r="E33" s="32" t="s">
        <v>94</v>
      </c>
      <c r="F33" s="36" t="s">
        <v>40</v>
      </c>
      <c r="G33" s="33">
        <v>168</v>
      </c>
      <c r="H33" s="35"/>
      <c r="I33" s="55">
        <f t="shared" si="0"/>
        <v>0</v>
      </c>
      <c r="J33" s="54"/>
      <c r="K33" s="52"/>
      <c r="L33" s="52"/>
    </row>
    <row r="34" spans="1:12">
      <c r="A34" s="26">
        <v>27</v>
      </c>
      <c r="B34" s="31" t="s">
        <v>36</v>
      </c>
      <c r="C34" s="33" t="s">
        <v>95</v>
      </c>
      <c r="D34" s="33" t="s">
        <v>96</v>
      </c>
      <c r="E34" s="32" t="s">
        <v>92</v>
      </c>
      <c r="F34" s="36" t="s">
        <v>40</v>
      </c>
      <c r="G34" s="33">
        <v>10</v>
      </c>
      <c r="H34" s="35"/>
      <c r="I34" s="55">
        <f t="shared" si="0"/>
        <v>0</v>
      </c>
      <c r="J34" s="54"/>
      <c r="K34" s="52"/>
      <c r="L34" s="52"/>
    </row>
    <row r="35" spans="1:12">
      <c r="A35" s="26">
        <v>28</v>
      </c>
      <c r="B35" s="31" t="s">
        <v>36</v>
      </c>
      <c r="C35" s="33" t="s">
        <v>97</v>
      </c>
      <c r="D35" s="33" t="s">
        <v>98</v>
      </c>
      <c r="E35" s="32" t="s">
        <v>71</v>
      </c>
      <c r="F35" s="36" t="s">
        <v>40</v>
      </c>
      <c r="G35" s="33">
        <v>10</v>
      </c>
      <c r="H35" s="35"/>
      <c r="I35" s="55">
        <f t="shared" si="0"/>
        <v>0</v>
      </c>
      <c r="J35" s="54"/>
      <c r="K35" s="52"/>
      <c r="L35" s="52"/>
    </row>
    <row r="36" spans="1:12">
      <c r="A36" s="26">
        <v>29</v>
      </c>
      <c r="B36" s="31" t="s">
        <v>36</v>
      </c>
      <c r="C36" s="33" t="s">
        <v>99</v>
      </c>
      <c r="D36" s="33" t="s">
        <v>100</v>
      </c>
      <c r="E36" s="32" t="s">
        <v>55</v>
      </c>
      <c r="F36" s="36" t="s">
        <v>40</v>
      </c>
      <c r="G36" s="33">
        <v>1</v>
      </c>
      <c r="H36" s="35"/>
      <c r="I36" s="55">
        <f t="shared" si="0"/>
        <v>0</v>
      </c>
      <c r="J36" s="54"/>
      <c r="K36" s="52"/>
      <c r="L36" s="52"/>
    </row>
    <row r="37" spans="1:12">
      <c r="A37" s="26">
        <v>30</v>
      </c>
      <c r="B37" s="31" t="s">
        <v>36</v>
      </c>
      <c r="C37" s="33" t="s">
        <v>101</v>
      </c>
      <c r="D37" s="33"/>
      <c r="E37" s="33"/>
      <c r="F37" s="33" t="s">
        <v>40</v>
      </c>
      <c r="G37" s="33">
        <v>2</v>
      </c>
      <c r="H37" s="35"/>
      <c r="I37" s="55">
        <f t="shared" si="0"/>
        <v>0</v>
      </c>
      <c r="J37" s="56"/>
      <c r="K37" s="52"/>
      <c r="L37" s="52"/>
    </row>
    <row r="38" spans="1:12">
      <c r="A38" s="26">
        <v>31</v>
      </c>
      <c r="B38" s="31" t="s">
        <v>36</v>
      </c>
      <c r="C38" s="33" t="s">
        <v>102</v>
      </c>
      <c r="D38" s="33" t="s">
        <v>103</v>
      </c>
      <c r="E38" s="32" t="s">
        <v>83</v>
      </c>
      <c r="F38" s="33" t="s">
        <v>40</v>
      </c>
      <c r="G38" s="33">
        <v>20</v>
      </c>
      <c r="H38" s="35"/>
      <c r="I38" s="55">
        <f t="shared" si="0"/>
        <v>0</v>
      </c>
      <c r="J38" s="56"/>
      <c r="K38" s="52"/>
      <c r="L38" s="52"/>
    </row>
    <row r="39" spans="1:12">
      <c r="A39" s="26">
        <v>32</v>
      </c>
      <c r="B39" s="31" t="s">
        <v>36</v>
      </c>
      <c r="C39" s="33" t="s">
        <v>104</v>
      </c>
      <c r="D39" s="33" t="s">
        <v>105</v>
      </c>
      <c r="E39" s="32" t="s">
        <v>83</v>
      </c>
      <c r="F39" s="33" t="s">
        <v>40</v>
      </c>
      <c r="G39" s="33">
        <v>20</v>
      </c>
      <c r="H39" s="35"/>
      <c r="I39" s="55">
        <f t="shared" si="0"/>
        <v>0</v>
      </c>
      <c r="J39" s="56"/>
      <c r="K39" s="52"/>
      <c r="L39" s="52"/>
    </row>
    <row r="40" spans="1:12">
      <c r="A40" s="26">
        <v>33</v>
      </c>
      <c r="B40" s="31" t="s">
        <v>36</v>
      </c>
      <c r="C40" s="33" t="s">
        <v>106</v>
      </c>
      <c r="D40" s="33" t="s">
        <v>107</v>
      </c>
      <c r="E40" s="33" t="s">
        <v>108</v>
      </c>
      <c r="F40" s="33" t="s">
        <v>40</v>
      </c>
      <c r="G40" s="33">
        <v>20</v>
      </c>
      <c r="H40" s="35"/>
      <c r="I40" s="55">
        <f t="shared" si="0"/>
        <v>0</v>
      </c>
      <c r="J40" s="56"/>
      <c r="K40" s="52"/>
      <c r="L40" s="52"/>
    </row>
    <row r="41" spans="1:12">
      <c r="A41" s="26">
        <v>34</v>
      </c>
      <c r="B41" s="33" t="s">
        <v>109</v>
      </c>
      <c r="C41" s="33" t="s">
        <v>109</v>
      </c>
      <c r="D41" s="33"/>
      <c r="E41" s="33"/>
      <c r="F41" s="33" t="s">
        <v>110</v>
      </c>
      <c r="G41" s="33">
        <v>1</v>
      </c>
      <c r="H41" s="35"/>
      <c r="I41" s="57">
        <f t="shared" ref="I41" si="1">G41*H41</f>
        <v>0</v>
      </c>
      <c r="J41" s="56"/>
      <c r="K41" s="52"/>
      <c r="L41" s="52"/>
    </row>
    <row r="42" ht="15.6" spans="1:12">
      <c r="A42" s="37" t="s">
        <v>111</v>
      </c>
      <c r="B42" s="38"/>
      <c r="C42" s="38"/>
      <c r="D42" s="38"/>
      <c r="E42" s="38"/>
      <c r="F42" s="38"/>
      <c r="G42" s="38"/>
      <c r="H42" s="39"/>
      <c r="I42" s="58">
        <f>SUM(I8:I41)</f>
        <v>0</v>
      </c>
      <c r="J42" s="56"/>
      <c r="K42" s="52"/>
      <c r="L42" s="52"/>
    </row>
    <row r="43" ht="15.6" spans="1:12">
      <c r="A43" s="24" t="s">
        <v>112</v>
      </c>
      <c r="B43" s="25"/>
      <c r="C43" s="25"/>
      <c r="D43" s="25"/>
      <c r="E43" s="25"/>
      <c r="F43" s="25"/>
      <c r="G43" s="25"/>
      <c r="H43" s="25"/>
      <c r="I43" s="53"/>
      <c r="J43" s="56"/>
      <c r="K43" s="52"/>
      <c r="L43" s="52"/>
    </row>
    <row r="44" spans="1:12">
      <c r="A44" s="40">
        <v>1</v>
      </c>
      <c r="B44" s="41" t="s">
        <v>108</v>
      </c>
      <c r="C44" s="41" t="s">
        <v>113</v>
      </c>
      <c r="D44" s="41" t="s">
        <v>114</v>
      </c>
      <c r="E44" s="41" t="s">
        <v>83</v>
      </c>
      <c r="F44" s="41" t="s">
        <v>115</v>
      </c>
      <c r="G44" s="33">
        <v>4000</v>
      </c>
      <c r="H44" s="42"/>
      <c r="I44" s="57">
        <f>G44*H44</f>
        <v>0</v>
      </c>
      <c r="J44" s="56"/>
      <c r="K44" s="52"/>
      <c r="L44" s="52"/>
    </row>
    <row r="45" spans="1:12">
      <c r="A45" s="40">
        <v>2</v>
      </c>
      <c r="B45" s="41" t="s">
        <v>108</v>
      </c>
      <c r="C45" s="41" t="s">
        <v>116</v>
      </c>
      <c r="D45" s="41" t="s">
        <v>117</v>
      </c>
      <c r="E45" s="41" t="s">
        <v>83</v>
      </c>
      <c r="F45" s="41" t="s">
        <v>115</v>
      </c>
      <c r="G45" s="33">
        <v>800</v>
      </c>
      <c r="H45" s="42"/>
      <c r="I45" s="57">
        <f t="shared" ref="I45:I53" si="2">G45*H45</f>
        <v>0</v>
      </c>
      <c r="J45" s="56"/>
      <c r="K45" s="52"/>
      <c r="L45" s="52"/>
    </row>
    <row r="46" spans="1:12">
      <c r="A46" s="40">
        <v>3</v>
      </c>
      <c r="B46" s="41" t="s">
        <v>108</v>
      </c>
      <c r="C46" s="41" t="s">
        <v>118</v>
      </c>
      <c r="D46" s="41" t="s">
        <v>119</v>
      </c>
      <c r="E46" s="41" t="s">
        <v>83</v>
      </c>
      <c r="F46" s="41" t="s">
        <v>40</v>
      </c>
      <c r="G46" s="33">
        <v>200</v>
      </c>
      <c r="H46" s="42"/>
      <c r="I46" s="57">
        <f t="shared" si="2"/>
        <v>0</v>
      </c>
      <c r="J46" s="56"/>
      <c r="K46" s="52"/>
      <c r="L46" s="52"/>
    </row>
    <row r="47" spans="1:12">
      <c r="A47" s="40">
        <v>4</v>
      </c>
      <c r="B47" s="41" t="s">
        <v>108</v>
      </c>
      <c r="C47" s="41" t="s">
        <v>120</v>
      </c>
      <c r="D47" s="41" t="s">
        <v>121</v>
      </c>
      <c r="E47" s="41" t="s">
        <v>83</v>
      </c>
      <c r="F47" s="41" t="s">
        <v>40</v>
      </c>
      <c r="G47" s="33">
        <v>200</v>
      </c>
      <c r="H47" s="42"/>
      <c r="I47" s="57">
        <f t="shared" si="2"/>
        <v>0</v>
      </c>
      <c r="J47" s="56"/>
      <c r="K47" s="52"/>
      <c r="L47" s="52"/>
    </row>
    <row r="48" spans="1:12">
      <c r="A48" s="40">
        <v>5</v>
      </c>
      <c r="B48" s="41" t="s">
        <v>108</v>
      </c>
      <c r="C48" s="41" t="s">
        <v>122</v>
      </c>
      <c r="D48" s="41" t="s">
        <v>123</v>
      </c>
      <c r="E48" s="41" t="s">
        <v>83</v>
      </c>
      <c r="F48" s="41" t="s">
        <v>40</v>
      </c>
      <c r="G48" s="33">
        <v>600</v>
      </c>
      <c r="H48" s="42"/>
      <c r="I48" s="57">
        <f t="shared" si="2"/>
        <v>0</v>
      </c>
      <c r="J48" s="56"/>
      <c r="K48" s="52"/>
      <c r="L48" s="52"/>
    </row>
    <row r="49" spans="1:12">
      <c r="A49" s="40">
        <v>6</v>
      </c>
      <c r="B49" s="41" t="s">
        <v>108</v>
      </c>
      <c r="C49" s="41" t="s">
        <v>124</v>
      </c>
      <c r="D49" s="41" t="s">
        <v>125</v>
      </c>
      <c r="E49" s="41" t="s">
        <v>83</v>
      </c>
      <c r="F49" s="41" t="s">
        <v>126</v>
      </c>
      <c r="G49" s="41">
        <v>20</v>
      </c>
      <c r="H49" s="42"/>
      <c r="I49" s="57">
        <f t="shared" si="2"/>
        <v>0</v>
      </c>
      <c r="J49" s="56"/>
      <c r="K49" s="52"/>
      <c r="L49" s="52"/>
    </row>
    <row r="50" spans="1:12">
      <c r="A50" s="40">
        <v>7</v>
      </c>
      <c r="B50" s="41" t="s">
        <v>108</v>
      </c>
      <c r="C50" s="33" t="s">
        <v>127</v>
      </c>
      <c r="D50" s="33" t="s">
        <v>128</v>
      </c>
      <c r="E50" s="41" t="s">
        <v>83</v>
      </c>
      <c r="F50" s="33" t="s">
        <v>129</v>
      </c>
      <c r="G50" s="33">
        <v>30</v>
      </c>
      <c r="H50" s="42"/>
      <c r="I50" s="57">
        <f t="shared" si="2"/>
        <v>0</v>
      </c>
      <c r="J50" s="56"/>
      <c r="K50" s="52"/>
      <c r="L50" s="52"/>
    </row>
    <row r="51" spans="1:12">
      <c r="A51" s="40">
        <v>8</v>
      </c>
      <c r="B51" s="41" t="s">
        <v>108</v>
      </c>
      <c r="C51" s="33" t="s">
        <v>130</v>
      </c>
      <c r="D51" s="33" t="s">
        <v>131</v>
      </c>
      <c r="E51" s="41" t="s">
        <v>83</v>
      </c>
      <c r="F51" s="33" t="s">
        <v>126</v>
      </c>
      <c r="G51" s="33">
        <v>300</v>
      </c>
      <c r="H51" s="42"/>
      <c r="I51" s="57">
        <f t="shared" si="2"/>
        <v>0</v>
      </c>
      <c r="J51" s="56"/>
      <c r="K51" s="52"/>
      <c r="L51" s="52"/>
    </row>
    <row r="52" spans="1:12">
      <c r="A52" s="40">
        <v>9</v>
      </c>
      <c r="B52" s="41" t="s">
        <v>108</v>
      </c>
      <c r="C52" s="33" t="s">
        <v>130</v>
      </c>
      <c r="D52" s="33" t="s">
        <v>132</v>
      </c>
      <c r="E52" s="41" t="s">
        <v>83</v>
      </c>
      <c r="F52" s="33" t="s">
        <v>126</v>
      </c>
      <c r="G52" s="33">
        <v>100</v>
      </c>
      <c r="H52" s="42"/>
      <c r="I52" s="57">
        <f t="shared" si="2"/>
        <v>0</v>
      </c>
      <c r="J52" s="56"/>
      <c r="K52" s="52"/>
      <c r="L52" s="52"/>
    </row>
    <row r="53" spans="1:12">
      <c r="A53" s="40">
        <v>10</v>
      </c>
      <c r="B53" s="41" t="s">
        <v>108</v>
      </c>
      <c r="C53" s="33" t="s">
        <v>130</v>
      </c>
      <c r="D53" s="33" t="s">
        <v>133</v>
      </c>
      <c r="E53" s="41" t="s">
        <v>83</v>
      </c>
      <c r="F53" s="33" t="s">
        <v>126</v>
      </c>
      <c r="G53" s="33">
        <v>600</v>
      </c>
      <c r="H53" s="42"/>
      <c r="I53" s="57">
        <f t="shared" si="2"/>
        <v>0</v>
      </c>
      <c r="J53" s="56"/>
      <c r="K53" s="52"/>
      <c r="L53" s="52"/>
    </row>
    <row r="54" spans="1:12">
      <c r="A54" s="40">
        <v>11</v>
      </c>
      <c r="B54" s="33" t="s">
        <v>134</v>
      </c>
      <c r="C54" s="43" t="s">
        <v>135</v>
      </c>
      <c r="D54" s="43" t="s">
        <v>136</v>
      </c>
      <c r="E54" s="44" t="s">
        <v>137</v>
      </c>
      <c r="F54" s="43" t="s">
        <v>138</v>
      </c>
      <c r="G54" s="35">
        <v>25</v>
      </c>
      <c r="H54" s="42"/>
      <c r="I54" s="57">
        <f t="shared" ref="I54:I66" si="3">G54*H54</f>
        <v>0</v>
      </c>
      <c r="J54" s="56"/>
      <c r="K54" s="52"/>
      <c r="L54" s="52"/>
    </row>
    <row r="55" spans="1:12">
      <c r="A55" s="40">
        <v>12</v>
      </c>
      <c r="B55" s="33" t="s">
        <v>134</v>
      </c>
      <c r="C55" s="36" t="s">
        <v>139</v>
      </c>
      <c r="D55" s="36" t="s">
        <v>140</v>
      </c>
      <c r="E55" s="36" t="s">
        <v>141</v>
      </c>
      <c r="F55" s="36" t="s">
        <v>142</v>
      </c>
      <c r="G55" s="36">
        <v>25</v>
      </c>
      <c r="H55" s="35"/>
      <c r="I55" s="57">
        <f t="shared" si="3"/>
        <v>0</v>
      </c>
      <c r="J55" s="56"/>
      <c r="K55" s="52"/>
      <c r="L55" s="52"/>
    </row>
    <row r="56" spans="1:12">
      <c r="A56" s="40">
        <v>13</v>
      </c>
      <c r="B56" s="36" t="s">
        <v>134</v>
      </c>
      <c r="C56" s="36" t="s">
        <v>143</v>
      </c>
      <c r="D56" s="36" t="s">
        <v>144</v>
      </c>
      <c r="E56" s="36" t="s">
        <v>141</v>
      </c>
      <c r="F56" s="36" t="s">
        <v>145</v>
      </c>
      <c r="G56" s="36">
        <v>80</v>
      </c>
      <c r="H56" s="35"/>
      <c r="I56" s="57">
        <f t="shared" si="3"/>
        <v>0</v>
      </c>
      <c r="J56" s="56"/>
      <c r="K56" s="52"/>
      <c r="L56" s="52"/>
    </row>
    <row r="57" spans="1:12">
      <c r="A57" s="40">
        <v>14</v>
      </c>
      <c r="B57" s="33" t="s">
        <v>134</v>
      </c>
      <c r="C57" s="36" t="s">
        <v>146</v>
      </c>
      <c r="D57" s="36" t="s">
        <v>147</v>
      </c>
      <c r="E57" s="36" t="s">
        <v>141</v>
      </c>
      <c r="F57" s="36" t="s">
        <v>145</v>
      </c>
      <c r="G57" s="36">
        <v>80</v>
      </c>
      <c r="H57" s="35"/>
      <c r="I57" s="57">
        <f t="shared" si="3"/>
        <v>0</v>
      </c>
      <c r="J57" s="56"/>
      <c r="K57" s="52"/>
      <c r="L57" s="52"/>
    </row>
    <row r="58" spans="1:12">
      <c r="A58" s="40">
        <v>15</v>
      </c>
      <c r="B58" s="33" t="s">
        <v>134</v>
      </c>
      <c r="C58" s="33" t="s">
        <v>148</v>
      </c>
      <c r="D58" s="45" t="s">
        <v>149</v>
      </c>
      <c r="E58" s="33" t="s">
        <v>83</v>
      </c>
      <c r="F58" s="45" t="s">
        <v>150</v>
      </c>
      <c r="G58" s="33">
        <v>50</v>
      </c>
      <c r="H58" s="35"/>
      <c r="I58" s="57">
        <f t="shared" si="3"/>
        <v>0</v>
      </c>
      <c r="J58" s="56"/>
      <c r="K58" s="52"/>
      <c r="L58" s="52"/>
    </row>
    <row r="59" spans="1:12">
      <c r="A59" s="40">
        <v>16</v>
      </c>
      <c r="B59" s="33" t="s">
        <v>134</v>
      </c>
      <c r="C59" s="33" t="s">
        <v>151</v>
      </c>
      <c r="D59" s="45" t="s">
        <v>152</v>
      </c>
      <c r="E59" s="33" t="s">
        <v>83</v>
      </c>
      <c r="F59" s="45" t="s">
        <v>150</v>
      </c>
      <c r="G59" s="33">
        <v>45</v>
      </c>
      <c r="H59" s="35"/>
      <c r="I59" s="57">
        <f t="shared" si="3"/>
        <v>0</v>
      </c>
      <c r="J59" s="56"/>
      <c r="K59" s="52"/>
      <c r="L59" s="52"/>
    </row>
    <row r="60" spans="1:12">
      <c r="A60" s="40">
        <v>17</v>
      </c>
      <c r="B60" s="33" t="s">
        <v>134</v>
      </c>
      <c r="C60" s="33" t="s">
        <v>153</v>
      </c>
      <c r="D60" s="45" t="s">
        <v>154</v>
      </c>
      <c r="E60" s="33" t="s">
        <v>83</v>
      </c>
      <c r="F60" s="45" t="s">
        <v>150</v>
      </c>
      <c r="G60" s="33">
        <v>30</v>
      </c>
      <c r="H60" s="35"/>
      <c r="I60" s="57">
        <f t="shared" si="3"/>
        <v>0</v>
      </c>
      <c r="J60" s="56"/>
      <c r="K60" s="52"/>
      <c r="L60" s="52"/>
    </row>
    <row r="61" spans="1:12">
      <c r="A61" s="40">
        <v>18</v>
      </c>
      <c r="B61" s="33" t="s">
        <v>134</v>
      </c>
      <c r="C61" s="33" t="s">
        <v>155</v>
      </c>
      <c r="D61" s="45" t="s">
        <v>156</v>
      </c>
      <c r="E61" s="33" t="s">
        <v>83</v>
      </c>
      <c r="F61" s="45" t="s">
        <v>150</v>
      </c>
      <c r="G61" s="33">
        <v>80</v>
      </c>
      <c r="H61" s="35"/>
      <c r="I61" s="57">
        <f t="shared" si="3"/>
        <v>0</v>
      </c>
      <c r="J61" s="56"/>
      <c r="K61" s="52"/>
      <c r="L61" s="52"/>
    </row>
    <row r="62" spans="1:12">
      <c r="A62" s="40">
        <v>19</v>
      </c>
      <c r="B62" s="33" t="s">
        <v>134</v>
      </c>
      <c r="C62" s="33" t="s">
        <v>155</v>
      </c>
      <c r="D62" s="45" t="s">
        <v>157</v>
      </c>
      <c r="E62" s="33" t="s">
        <v>83</v>
      </c>
      <c r="F62" s="45" t="s">
        <v>150</v>
      </c>
      <c r="G62" s="33">
        <v>80</v>
      </c>
      <c r="H62" s="42"/>
      <c r="I62" s="57">
        <f t="shared" si="3"/>
        <v>0</v>
      </c>
      <c r="J62" s="56"/>
      <c r="K62" s="52"/>
      <c r="L62" s="52"/>
    </row>
    <row r="63" spans="1:12">
      <c r="A63" s="40">
        <v>20</v>
      </c>
      <c r="B63" s="33" t="s">
        <v>134</v>
      </c>
      <c r="C63" s="33" t="s">
        <v>155</v>
      </c>
      <c r="D63" s="45" t="s">
        <v>158</v>
      </c>
      <c r="E63" s="33" t="s">
        <v>83</v>
      </c>
      <c r="F63" s="45" t="s">
        <v>150</v>
      </c>
      <c r="G63" s="33">
        <v>270</v>
      </c>
      <c r="H63" s="42"/>
      <c r="I63" s="57">
        <f t="shared" si="3"/>
        <v>0</v>
      </c>
      <c r="J63" s="56"/>
      <c r="K63" s="52"/>
      <c r="L63" s="52"/>
    </row>
    <row r="64" spans="1:12">
      <c r="A64" s="40">
        <v>21</v>
      </c>
      <c r="B64" s="33" t="s">
        <v>134</v>
      </c>
      <c r="C64" s="33" t="s">
        <v>155</v>
      </c>
      <c r="D64" s="45" t="s">
        <v>159</v>
      </c>
      <c r="E64" s="33" t="s">
        <v>83</v>
      </c>
      <c r="F64" s="45" t="s">
        <v>150</v>
      </c>
      <c r="G64" s="33">
        <v>60</v>
      </c>
      <c r="H64" s="42"/>
      <c r="I64" s="57">
        <f t="shared" si="3"/>
        <v>0</v>
      </c>
      <c r="J64" s="56"/>
      <c r="K64" s="52"/>
      <c r="L64" s="52"/>
    </row>
    <row r="65" spans="1:12">
      <c r="A65" s="40">
        <v>22</v>
      </c>
      <c r="B65" s="41" t="s">
        <v>134</v>
      </c>
      <c r="C65" s="46" t="s">
        <v>109</v>
      </c>
      <c r="D65" s="46"/>
      <c r="E65" s="46"/>
      <c r="F65" s="46" t="s">
        <v>110</v>
      </c>
      <c r="G65" s="46">
        <v>1</v>
      </c>
      <c r="H65" s="42"/>
      <c r="I65" s="57">
        <f t="shared" si="3"/>
        <v>0</v>
      </c>
      <c r="J65" s="56"/>
      <c r="K65" s="52"/>
      <c r="L65" s="52"/>
    </row>
    <row r="66" spans="1:12">
      <c r="A66" s="40">
        <v>23</v>
      </c>
      <c r="B66" s="41" t="s">
        <v>134</v>
      </c>
      <c r="C66" s="41" t="s">
        <v>160</v>
      </c>
      <c r="D66" s="41"/>
      <c r="E66" s="41"/>
      <c r="F66" s="41" t="s">
        <v>129</v>
      </c>
      <c r="G66" s="41">
        <v>1</v>
      </c>
      <c r="H66" s="42"/>
      <c r="I66" s="59">
        <f t="shared" si="3"/>
        <v>0</v>
      </c>
      <c r="J66" s="56"/>
      <c r="K66" s="52"/>
      <c r="L66" s="52"/>
    </row>
    <row r="67" ht="15.6" spans="1:12">
      <c r="A67" s="37" t="s">
        <v>111</v>
      </c>
      <c r="B67" s="38"/>
      <c r="C67" s="38"/>
      <c r="D67" s="38"/>
      <c r="E67" s="38"/>
      <c r="F67" s="38"/>
      <c r="G67" s="38"/>
      <c r="H67" s="39"/>
      <c r="I67" s="58">
        <f>SUM(I44:I66)</f>
        <v>0</v>
      </c>
      <c r="J67" s="56"/>
      <c r="K67" s="52"/>
      <c r="L67" s="52"/>
    </row>
    <row r="68" ht="15.6" spans="1:12">
      <c r="A68" s="24" t="s">
        <v>161</v>
      </c>
      <c r="B68" s="25"/>
      <c r="C68" s="25"/>
      <c r="D68" s="25"/>
      <c r="E68" s="25"/>
      <c r="F68" s="25"/>
      <c r="G68" s="25"/>
      <c r="H68" s="25"/>
      <c r="I68" s="53"/>
      <c r="J68" s="56"/>
      <c r="K68" s="52"/>
      <c r="L68" s="52"/>
    </row>
    <row r="69" spans="1:12">
      <c r="A69" s="40">
        <v>1</v>
      </c>
      <c r="B69" s="41" t="s">
        <v>36</v>
      </c>
      <c r="C69" s="46" t="s">
        <v>162</v>
      </c>
      <c r="D69" s="46" t="s">
        <v>163</v>
      </c>
      <c r="E69" s="46" t="s">
        <v>164</v>
      </c>
      <c r="F69" s="46" t="s">
        <v>40</v>
      </c>
      <c r="G69" s="47">
        <v>1</v>
      </c>
      <c r="H69" s="35"/>
      <c r="I69" s="60">
        <f t="shared" ref="I69:I77" si="4">G69*H69</f>
        <v>0</v>
      </c>
      <c r="J69" s="56"/>
      <c r="K69" s="52"/>
      <c r="L69" s="52"/>
    </row>
    <row r="70" spans="1:12">
      <c r="A70" s="40">
        <v>2</v>
      </c>
      <c r="B70" s="41" t="s">
        <v>36</v>
      </c>
      <c r="C70" s="46" t="s">
        <v>165</v>
      </c>
      <c r="D70" s="46" t="s">
        <v>166</v>
      </c>
      <c r="E70" s="46" t="s">
        <v>167</v>
      </c>
      <c r="F70" s="46" t="s">
        <v>40</v>
      </c>
      <c r="G70" s="47">
        <v>1</v>
      </c>
      <c r="H70" s="35"/>
      <c r="I70" s="60">
        <f t="shared" si="4"/>
        <v>0</v>
      </c>
      <c r="J70" s="56"/>
      <c r="K70" s="52"/>
      <c r="L70" s="52"/>
    </row>
    <row r="71" spans="1:12">
      <c r="A71" s="40">
        <v>3</v>
      </c>
      <c r="B71" s="41" t="s">
        <v>36</v>
      </c>
      <c r="C71" s="46" t="s">
        <v>168</v>
      </c>
      <c r="D71" s="46" t="s">
        <v>169</v>
      </c>
      <c r="E71" s="46" t="s">
        <v>167</v>
      </c>
      <c r="F71" s="46" t="s">
        <v>40</v>
      </c>
      <c r="G71" s="47">
        <v>1</v>
      </c>
      <c r="H71" s="35"/>
      <c r="I71" s="60">
        <f t="shared" si="4"/>
        <v>0</v>
      </c>
      <c r="J71" s="56"/>
      <c r="K71" s="52"/>
      <c r="L71" s="52"/>
    </row>
    <row r="72" spans="1:12">
      <c r="A72" s="40">
        <v>4</v>
      </c>
      <c r="B72" s="41" t="s">
        <v>36</v>
      </c>
      <c r="C72" s="46" t="s">
        <v>170</v>
      </c>
      <c r="D72" s="46" t="s">
        <v>171</v>
      </c>
      <c r="E72" s="46" t="s">
        <v>167</v>
      </c>
      <c r="F72" s="46" t="s">
        <v>40</v>
      </c>
      <c r="G72" s="47">
        <v>2</v>
      </c>
      <c r="H72" s="35"/>
      <c r="I72" s="60">
        <f t="shared" si="4"/>
        <v>0</v>
      </c>
      <c r="J72" s="56"/>
      <c r="K72" s="52"/>
      <c r="L72" s="52"/>
    </row>
    <row r="73" spans="1:12">
      <c r="A73" s="40">
        <v>5</v>
      </c>
      <c r="B73" s="41" t="s">
        <v>36</v>
      </c>
      <c r="C73" s="46" t="s">
        <v>172</v>
      </c>
      <c r="D73" s="47" t="s">
        <v>173</v>
      </c>
      <c r="E73" s="46" t="s">
        <v>167</v>
      </c>
      <c r="F73" s="46" t="s">
        <v>40</v>
      </c>
      <c r="G73" s="47">
        <v>2</v>
      </c>
      <c r="H73" s="35"/>
      <c r="I73" s="60">
        <f t="shared" si="4"/>
        <v>0</v>
      </c>
      <c r="J73" s="56"/>
      <c r="K73" s="52"/>
      <c r="L73" s="52"/>
    </row>
    <row r="74" spans="1:12">
      <c r="A74" s="40">
        <v>6</v>
      </c>
      <c r="B74" s="33" t="s">
        <v>36</v>
      </c>
      <c r="C74" s="33" t="s">
        <v>174</v>
      </c>
      <c r="D74" s="33" t="s">
        <v>175</v>
      </c>
      <c r="E74" s="46" t="s">
        <v>167</v>
      </c>
      <c r="F74" s="47" t="s">
        <v>40</v>
      </c>
      <c r="G74" s="47">
        <v>1</v>
      </c>
      <c r="H74" s="35"/>
      <c r="I74" s="60">
        <f t="shared" si="4"/>
        <v>0</v>
      </c>
      <c r="J74" s="61"/>
      <c r="K74" s="62"/>
      <c r="L74" s="62"/>
    </row>
    <row r="75" spans="1:12">
      <c r="A75" s="40">
        <v>7</v>
      </c>
      <c r="B75" s="41" t="s">
        <v>108</v>
      </c>
      <c r="C75" s="46" t="s">
        <v>176</v>
      </c>
      <c r="D75" s="46" t="s">
        <v>177</v>
      </c>
      <c r="E75" s="46" t="s">
        <v>167</v>
      </c>
      <c r="F75" s="46" t="s">
        <v>129</v>
      </c>
      <c r="G75" s="47">
        <v>1</v>
      </c>
      <c r="H75" s="35"/>
      <c r="I75" s="60">
        <f t="shared" si="4"/>
        <v>0</v>
      </c>
      <c r="J75" s="56"/>
      <c r="K75" s="52"/>
      <c r="L75" s="52"/>
    </row>
    <row r="76" spans="1:12">
      <c r="A76" s="40">
        <v>8</v>
      </c>
      <c r="B76" s="41" t="s">
        <v>109</v>
      </c>
      <c r="C76" s="46" t="s">
        <v>109</v>
      </c>
      <c r="D76" s="46" t="s">
        <v>178</v>
      </c>
      <c r="E76" s="46"/>
      <c r="F76" s="46" t="s">
        <v>110</v>
      </c>
      <c r="G76" s="46">
        <v>1</v>
      </c>
      <c r="H76" s="35"/>
      <c r="I76" s="60">
        <f t="shared" si="4"/>
        <v>0</v>
      </c>
      <c r="J76" s="56"/>
      <c r="K76" s="52"/>
      <c r="L76" s="52"/>
    </row>
    <row r="77" spans="1:12">
      <c r="A77" s="40">
        <v>9</v>
      </c>
      <c r="B77" s="52" t="s">
        <v>179</v>
      </c>
      <c r="C77" s="41" t="s">
        <v>180</v>
      </c>
      <c r="D77" s="46"/>
      <c r="E77" s="46"/>
      <c r="F77" s="46"/>
      <c r="G77" s="46">
        <v>1</v>
      </c>
      <c r="H77" s="35"/>
      <c r="I77" s="60">
        <f t="shared" si="4"/>
        <v>0</v>
      </c>
      <c r="J77" s="56"/>
      <c r="K77" s="52"/>
      <c r="L77" s="52"/>
    </row>
    <row r="78" ht="15.6" spans="1:12">
      <c r="A78" s="37" t="s">
        <v>111</v>
      </c>
      <c r="B78" s="38"/>
      <c r="C78" s="38"/>
      <c r="D78" s="38"/>
      <c r="E78" s="38"/>
      <c r="F78" s="38"/>
      <c r="G78" s="38"/>
      <c r="H78" s="39"/>
      <c r="I78" s="58">
        <f>SUM(I69:I77)</f>
        <v>0</v>
      </c>
      <c r="J78" s="56"/>
      <c r="K78" s="52"/>
      <c r="L78" s="52"/>
    </row>
    <row r="79" ht="15.6" spans="1:12">
      <c r="A79" s="63" t="s">
        <v>181</v>
      </c>
      <c r="B79" s="64"/>
      <c r="C79" s="64"/>
      <c r="D79" s="64"/>
      <c r="E79" s="64"/>
      <c r="F79" s="64"/>
      <c r="G79" s="64"/>
      <c r="H79" s="65"/>
      <c r="I79" s="120">
        <f>(I42+I67+I78)</f>
        <v>0</v>
      </c>
      <c r="J79" s="121"/>
      <c r="K79" s="122"/>
      <c r="L79" s="122"/>
    </row>
    <row r="80" ht="15.6" spans="1:12">
      <c r="A80" s="17" t="s">
        <v>182</v>
      </c>
      <c r="B80" s="17"/>
      <c r="C80" s="17"/>
      <c r="D80" s="17"/>
      <c r="E80" s="17"/>
      <c r="F80" s="17"/>
      <c r="G80" s="17"/>
      <c r="H80" s="66"/>
      <c r="I80" s="19"/>
      <c r="J80" s="17"/>
      <c r="K80" s="17"/>
      <c r="L80" s="17"/>
    </row>
    <row r="81" ht="15.6" spans="1:12">
      <c r="A81" s="17" t="s">
        <v>183</v>
      </c>
      <c r="B81" s="17"/>
      <c r="C81" s="17"/>
      <c r="D81" s="17"/>
      <c r="E81" s="17"/>
      <c r="F81" s="17"/>
      <c r="G81" s="17"/>
      <c r="H81" s="66"/>
      <c r="I81" s="19"/>
      <c r="J81" s="17"/>
      <c r="K81" s="17"/>
      <c r="L81" s="17"/>
    </row>
    <row r="82" ht="30" spans="1:12">
      <c r="A82" s="20" t="s">
        <v>1</v>
      </c>
      <c r="B82" s="20" t="s">
        <v>26</v>
      </c>
      <c r="C82" s="20" t="s">
        <v>27</v>
      </c>
      <c r="D82" s="20" t="s">
        <v>28</v>
      </c>
      <c r="E82" s="20" t="s">
        <v>29</v>
      </c>
      <c r="F82" s="20" t="s">
        <v>30</v>
      </c>
      <c r="G82" s="20" t="s">
        <v>3</v>
      </c>
      <c r="H82" s="21" t="s">
        <v>4</v>
      </c>
      <c r="I82" s="21" t="s">
        <v>31</v>
      </c>
      <c r="J82" s="20" t="s">
        <v>32</v>
      </c>
      <c r="K82" s="49" t="s">
        <v>33</v>
      </c>
      <c r="L82" s="49" t="s">
        <v>34</v>
      </c>
    </row>
    <row r="83" s="2" customFormat="1" ht="15.6" spans="1:12">
      <c r="A83" s="67" t="s">
        <v>184</v>
      </c>
      <c r="B83" s="68"/>
      <c r="C83" s="68"/>
      <c r="D83" s="68"/>
      <c r="E83" s="68"/>
      <c r="F83" s="68"/>
      <c r="G83" s="68"/>
      <c r="H83" s="69"/>
      <c r="I83" s="69"/>
      <c r="J83" s="123"/>
      <c r="K83" s="73"/>
      <c r="L83" s="80"/>
    </row>
    <row r="84" s="2" customFormat="1" spans="1:12">
      <c r="A84" s="70">
        <v>1</v>
      </c>
      <c r="B84" s="71" t="s">
        <v>134</v>
      </c>
      <c r="C84" s="72" t="s">
        <v>185</v>
      </c>
      <c r="D84" s="72"/>
      <c r="E84" s="72"/>
      <c r="F84" s="72" t="s">
        <v>126</v>
      </c>
      <c r="G84" s="73">
        <v>1</v>
      </c>
      <c r="H84" s="74">
        <v>0</v>
      </c>
      <c r="I84" s="124">
        <f>H84*G84</f>
        <v>0</v>
      </c>
      <c r="J84" s="125"/>
      <c r="K84" s="73"/>
      <c r="L84" s="80"/>
    </row>
    <row r="85" s="2" customFormat="1" ht="15.6" spans="1:12">
      <c r="A85" s="75"/>
      <c r="B85" s="76"/>
      <c r="C85" s="76"/>
      <c r="D85" s="77" t="s">
        <v>186</v>
      </c>
      <c r="E85" s="78"/>
      <c r="F85" s="78"/>
      <c r="G85" s="78"/>
      <c r="H85" s="79"/>
      <c r="I85" s="126">
        <f>SUM(I84:I84)</f>
        <v>0</v>
      </c>
      <c r="J85" s="125"/>
      <c r="K85" s="73"/>
      <c r="L85" s="80"/>
    </row>
    <row r="86" s="2" customFormat="1" ht="15.6" spans="1:12">
      <c r="A86" s="67" t="s">
        <v>187</v>
      </c>
      <c r="B86" s="68"/>
      <c r="C86" s="68"/>
      <c r="D86" s="68"/>
      <c r="E86" s="68"/>
      <c r="F86" s="68"/>
      <c r="G86" s="68"/>
      <c r="H86" s="69"/>
      <c r="I86" s="69"/>
      <c r="J86" s="125"/>
      <c r="K86" s="73"/>
      <c r="L86" s="80"/>
    </row>
    <row r="87" s="3" customFormat="1" ht="15.6" spans="1:23">
      <c r="A87" s="80">
        <v>1</v>
      </c>
      <c r="B87" s="80" t="s">
        <v>36</v>
      </c>
      <c r="C87" s="80"/>
      <c r="D87" s="80"/>
      <c r="E87" s="80"/>
      <c r="F87" s="80" t="s">
        <v>126</v>
      </c>
      <c r="G87" s="80">
        <v>1</v>
      </c>
      <c r="H87" s="81">
        <v>0</v>
      </c>
      <c r="I87" s="81">
        <f>G87*H87</f>
        <v>0</v>
      </c>
      <c r="J87" s="80"/>
      <c r="K87" s="80"/>
      <c r="L87" s="8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="3" customFormat="1" ht="17.25" customHeight="1" spans="1:24">
      <c r="A88" s="82" t="s">
        <v>188</v>
      </c>
      <c r="B88" s="83"/>
      <c r="C88" s="83"/>
      <c r="D88" s="83"/>
      <c r="E88" s="83"/>
      <c r="F88" s="83"/>
      <c r="G88" s="83"/>
      <c r="H88" s="84"/>
      <c r="I88" s="81">
        <f>SUM(I87:I87)</f>
        <v>0</v>
      </c>
      <c r="J88" s="80"/>
      <c r="K88" s="80"/>
      <c r="L88" s="8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="2" customFormat="1" ht="31.2" spans="1:12">
      <c r="A89" s="85"/>
      <c r="B89" s="85"/>
      <c r="C89" s="85"/>
      <c r="D89" s="85"/>
      <c r="E89" s="85"/>
      <c r="F89" s="85"/>
      <c r="G89" s="85"/>
      <c r="H89" s="86" t="s">
        <v>189</v>
      </c>
      <c r="I89" s="127">
        <f>+I88+I85</f>
        <v>0</v>
      </c>
      <c r="J89" s="128"/>
      <c r="K89" s="129"/>
      <c r="L89" s="80"/>
    </row>
    <row r="90" ht="15.6" spans="1:14">
      <c r="A90" s="17" t="s">
        <v>190</v>
      </c>
      <c r="B90" s="18"/>
      <c r="C90" s="18"/>
      <c r="D90" s="18"/>
      <c r="E90" s="18"/>
      <c r="F90" s="18"/>
      <c r="G90" s="18"/>
      <c r="H90" s="19"/>
      <c r="I90" s="19"/>
      <c r="J90" s="17"/>
      <c r="K90" s="17"/>
      <c r="L90" s="130"/>
      <c r="M90" s="2"/>
      <c r="N90" s="2"/>
    </row>
    <row r="91" ht="60" spans="1:13">
      <c r="A91" s="20" t="s">
        <v>1</v>
      </c>
      <c r="B91" s="20" t="s">
        <v>26</v>
      </c>
      <c r="C91" s="20"/>
      <c r="D91" s="20" t="s">
        <v>28</v>
      </c>
      <c r="E91" s="20" t="s">
        <v>29</v>
      </c>
      <c r="F91" s="20" t="s">
        <v>30</v>
      </c>
      <c r="G91" s="20" t="s">
        <v>3</v>
      </c>
      <c r="H91" s="21" t="s">
        <v>4</v>
      </c>
      <c r="I91" s="21" t="s">
        <v>31</v>
      </c>
      <c r="J91" s="87" t="s">
        <v>191</v>
      </c>
      <c r="K91" s="131"/>
      <c r="L91" s="132"/>
      <c r="M91" s="2"/>
    </row>
    <row r="92" spans="1:12">
      <c r="A92" s="20">
        <v>1</v>
      </c>
      <c r="B92" s="20" t="s">
        <v>108</v>
      </c>
      <c r="C92" s="20"/>
      <c r="D92" s="87"/>
      <c r="E92" s="20"/>
      <c r="F92" s="87" t="s">
        <v>129</v>
      </c>
      <c r="G92" s="20" t="s">
        <v>192</v>
      </c>
      <c r="H92" s="21">
        <v>500</v>
      </c>
      <c r="I92" s="21">
        <f t="shared" ref="I92:I97" si="5">G92*H92</f>
        <v>500</v>
      </c>
      <c r="J92" s="20"/>
      <c r="K92" s="131"/>
      <c r="L92" s="132"/>
    </row>
    <row r="93" spans="1:12">
      <c r="A93" s="20">
        <v>2</v>
      </c>
      <c r="B93" s="20" t="s">
        <v>193</v>
      </c>
      <c r="C93" s="20"/>
      <c r="D93" s="87" t="s">
        <v>194</v>
      </c>
      <c r="E93" s="20"/>
      <c r="F93" s="87" t="s">
        <v>129</v>
      </c>
      <c r="G93" s="20" t="s">
        <v>192</v>
      </c>
      <c r="H93" s="21">
        <v>200</v>
      </c>
      <c r="I93" s="21">
        <f t="shared" si="5"/>
        <v>200</v>
      </c>
      <c r="J93" s="20"/>
      <c r="K93" s="131"/>
      <c r="L93" s="132"/>
    </row>
    <row r="94" ht="15.6" spans="1:12">
      <c r="A94" s="20" t="s">
        <v>195</v>
      </c>
      <c r="B94" s="20"/>
      <c r="C94" s="20"/>
      <c r="D94" s="20"/>
      <c r="E94" s="20"/>
      <c r="F94" s="20"/>
      <c r="G94" s="20"/>
      <c r="H94" s="21"/>
      <c r="I94" s="133">
        <f>SUM(I92:I93)</f>
        <v>700</v>
      </c>
      <c r="J94" s="20"/>
      <c r="K94" s="131"/>
      <c r="L94" s="132"/>
    </row>
    <row r="95" ht="15.6" spans="1:12">
      <c r="A95" s="17" t="s">
        <v>196</v>
      </c>
      <c r="B95" s="18"/>
      <c r="C95" s="18"/>
      <c r="D95" s="18"/>
      <c r="E95" s="18"/>
      <c r="F95" s="18"/>
      <c r="G95" s="18"/>
      <c r="H95" s="19"/>
      <c r="I95" s="19"/>
      <c r="J95" s="17"/>
      <c r="K95" s="131"/>
      <c r="L95" s="132"/>
    </row>
    <row r="96" ht="60" spans="1:12">
      <c r="A96" s="20" t="s">
        <v>1</v>
      </c>
      <c r="B96" s="20"/>
      <c r="C96" s="20"/>
      <c r="D96" s="20" t="s">
        <v>28</v>
      </c>
      <c r="E96" s="20" t="s">
        <v>29</v>
      </c>
      <c r="F96" s="20" t="s">
        <v>30</v>
      </c>
      <c r="G96" s="20" t="s">
        <v>3</v>
      </c>
      <c r="H96" s="21" t="s">
        <v>4</v>
      </c>
      <c r="I96" s="21" t="s">
        <v>31</v>
      </c>
      <c r="J96" s="87" t="s">
        <v>197</v>
      </c>
      <c r="K96" s="131"/>
      <c r="L96" s="132"/>
    </row>
    <row r="97" spans="1:12">
      <c r="A97" s="20">
        <v>1</v>
      </c>
      <c r="B97" s="20" t="s">
        <v>198</v>
      </c>
      <c r="C97" s="20"/>
      <c r="D97" s="20"/>
      <c r="E97" s="20"/>
      <c r="F97" s="20" t="s">
        <v>40</v>
      </c>
      <c r="G97" s="20" t="s">
        <v>192</v>
      </c>
      <c r="H97" s="21">
        <v>42000</v>
      </c>
      <c r="I97" s="21">
        <f t="shared" si="5"/>
        <v>42000</v>
      </c>
      <c r="J97" s="20"/>
      <c r="K97" s="131"/>
      <c r="L97" s="132"/>
    </row>
    <row r="98" spans="1:12">
      <c r="A98" s="20" t="s">
        <v>199</v>
      </c>
      <c r="B98" s="20" t="s">
        <v>198</v>
      </c>
      <c r="C98" s="20"/>
      <c r="D98" s="20"/>
      <c r="E98" s="20"/>
      <c r="F98" s="20" t="s">
        <v>40</v>
      </c>
      <c r="G98" s="20" t="s">
        <v>192</v>
      </c>
      <c r="H98" s="21"/>
      <c r="I98" s="21"/>
      <c r="J98" s="20"/>
      <c r="K98" s="131"/>
      <c r="L98" s="132"/>
    </row>
    <row r="99" spans="1:12">
      <c r="A99" s="20" t="s">
        <v>200</v>
      </c>
      <c r="B99" s="20" t="s">
        <v>201</v>
      </c>
      <c r="C99" s="20"/>
      <c r="D99" s="20"/>
      <c r="E99" s="88"/>
      <c r="F99" s="88"/>
      <c r="G99" s="88"/>
      <c r="H99" s="89"/>
      <c r="I99" s="21"/>
      <c r="J99" s="20"/>
      <c r="K99" s="131"/>
      <c r="L99" s="132"/>
    </row>
    <row r="100" spans="1:12">
      <c r="A100" s="20">
        <v>3</v>
      </c>
      <c r="B100" s="20" t="s">
        <v>202</v>
      </c>
      <c r="C100" s="20"/>
      <c r="D100" s="20" t="s">
        <v>203</v>
      </c>
      <c r="E100" s="20"/>
      <c r="F100" s="20" t="s">
        <v>129</v>
      </c>
      <c r="G100" s="20" t="s">
        <v>192</v>
      </c>
      <c r="H100" s="21">
        <v>0</v>
      </c>
      <c r="I100" s="21">
        <f>G100*H100</f>
        <v>0</v>
      </c>
      <c r="J100" s="20"/>
      <c r="K100" s="131"/>
      <c r="L100" s="132"/>
    </row>
    <row r="101" spans="1:12">
      <c r="A101" s="20" t="s">
        <v>204</v>
      </c>
      <c r="B101" s="20" t="s">
        <v>205</v>
      </c>
      <c r="C101" s="20"/>
      <c r="D101" s="20"/>
      <c r="E101" s="20"/>
      <c r="F101" s="20"/>
      <c r="G101" s="20"/>
      <c r="H101" s="21"/>
      <c r="I101" s="21"/>
      <c r="J101" s="20"/>
      <c r="K101" s="131"/>
      <c r="L101" s="132"/>
    </row>
    <row r="102" spans="1:12">
      <c r="A102" s="20">
        <v>4</v>
      </c>
      <c r="B102" s="20" t="s">
        <v>206</v>
      </c>
      <c r="C102" s="20"/>
      <c r="D102" s="20"/>
      <c r="E102" s="20"/>
      <c r="F102" s="20"/>
      <c r="G102" s="20"/>
      <c r="H102" s="21"/>
      <c r="I102" s="21"/>
      <c r="J102" s="20"/>
      <c r="K102" s="131"/>
      <c r="L102" s="132"/>
    </row>
    <row r="103" ht="15.6" spans="1:12">
      <c r="A103" s="20" t="s">
        <v>195</v>
      </c>
      <c r="B103" s="20"/>
      <c r="C103" s="20"/>
      <c r="D103" s="20"/>
      <c r="E103" s="20"/>
      <c r="F103" s="20"/>
      <c r="G103" s="20"/>
      <c r="H103" s="21"/>
      <c r="I103" s="133">
        <f>SUM(I97:I102)</f>
        <v>42000</v>
      </c>
      <c r="J103" s="20"/>
      <c r="K103" s="131"/>
      <c r="L103" s="132"/>
    </row>
    <row r="104" ht="15.6" spans="1:12">
      <c r="A104" s="17" t="s">
        <v>207</v>
      </c>
      <c r="B104" s="18"/>
      <c r="C104" s="18"/>
      <c r="D104" s="18"/>
      <c r="E104" s="18"/>
      <c r="F104" s="18"/>
      <c r="G104" s="18"/>
      <c r="H104" s="19"/>
      <c r="I104" s="19"/>
      <c r="J104" s="17"/>
      <c r="K104" s="17"/>
      <c r="L104" s="130"/>
    </row>
    <row r="105" ht="75" spans="1:12">
      <c r="A105" s="20" t="s">
        <v>1</v>
      </c>
      <c r="B105" s="20" t="s">
        <v>208</v>
      </c>
      <c r="C105" s="20"/>
      <c r="D105" s="20" t="s">
        <v>209</v>
      </c>
      <c r="E105" s="20" t="s">
        <v>210</v>
      </c>
      <c r="F105" s="20" t="s">
        <v>211</v>
      </c>
      <c r="G105" s="20" t="s">
        <v>212</v>
      </c>
      <c r="H105" s="21" t="s">
        <v>4</v>
      </c>
      <c r="I105" s="21" t="s">
        <v>31</v>
      </c>
      <c r="J105" s="87" t="s">
        <v>213</v>
      </c>
      <c r="K105" s="131"/>
      <c r="L105" s="132"/>
    </row>
    <row r="106" spans="1:12">
      <c r="A106" s="20">
        <v>1</v>
      </c>
      <c r="B106" s="20" t="s">
        <v>214</v>
      </c>
      <c r="C106" s="20"/>
      <c r="D106" s="20" t="s">
        <v>215</v>
      </c>
      <c r="E106" s="20" t="s">
        <v>192</v>
      </c>
      <c r="F106" s="20"/>
      <c r="G106" s="20" t="s">
        <v>216</v>
      </c>
      <c r="H106" s="21">
        <v>500</v>
      </c>
      <c r="I106" s="21">
        <f>E106*G106*H106</f>
        <v>2500</v>
      </c>
      <c r="J106" s="20"/>
      <c r="K106" s="131"/>
      <c r="L106" s="132"/>
    </row>
    <row r="107" spans="1:12">
      <c r="A107" s="20">
        <v>2</v>
      </c>
      <c r="B107" s="90" t="s">
        <v>217</v>
      </c>
      <c r="C107" s="91"/>
      <c r="D107" s="92" t="s">
        <v>218</v>
      </c>
      <c r="E107" s="92"/>
      <c r="F107" s="92"/>
      <c r="G107" s="92"/>
      <c r="H107" s="93"/>
      <c r="I107" s="21"/>
      <c r="J107" s="20"/>
      <c r="K107" s="131"/>
      <c r="L107" s="132"/>
    </row>
    <row r="108" spans="1:12">
      <c r="A108" s="20">
        <v>3</v>
      </c>
      <c r="B108" s="90" t="s">
        <v>219</v>
      </c>
      <c r="C108" s="91"/>
      <c r="D108" s="92" t="s">
        <v>218</v>
      </c>
      <c r="E108" s="92"/>
      <c r="F108" s="92"/>
      <c r="G108" s="92"/>
      <c r="H108" s="93"/>
      <c r="I108" s="93"/>
      <c r="J108" s="20"/>
      <c r="K108" s="131"/>
      <c r="L108" s="132"/>
    </row>
    <row r="109" spans="1:12">
      <c r="A109" s="20">
        <v>4</v>
      </c>
      <c r="B109" s="90" t="s">
        <v>220</v>
      </c>
      <c r="C109" s="91"/>
      <c r="D109" s="92" t="s">
        <v>218</v>
      </c>
      <c r="E109" s="92"/>
      <c r="F109" s="92"/>
      <c r="G109" s="92"/>
      <c r="H109" s="93"/>
      <c r="I109" s="93"/>
      <c r="J109" s="20"/>
      <c r="K109" s="131"/>
      <c r="L109" s="132"/>
    </row>
    <row r="110" ht="15.6" spans="1:12">
      <c r="A110" s="20" t="s">
        <v>195</v>
      </c>
      <c r="B110" s="20"/>
      <c r="C110" s="48"/>
      <c r="D110" s="48"/>
      <c r="E110" s="48"/>
      <c r="F110" s="48"/>
      <c r="G110" s="48"/>
      <c r="H110" s="94"/>
      <c r="I110" s="133">
        <f>SUM(I106:I109)</f>
        <v>2500</v>
      </c>
      <c r="J110" s="20"/>
      <c r="K110" s="131"/>
      <c r="L110" s="132"/>
    </row>
    <row r="111" ht="15.6" spans="1:12">
      <c r="A111" s="17" t="s">
        <v>221</v>
      </c>
      <c r="B111" s="18"/>
      <c r="C111" s="18"/>
      <c r="D111" s="18"/>
      <c r="E111" s="18"/>
      <c r="F111" s="18"/>
      <c r="G111" s="18"/>
      <c r="H111" s="19"/>
      <c r="I111" s="19"/>
      <c r="J111" s="17"/>
      <c r="K111" s="17"/>
      <c r="L111" s="130"/>
    </row>
    <row r="112" ht="75" spans="1:12">
      <c r="A112" s="20" t="s">
        <v>1</v>
      </c>
      <c r="B112" s="20" t="s">
        <v>26</v>
      </c>
      <c r="C112" s="20"/>
      <c r="D112" s="20" t="s">
        <v>222</v>
      </c>
      <c r="E112" s="20" t="s">
        <v>210</v>
      </c>
      <c r="F112" s="20" t="s">
        <v>211</v>
      </c>
      <c r="G112" s="20" t="s">
        <v>212</v>
      </c>
      <c r="H112" s="21" t="s">
        <v>4</v>
      </c>
      <c r="I112" s="21" t="s">
        <v>31</v>
      </c>
      <c r="J112" s="87" t="s">
        <v>223</v>
      </c>
      <c r="K112" s="131"/>
      <c r="L112" s="132"/>
    </row>
    <row r="113" ht="15.6" spans="1:12">
      <c r="A113" s="20">
        <v>1</v>
      </c>
      <c r="B113" s="20" t="s">
        <v>224</v>
      </c>
      <c r="C113" s="20"/>
      <c r="D113" s="20" t="s">
        <v>225</v>
      </c>
      <c r="E113" s="95"/>
      <c r="F113" s="96"/>
      <c r="G113" s="95"/>
      <c r="H113" s="21"/>
      <c r="I113" s="21"/>
      <c r="J113" s="20"/>
      <c r="K113" s="131"/>
      <c r="L113" s="132"/>
    </row>
    <row r="114" ht="15.6" spans="1:12">
      <c r="A114" s="20">
        <v>2</v>
      </c>
      <c r="B114" s="20" t="s">
        <v>226</v>
      </c>
      <c r="C114" s="20"/>
      <c r="D114" s="20" t="s">
        <v>225</v>
      </c>
      <c r="E114" s="95">
        <v>4</v>
      </c>
      <c r="F114" s="96"/>
      <c r="G114" s="95">
        <v>28</v>
      </c>
      <c r="H114" s="21">
        <v>320</v>
      </c>
      <c r="I114" s="21">
        <f>E114*G114*H114</f>
        <v>35840</v>
      </c>
      <c r="J114" s="20"/>
      <c r="K114" s="131"/>
      <c r="L114" s="132"/>
    </row>
    <row r="115" ht="15.6" spans="1:12">
      <c r="A115" s="20">
        <v>3</v>
      </c>
      <c r="B115" s="20" t="s">
        <v>227</v>
      </c>
      <c r="C115" s="20"/>
      <c r="D115" s="20" t="s">
        <v>225</v>
      </c>
      <c r="E115" s="96"/>
      <c r="F115" s="96"/>
      <c r="G115" s="96"/>
      <c r="H115" s="21"/>
      <c r="I115" s="21">
        <f>E115*G115*H115</f>
        <v>0</v>
      </c>
      <c r="J115" s="20"/>
      <c r="K115" s="131"/>
      <c r="L115" s="132"/>
    </row>
    <row r="116" ht="15.6" spans="1:12">
      <c r="A116" s="20">
        <v>4</v>
      </c>
      <c r="B116" s="20" t="s">
        <v>228</v>
      </c>
      <c r="C116" s="20"/>
      <c r="D116" s="20" t="s">
        <v>225</v>
      </c>
      <c r="E116" s="96"/>
      <c r="F116" s="96"/>
      <c r="G116" s="96"/>
      <c r="H116" s="21"/>
      <c r="I116" s="21"/>
      <c r="J116" s="20"/>
      <c r="K116" s="131"/>
      <c r="L116" s="132"/>
    </row>
    <row r="117" spans="1:12">
      <c r="A117" s="20">
        <v>4</v>
      </c>
      <c r="B117" s="20" t="s">
        <v>229</v>
      </c>
      <c r="C117" s="20"/>
      <c r="D117" s="20" t="s">
        <v>225</v>
      </c>
      <c r="E117" s="20"/>
      <c r="F117" s="20"/>
      <c r="G117" s="20"/>
      <c r="H117" s="21"/>
      <c r="I117" s="21"/>
      <c r="J117" s="20"/>
      <c r="K117" s="131"/>
      <c r="L117" s="132"/>
    </row>
    <row r="118" ht="15.6" spans="1:12">
      <c r="A118" s="20">
        <v>5</v>
      </c>
      <c r="B118" s="20" t="s">
        <v>230</v>
      </c>
      <c r="C118" s="20"/>
      <c r="D118" s="20" t="s">
        <v>225</v>
      </c>
      <c r="E118" s="95"/>
      <c r="F118" s="96"/>
      <c r="G118" s="95"/>
      <c r="H118" s="21"/>
      <c r="I118" s="21"/>
      <c r="J118" s="20"/>
      <c r="K118" s="131"/>
      <c r="L118" s="132"/>
    </row>
    <row r="119" spans="1:12">
      <c r="A119" s="20">
        <v>6</v>
      </c>
      <c r="B119" s="20" t="s">
        <v>231</v>
      </c>
      <c r="C119" s="20"/>
      <c r="D119" s="20" t="s">
        <v>225</v>
      </c>
      <c r="E119" s="20"/>
      <c r="F119" s="20"/>
      <c r="G119" s="20"/>
      <c r="H119" s="21"/>
      <c r="I119" s="21"/>
      <c r="J119" s="20"/>
      <c r="K119" s="131"/>
      <c r="L119" s="132"/>
    </row>
    <row r="120" ht="15.6" spans="1:12">
      <c r="A120" s="20" t="s">
        <v>195</v>
      </c>
      <c r="B120" s="20"/>
      <c r="C120" s="20"/>
      <c r="D120" s="20"/>
      <c r="E120" s="20"/>
      <c r="F120" s="20"/>
      <c r="G120" s="20"/>
      <c r="H120" s="21"/>
      <c r="I120" s="133">
        <f>SUM(I113:I119)</f>
        <v>35840</v>
      </c>
      <c r="J120" s="20"/>
      <c r="K120" s="131"/>
      <c r="L120" s="132"/>
    </row>
    <row r="121" ht="15.6" spans="1:12">
      <c r="A121" s="17" t="s">
        <v>232</v>
      </c>
      <c r="B121" s="18"/>
      <c r="C121" s="18"/>
      <c r="D121" s="18"/>
      <c r="E121" s="20"/>
      <c r="F121" s="20"/>
      <c r="G121" s="20"/>
      <c r="H121" s="21"/>
      <c r="I121" s="21"/>
      <c r="J121" s="20"/>
      <c r="K121" s="131"/>
      <c r="L121" s="132"/>
    </row>
    <row r="122" spans="1:12">
      <c r="A122" s="20" t="s">
        <v>1</v>
      </c>
      <c r="B122" s="20" t="s">
        <v>26</v>
      </c>
      <c r="C122" s="20"/>
      <c r="D122" s="20" t="s">
        <v>222</v>
      </c>
      <c r="E122" s="20" t="s">
        <v>210</v>
      </c>
      <c r="F122" s="20" t="s">
        <v>211</v>
      </c>
      <c r="G122" s="20" t="s">
        <v>212</v>
      </c>
      <c r="H122" s="21" t="s">
        <v>4</v>
      </c>
      <c r="I122" s="21" t="s">
        <v>31</v>
      </c>
      <c r="J122" s="20" t="s">
        <v>233</v>
      </c>
      <c r="K122" s="131"/>
      <c r="L122" s="132"/>
    </row>
    <row r="123" ht="15.6" spans="1:12">
      <c r="A123" s="97">
        <v>1</v>
      </c>
      <c r="B123" s="98" t="s">
        <v>234</v>
      </c>
      <c r="C123" s="99"/>
      <c r="D123" s="20"/>
      <c r="E123" s="95">
        <v>4</v>
      </c>
      <c r="F123" s="96"/>
      <c r="G123" s="95">
        <v>14</v>
      </c>
      <c r="H123" s="21">
        <v>420</v>
      </c>
      <c r="I123" s="21">
        <f>E123*G123*H123</f>
        <v>23520</v>
      </c>
      <c r="J123" s="20"/>
      <c r="K123" s="131"/>
      <c r="L123" s="132"/>
    </row>
    <row r="124" ht="15.6" spans="1:12">
      <c r="A124" s="100">
        <v>2</v>
      </c>
      <c r="B124" s="98" t="s">
        <v>235</v>
      </c>
      <c r="C124" s="99"/>
      <c r="D124" s="101" t="s">
        <v>225</v>
      </c>
      <c r="E124" s="102"/>
      <c r="F124" s="103"/>
      <c r="G124" s="102"/>
      <c r="H124" s="104"/>
      <c r="I124" s="21"/>
      <c r="J124" s="20"/>
      <c r="K124" s="131"/>
      <c r="L124" s="132"/>
    </row>
    <row r="125" spans="1:12">
      <c r="A125" s="97">
        <v>3</v>
      </c>
      <c r="B125" s="98" t="s">
        <v>236</v>
      </c>
      <c r="C125" s="99"/>
      <c r="D125" s="101" t="s">
        <v>225</v>
      </c>
      <c r="E125" s="101"/>
      <c r="F125" s="101"/>
      <c r="G125" s="101"/>
      <c r="H125" s="104"/>
      <c r="I125" s="21"/>
      <c r="J125" s="20"/>
      <c r="K125" s="131"/>
      <c r="L125" s="132"/>
    </row>
    <row r="126" spans="1:12">
      <c r="A126" s="100" t="s">
        <v>216</v>
      </c>
      <c r="B126" s="90" t="s">
        <v>237</v>
      </c>
      <c r="C126" s="91"/>
      <c r="D126" s="92"/>
      <c r="E126" s="105"/>
      <c r="F126" s="105"/>
      <c r="G126" s="105"/>
      <c r="H126" s="106"/>
      <c r="I126" s="21"/>
      <c r="J126" s="20"/>
      <c r="K126" s="131"/>
      <c r="L126" s="132"/>
    </row>
    <row r="127" spans="1:12">
      <c r="A127" s="100">
        <v>4</v>
      </c>
      <c r="B127" s="90" t="s">
        <v>238</v>
      </c>
      <c r="C127" s="91"/>
      <c r="D127" s="92" t="s">
        <v>225</v>
      </c>
      <c r="E127" s="92"/>
      <c r="F127" s="92"/>
      <c r="G127" s="92"/>
      <c r="H127" s="93"/>
      <c r="I127" s="21"/>
      <c r="J127" s="20"/>
      <c r="K127" s="131"/>
      <c r="L127" s="132"/>
    </row>
    <row r="128" spans="1:12">
      <c r="A128" s="100">
        <v>12</v>
      </c>
      <c r="B128" s="98" t="s">
        <v>239</v>
      </c>
      <c r="C128" s="99"/>
      <c r="D128" s="101" t="s">
        <v>225</v>
      </c>
      <c r="E128" s="107"/>
      <c r="F128" s="107"/>
      <c r="G128" s="107"/>
      <c r="H128" s="108"/>
      <c r="I128" s="21"/>
      <c r="J128" s="20"/>
      <c r="K128" s="131"/>
      <c r="L128" s="132"/>
    </row>
    <row r="129" spans="1:12">
      <c r="A129" s="100">
        <v>14</v>
      </c>
      <c r="B129" s="98" t="s">
        <v>240</v>
      </c>
      <c r="C129" s="99"/>
      <c r="D129" s="101" t="s">
        <v>225</v>
      </c>
      <c r="E129" s="107"/>
      <c r="F129" s="107"/>
      <c r="G129" s="107"/>
      <c r="H129" s="108"/>
      <c r="I129" s="21"/>
      <c r="J129" s="20"/>
      <c r="K129" s="131"/>
      <c r="L129" s="132"/>
    </row>
    <row r="130" spans="1:12">
      <c r="A130" s="100"/>
      <c r="B130" s="98"/>
      <c r="C130" s="99"/>
      <c r="D130" s="101"/>
      <c r="E130" s="101"/>
      <c r="F130" s="101"/>
      <c r="G130" s="101"/>
      <c r="H130" s="104"/>
      <c r="I130" s="21">
        <f>E130*G130*H130</f>
        <v>0</v>
      </c>
      <c r="J130" s="20"/>
      <c r="K130" s="131"/>
      <c r="L130" s="132"/>
    </row>
    <row r="131" ht="15.6" spans="1:12">
      <c r="A131" s="109" t="s">
        <v>195</v>
      </c>
      <c r="B131" s="110"/>
      <c r="C131" s="110"/>
      <c r="D131" s="110"/>
      <c r="E131" s="110"/>
      <c r="F131" s="110"/>
      <c r="G131" s="110"/>
      <c r="H131" s="111"/>
      <c r="I131" s="134">
        <f>SUM(I123:I130)</f>
        <v>23520</v>
      </c>
      <c r="J131" s="20"/>
      <c r="K131" s="131"/>
      <c r="L131" s="132"/>
    </row>
    <row r="132" ht="15.6" spans="1:12">
      <c r="A132" s="112" t="s">
        <v>241</v>
      </c>
      <c r="B132" s="112"/>
      <c r="C132" s="112"/>
      <c r="D132" s="112"/>
      <c r="E132" s="112"/>
      <c r="F132" s="112"/>
      <c r="G132" s="112"/>
      <c r="H132" s="113"/>
      <c r="I132" s="133">
        <f>I131+I120+I110+I103+I94+I89+I79</f>
        <v>104560</v>
      </c>
      <c r="J132" s="20"/>
      <c r="K132" s="131"/>
      <c r="L132" s="132"/>
    </row>
    <row r="133" s="4" customFormat="1" spans="1:22">
      <c r="A133" s="114"/>
      <c r="B133" s="114"/>
      <c r="C133" s="114"/>
      <c r="D133" s="114"/>
      <c r="E133" s="114"/>
      <c r="F133" s="114"/>
      <c r="G133" s="114"/>
      <c r="H133" s="115"/>
      <c r="I133" s="135"/>
      <c r="J133" s="14"/>
      <c r="K133" s="136"/>
      <c r="L133" s="13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="5" customFormat="1" spans="1:12">
      <c r="A134" s="116"/>
      <c r="B134" s="116"/>
      <c r="C134" s="117"/>
      <c r="D134" s="117"/>
      <c r="E134" s="117"/>
      <c r="F134" s="117"/>
      <c r="G134" s="117"/>
      <c r="H134" s="118"/>
      <c r="I134" s="118"/>
      <c r="J134" s="117"/>
      <c r="K134" s="117"/>
      <c r="L134" s="117"/>
    </row>
    <row r="135" s="6" customFormat="1" spans="1:12">
      <c r="A135" s="116"/>
      <c r="B135" s="116"/>
      <c r="C135" s="117"/>
      <c r="D135" s="117"/>
      <c r="E135" s="117"/>
      <c r="F135" s="117"/>
      <c r="G135" s="117"/>
      <c r="H135" s="118"/>
      <c r="I135" s="118"/>
      <c r="J135" s="117"/>
      <c r="K135" s="117"/>
      <c r="L135" s="117"/>
    </row>
    <row r="138" spans="4:9">
      <c r="D138" s="119"/>
      <c r="E138" s="119"/>
      <c r="F138" s="119"/>
      <c r="G138" s="119"/>
      <c r="H138" s="119"/>
      <c r="I138" s="119"/>
    </row>
    <row r="139" spans="4:9">
      <c r="D139" s="119"/>
      <c r="E139" s="119"/>
      <c r="F139" s="119"/>
      <c r="G139" s="119"/>
      <c r="H139" s="119"/>
      <c r="I139" s="119"/>
    </row>
    <row r="140" spans="4:9">
      <c r="D140" s="119"/>
      <c r="E140" s="119"/>
      <c r="F140" s="119"/>
      <c r="G140" s="119"/>
      <c r="H140" s="119"/>
      <c r="I140" s="119"/>
    </row>
    <row r="141" spans="4:9">
      <c r="D141" s="119"/>
      <c r="E141" s="119"/>
      <c r="F141" s="119"/>
      <c r="G141" s="119"/>
      <c r="H141" s="119"/>
      <c r="I141" s="119"/>
    </row>
    <row r="142" spans="4:9">
      <c r="D142" s="119"/>
      <c r="E142" s="119"/>
      <c r="F142" s="119"/>
      <c r="G142" s="119"/>
      <c r="H142" s="119"/>
      <c r="I142" s="119"/>
    </row>
    <row r="143" spans="4:9">
      <c r="D143" s="119"/>
      <c r="E143" s="119"/>
      <c r="F143" s="119"/>
      <c r="G143" s="119"/>
      <c r="H143" s="119"/>
      <c r="I143" s="119"/>
    </row>
    <row r="144" spans="4:9">
      <c r="D144" s="119"/>
      <c r="E144" s="119"/>
      <c r="F144" s="119"/>
      <c r="G144" s="119"/>
      <c r="H144" s="119"/>
      <c r="I144" s="119"/>
    </row>
    <row r="145" spans="4:9">
      <c r="D145" s="119"/>
      <c r="E145" s="119"/>
      <c r="F145" s="119"/>
      <c r="G145" s="119"/>
      <c r="H145" s="119"/>
      <c r="I145" s="119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42:H42"/>
    <mergeCell ref="A43:I43"/>
    <mergeCell ref="A67:H67"/>
    <mergeCell ref="A68:I68"/>
    <mergeCell ref="A79:H79"/>
    <mergeCell ref="A80:L80"/>
    <mergeCell ref="A81:L81"/>
    <mergeCell ref="A83:I83"/>
    <mergeCell ref="A86:I86"/>
    <mergeCell ref="A88:H88"/>
    <mergeCell ref="A89:G89"/>
    <mergeCell ref="A90:K90"/>
    <mergeCell ref="B91:C91"/>
    <mergeCell ref="B92:C92"/>
    <mergeCell ref="B93:C93"/>
    <mergeCell ref="A94:H94"/>
    <mergeCell ref="A95:J95"/>
    <mergeCell ref="B96:C96"/>
    <mergeCell ref="B97:C97"/>
    <mergeCell ref="B98:C98"/>
    <mergeCell ref="B99:C99"/>
    <mergeCell ref="B100:C100"/>
    <mergeCell ref="B101:C101"/>
    <mergeCell ref="B102:C102"/>
    <mergeCell ref="A103:H103"/>
    <mergeCell ref="A104:K104"/>
    <mergeCell ref="B105:C105"/>
    <mergeCell ref="B106:C106"/>
    <mergeCell ref="B107:C107"/>
    <mergeCell ref="B108:C108"/>
    <mergeCell ref="B109:C109"/>
    <mergeCell ref="A110:H110"/>
    <mergeCell ref="A111:K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A120:H120"/>
    <mergeCell ref="A121:I121"/>
    <mergeCell ref="B122:C122"/>
    <mergeCell ref="B123:C123"/>
    <mergeCell ref="B124:C124"/>
    <mergeCell ref="B125:C125"/>
    <mergeCell ref="B127:C127"/>
    <mergeCell ref="B128:C128"/>
    <mergeCell ref="B129:C129"/>
    <mergeCell ref="B130:C130"/>
    <mergeCell ref="A131:H131"/>
    <mergeCell ref="A132:H132"/>
    <mergeCell ref="A134:L134"/>
    <mergeCell ref="A135:L13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7"/>
  <sheetViews>
    <sheetView topLeftCell="A43" workbookViewId="0">
      <selection activeCell="G67" sqref="G67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21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242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23</v>
      </c>
      <c r="B3" s="13"/>
      <c r="C3" s="14"/>
      <c r="D3" s="15" t="s">
        <v>24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25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48"/>
    </row>
    <row r="5" ht="30" spans="1:12">
      <c r="A5" s="20" t="s">
        <v>1</v>
      </c>
      <c r="B5" s="20" t="s">
        <v>26</v>
      </c>
      <c r="C5" s="20" t="s">
        <v>27</v>
      </c>
      <c r="D5" s="20" t="s">
        <v>28</v>
      </c>
      <c r="E5" s="20" t="s">
        <v>29</v>
      </c>
      <c r="F5" s="20" t="s">
        <v>30</v>
      </c>
      <c r="G5" s="20" t="s">
        <v>3</v>
      </c>
      <c r="H5" s="21" t="s">
        <v>4</v>
      </c>
      <c r="I5" s="21" t="s">
        <v>31</v>
      </c>
      <c r="J5" s="20" t="s">
        <v>32</v>
      </c>
      <c r="K5" s="49" t="s">
        <v>33</v>
      </c>
      <c r="L5" s="49" t="s">
        <v>34</v>
      </c>
    </row>
    <row r="6" ht="15.6" spans="1:12">
      <c r="A6" s="22" t="s">
        <v>13</v>
      </c>
      <c r="B6" s="23"/>
      <c r="C6" s="23"/>
      <c r="D6" s="23"/>
      <c r="E6" s="23"/>
      <c r="F6" s="23"/>
      <c r="G6" s="23"/>
      <c r="H6" s="23"/>
      <c r="I6" s="50"/>
      <c r="J6" s="51"/>
      <c r="K6" s="52"/>
      <c r="L6" s="52"/>
    </row>
    <row r="7" ht="15.6" spans="1:12">
      <c r="A7" s="24" t="s">
        <v>35</v>
      </c>
      <c r="B7" s="25"/>
      <c r="C7" s="25"/>
      <c r="D7" s="25"/>
      <c r="E7" s="25"/>
      <c r="F7" s="25"/>
      <c r="G7" s="25"/>
      <c r="H7" s="25"/>
      <c r="I7" s="53"/>
      <c r="J7" s="54"/>
      <c r="K7" s="52"/>
      <c r="L7" s="52"/>
    </row>
    <row r="8" spans="1:12">
      <c r="A8" s="26">
        <v>1</v>
      </c>
      <c r="B8" s="27" t="s">
        <v>36</v>
      </c>
      <c r="C8" s="28" t="s">
        <v>37</v>
      </c>
      <c r="D8" s="28" t="s">
        <v>38</v>
      </c>
      <c r="E8" s="29" t="s">
        <v>39</v>
      </c>
      <c r="F8" s="28" t="s">
        <v>40</v>
      </c>
      <c r="G8" s="28">
        <v>2</v>
      </c>
      <c r="H8" s="30"/>
      <c r="I8" s="55">
        <f t="shared" ref="I8:I32" si="0">G8*H8</f>
        <v>0</v>
      </c>
      <c r="J8" s="54"/>
      <c r="K8" s="52"/>
      <c r="L8" s="52"/>
    </row>
    <row r="9" spans="1:12">
      <c r="A9" s="26">
        <v>2</v>
      </c>
      <c r="B9" s="27" t="s">
        <v>36</v>
      </c>
      <c r="C9" s="28" t="s">
        <v>41</v>
      </c>
      <c r="D9" s="28" t="s">
        <v>42</v>
      </c>
      <c r="E9" s="29"/>
      <c r="F9" s="28" t="s">
        <v>40</v>
      </c>
      <c r="G9" s="28">
        <v>9</v>
      </c>
      <c r="H9" s="30"/>
      <c r="I9" s="55">
        <f t="shared" si="0"/>
        <v>0</v>
      </c>
      <c r="J9" s="54"/>
      <c r="K9" s="52"/>
      <c r="L9" s="52"/>
    </row>
    <row r="10" spans="1:12">
      <c r="A10" s="26">
        <v>3</v>
      </c>
      <c r="B10" s="139" t="s">
        <v>36</v>
      </c>
      <c r="C10" s="36" t="s">
        <v>49</v>
      </c>
      <c r="D10" s="36" t="s">
        <v>50</v>
      </c>
      <c r="E10" s="32" t="s">
        <v>51</v>
      </c>
      <c r="F10" s="36" t="s">
        <v>40</v>
      </c>
      <c r="G10" s="36">
        <v>1</v>
      </c>
      <c r="H10" s="35"/>
      <c r="I10" s="55">
        <f t="shared" si="0"/>
        <v>0</v>
      </c>
      <c r="J10" s="54"/>
      <c r="K10" s="52"/>
      <c r="L10" s="52"/>
    </row>
    <row r="11" spans="1:12">
      <c r="A11" s="26">
        <v>4</v>
      </c>
      <c r="B11" s="139" t="s">
        <v>36</v>
      </c>
      <c r="C11" s="36" t="s">
        <v>52</v>
      </c>
      <c r="D11" s="36"/>
      <c r="E11" s="32" t="s">
        <v>51</v>
      </c>
      <c r="F11" s="36" t="s">
        <v>40</v>
      </c>
      <c r="G11" s="36">
        <v>1</v>
      </c>
      <c r="H11" s="35"/>
      <c r="I11" s="55">
        <f t="shared" si="0"/>
        <v>0</v>
      </c>
      <c r="J11" s="54"/>
      <c r="K11" s="52"/>
      <c r="L11" s="52"/>
    </row>
    <row r="12" spans="1:12">
      <c r="A12" s="26">
        <v>5</v>
      </c>
      <c r="B12" s="139" t="s">
        <v>36</v>
      </c>
      <c r="C12" s="36" t="s">
        <v>53</v>
      </c>
      <c r="D12" s="36" t="s">
        <v>54</v>
      </c>
      <c r="E12" s="32" t="s">
        <v>55</v>
      </c>
      <c r="F12" s="36" t="s">
        <v>40</v>
      </c>
      <c r="G12" s="36">
        <v>5</v>
      </c>
      <c r="H12" s="35"/>
      <c r="I12" s="55">
        <f t="shared" si="0"/>
        <v>0</v>
      </c>
      <c r="J12" s="54"/>
      <c r="K12" s="52"/>
      <c r="L12" s="52"/>
    </row>
    <row r="13" spans="1:12">
      <c r="A13" s="26">
        <v>6</v>
      </c>
      <c r="B13" s="31" t="s">
        <v>36</v>
      </c>
      <c r="C13" s="33" t="s">
        <v>56</v>
      </c>
      <c r="D13" s="33" t="s">
        <v>57</v>
      </c>
      <c r="E13" s="140" t="s">
        <v>58</v>
      </c>
      <c r="F13" s="33" t="s">
        <v>40</v>
      </c>
      <c r="G13" s="33">
        <v>1</v>
      </c>
      <c r="H13" s="35"/>
      <c r="I13" s="55">
        <f t="shared" si="0"/>
        <v>0</v>
      </c>
      <c r="J13" s="54"/>
      <c r="K13" s="52"/>
      <c r="L13" s="52"/>
    </row>
    <row r="14" spans="1:12">
      <c r="A14" s="26">
        <v>7</v>
      </c>
      <c r="B14" s="31" t="s">
        <v>36</v>
      </c>
      <c r="C14" s="33" t="s">
        <v>59</v>
      </c>
      <c r="D14" s="33" t="s">
        <v>46</v>
      </c>
      <c r="E14" s="32" t="s">
        <v>47</v>
      </c>
      <c r="F14" s="33" t="s">
        <v>40</v>
      </c>
      <c r="G14" s="33">
        <v>3</v>
      </c>
      <c r="H14" s="35"/>
      <c r="I14" s="55">
        <f t="shared" si="0"/>
        <v>0</v>
      </c>
      <c r="J14" s="54"/>
      <c r="K14" s="52"/>
      <c r="L14" s="52"/>
    </row>
    <row r="15" spans="1:12">
      <c r="A15" s="26">
        <v>8</v>
      </c>
      <c r="B15" s="31" t="s">
        <v>36</v>
      </c>
      <c r="C15" s="33" t="s">
        <v>60</v>
      </c>
      <c r="D15" s="33"/>
      <c r="E15" s="32" t="s">
        <v>47</v>
      </c>
      <c r="F15" s="33" t="s">
        <v>40</v>
      </c>
      <c r="G15" s="33">
        <v>3</v>
      </c>
      <c r="H15" s="35"/>
      <c r="I15" s="55">
        <f t="shared" si="0"/>
        <v>0</v>
      </c>
      <c r="J15" s="54"/>
      <c r="K15" s="52"/>
      <c r="L15" s="52"/>
    </row>
    <row r="16" s="138" customFormat="1" spans="1:12">
      <c r="A16" s="26">
        <v>9</v>
      </c>
      <c r="B16" s="141" t="s">
        <v>36</v>
      </c>
      <c r="C16" s="142" t="s">
        <v>61</v>
      </c>
      <c r="D16" s="142" t="s">
        <v>62</v>
      </c>
      <c r="E16" s="143" t="s">
        <v>63</v>
      </c>
      <c r="F16" s="142" t="s">
        <v>40</v>
      </c>
      <c r="G16" s="142">
        <v>3</v>
      </c>
      <c r="H16" s="144"/>
      <c r="I16" s="55">
        <f t="shared" si="0"/>
        <v>0</v>
      </c>
      <c r="J16" s="145"/>
      <c r="K16" s="146"/>
      <c r="L16" s="146"/>
    </row>
    <row r="17" spans="1:12">
      <c r="A17" s="26">
        <v>10</v>
      </c>
      <c r="B17" s="141" t="s">
        <v>36</v>
      </c>
      <c r="C17" s="142" t="s">
        <v>64</v>
      </c>
      <c r="D17" s="33" t="s">
        <v>65</v>
      </c>
      <c r="E17" s="143" t="s">
        <v>63</v>
      </c>
      <c r="F17" s="142" t="s">
        <v>40</v>
      </c>
      <c r="G17" s="33">
        <v>6</v>
      </c>
      <c r="H17" s="35"/>
      <c r="I17" s="55">
        <f t="shared" si="0"/>
        <v>0</v>
      </c>
      <c r="J17" s="54"/>
      <c r="K17" s="52"/>
      <c r="L17" s="52"/>
    </row>
    <row r="18" spans="1:12">
      <c r="A18" s="26">
        <v>11</v>
      </c>
      <c r="B18" s="141" t="s">
        <v>36</v>
      </c>
      <c r="C18" s="142" t="s">
        <v>66</v>
      </c>
      <c r="D18" s="36" t="s">
        <v>67</v>
      </c>
      <c r="E18" s="32" t="s">
        <v>68</v>
      </c>
      <c r="F18" s="142" t="s">
        <v>40</v>
      </c>
      <c r="G18" s="36">
        <v>3</v>
      </c>
      <c r="H18" s="35"/>
      <c r="I18" s="55">
        <f t="shared" si="0"/>
        <v>0</v>
      </c>
      <c r="J18" s="54"/>
      <c r="K18" s="52"/>
      <c r="L18" s="52"/>
    </row>
    <row r="19" spans="1:12">
      <c r="A19" s="26">
        <v>12</v>
      </c>
      <c r="B19" s="31" t="s">
        <v>36</v>
      </c>
      <c r="C19" s="32" t="s">
        <v>69</v>
      </c>
      <c r="D19" s="33" t="s">
        <v>70</v>
      </c>
      <c r="E19" s="34" t="s">
        <v>71</v>
      </c>
      <c r="F19" s="33" t="s">
        <v>40</v>
      </c>
      <c r="G19" s="33">
        <v>140</v>
      </c>
      <c r="H19" s="35"/>
      <c r="I19" s="55">
        <f t="shared" si="0"/>
        <v>0</v>
      </c>
      <c r="J19" s="54"/>
      <c r="K19" s="52"/>
      <c r="L19" s="52"/>
    </row>
    <row r="20" spans="1:12">
      <c r="A20" s="26">
        <v>13</v>
      </c>
      <c r="B20" s="31" t="s">
        <v>36</v>
      </c>
      <c r="C20" s="33" t="s">
        <v>72</v>
      </c>
      <c r="D20" s="33" t="s">
        <v>73</v>
      </c>
      <c r="E20" s="32" t="s">
        <v>74</v>
      </c>
      <c r="F20" s="33" t="s">
        <v>40</v>
      </c>
      <c r="G20" s="33">
        <v>1</v>
      </c>
      <c r="H20" s="35"/>
      <c r="I20" s="55">
        <f t="shared" si="0"/>
        <v>0</v>
      </c>
      <c r="J20" s="54"/>
      <c r="K20" s="52"/>
      <c r="L20" s="52"/>
    </row>
    <row r="21" spans="1:12">
      <c r="A21" s="26">
        <v>14</v>
      </c>
      <c r="B21" s="31" t="s">
        <v>36</v>
      </c>
      <c r="C21" s="33" t="s">
        <v>75</v>
      </c>
      <c r="D21" s="33" t="s">
        <v>76</v>
      </c>
      <c r="E21" s="32" t="s">
        <v>55</v>
      </c>
      <c r="F21" s="33" t="s">
        <v>40</v>
      </c>
      <c r="G21" s="33">
        <v>2</v>
      </c>
      <c r="H21" s="35"/>
      <c r="I21" s="55">
        <f t="shared" si="0"/>
        <v>0</v>
      </c>
      <c r="J21" s="54"/>
      <c r="K21" s="52"/>
      <c r="L21" s="52"/>
    </row>
    <row r="22" spans="1:12">
      <c r="A22" s="26">
        <v>15</v>
      </c>
      <c r="B22" s="31" t="s">
        <v>36</v>
      </c>
      <c r="C22" s="33" t="s">
        <v>77</v>
      </c>
      <c r="D22" s="33" t="s">
        <v>78</v>
      </c>
      <c r="E22" s="32" t="s">
        <v>55</v>
      </c>
      <c r="F22" s="36" t="s">
        <v>40</v>
      </c>
      <c r="G22" s="33">
        <v>2</v>
      </c>
      <c r="H22" s="35"/>
      <c r="I22" s="55">
        <f t="shared" si="0"/>
        <v>0</v>
      </c>
      <c r="J22" s="54"/>
      <c r="K22" s="52"/>
      <c r="L22" s="52"/>
    </row>
    <row r="23" spans="1:12">
      <c r="A23" s="26">
        <v>16</v>
      </c>
      <c r="B23" s="31" t="s">
        <v>36</v>
      </c>
      <c r="C23" s="33" t="s">
        <v>79</v>
      </c>
      <c r="D23" s="33" t="s">
        <v>80</v>
      </c>
      <c r="E23" s="32" t="s">
        <v>55</v>
      </c>
      <c r="F23" s="36" t="s">
        <v>40</v>
      </c>
      <c r="G23" s="33">
        <v>2</v>
      </c>
      <c r="H23" s="35"/>
      <c r="I23" s="55">
        <f t="shared" si="0"/>
        <v>0</v>
      </c>
      <c r="J23" s="54"/>
      <c r="K23" s="52"/>
      <c r="L23" s="52"/>
    </row>
    <row r="24" spans="1:12">
      <c r="A24" s="26">
        <v>17</v>
      </c>
      <c r="B24" s="31" t="s">
        <v>36</v>
      </c>
      <c r="C24" s="33" t="s">
        <v>81</v>
      </c>
      <c r="D24" s="33" t="s">
        <v>82</v>
      </c>
      <c r="E24" s="32" t="s">
        <v>83</v>
      </c>
      <c r="F24" s="36" t="s">
        <v>40</v>
      </c>
      <c r="G24" s="33">
        <v>16</v>
      </c>
      <c r="H24" s="35"/>
      <c r="I24" s="55">
        <f t="shared" si="0"/>
        <v>0</v>
      </c>
      <c r="J24" s="54"/>
      <c r="K24" s="52"/>
      <c r="L24" s="52"/>
    </row>
    <row r="25" spans="1:12">
      <c r="A25" s="26">
        <v>18</v>
      </c>
      <c r="B25" s="31" t="s">
        <v>36</v>
      </c>
      <c r="C25" s="33" t="s">
        <v>84</v>
      </c>
      <c r="D25" s="33" t="s">
        <v>85</v>
      </c>
      <c r="E25" s="32" t="s">
        <v>83</v>
      </c>
      <c r="F25" s="36" t="s">
        <v>40</v>
      </c>
      <c r="G25" s="33">
        <v>18</v>
      </c>
      <c r="H25" s="35"/>
      <c r="I25" s="55">
        <f t="shared" si="0"/>
        <v>0</v>
      </c>
      <c r="J25" s="54"/>
      <c r="K25" s="52"/>
      <c r="L25" s="52"/>
    </row>
    <row r="26" spans="1:12">
      <c r="A26" s="26">
        <v>19</v>
      </c>
      <c r="B26" s="31" t="s">
        <v>36</v>
      </c>
      <c r="C26" s="33" t="s">
        <v>86</v>
      </c>
      <c r="D26" s="33" t="s">
        <v>87</v>
      </c>
      <c r="E26" s="32" t="s">
        <v>83</v>
      </c>
      <c r="F26" s="36" t="s">
        <v>40</v>
      </c>
      <c r="G26" s="33">
        <v>4</v>
      </c>
      <c r="H26" s="35"/>
      <c r="I26" s="55">
        <f t="shared" si="0"/>
        <v>0</v>
      </c>
      <c r="J26" s="54"/>
      <c r="K26" s="52"/>
      <c r="L26" s="52"/>
    </row>
    <row r="27" spans="1:12">
      <c r="A27" s="26">
        <v>20</v>
      </c>
      <c r="B27" s="31" t="s">
        <v>36</v>
      </c>
      <c r="C27" s="33" t="s">
        <v>88</v>
      </c>
      <c r="D27" s="33" t="s">
        <v>89</v>
      </c>
      <c r="E27" s="32" t="s">
        <v>83</v>
      </c>
      <c r="F27" s="36" t="s">
        <v>40</v>
      </c>
      <c r="G27" s="33">
        <v>6</v>
      </c>
      <c r="H27" s="35"/>
      <c r="I27" s="55">
        <f t="shared" si="0"/>
        <v>0</v>
      </c>
      <c r="J27" s="54"/>
      <c r="K27" s="52"/>
      <c r="L27" s="52"/>
    </row>
    <row r="28" spans="1:12">
      <c r="A28" s="26">
        <v>21</v>
      </c>
      <c r="B28" s="31" t="s">
        <v>36</v>
      </c>
      <c r="C28" s="33" t="s">
        <v>101</v>
      </c>
      <c r="D28" s="33"/>
      <c r="E28" s="33"/>
      <c r="F28" s="33" t="s">
        <v>40</v>
      </c>
      <c r="G28" s="33">
        <v>2</v>
      </c>
      <c r="H28" s="35"/>
      <c r="I28" s="55">
        <f t="shared" si="0"/>
        <v>0</v>
      </c>
      <c r="J28" s="56"/>
      <c r="K28" s="52"/>
      <c r="L28" s="52"/>
    </row>
    <row r="29" spans="1:12">
      <c r="A29" s="26">
        <v>22</v>
      </c>
      <c r="B29" s="31" t="s">
        <v>36</v>
      </c>
      <c r="C29" s="33" t="s">
        <v>102</v>
      </c>
      <c r="D29" s="33" t="s">
        <v>103</v>
      </c>
      <c r="E29" s="32" t="s">
        <v>83</v>
      </c>
      <c r="F29" s="33" t="s">
        <v>40</v>
      </c>
      <c r="G29" s="33">
        <v>20</v>
      </c>
      <c r="H29" s="35"/>
      <c r="I29" s="55">
        <f t="shared" si="0"/>
        <v>0</v>
      </c>
      <c r="J29" s="56"/>
      <c r="K29" s="52"/>
      <c r="L29" s="52"/>
    </row>
    <row r="30" spans="1:12">
      <c r="A30" s="26">
        <v>23</v>
      </c>
      <c r="B30" s="31" t="s">
        <v>36</v>
      </c>
      <c r="C30" s="33" t="s">
        <v>104</v>
      </c>
      <c r="D30" s="33" t="s">
        <v>105</v>
      </c>
      <c r="E30" s="32" t="s">
        <v>83</v>
      </c>
      <c r="F30" s="33" t="s">
        <v>40</v>
      </c>
      <c r="G30" s="33">
        <v>20</v>
      </c>
      <c r="H30" s="35"/>
      <c r="I30" s="55">
        <f t="shared" si="0"/>
        <v>0</v>
      </c>
      <c r="J30" s="56"/>
      <c r="K30" s="52"/>
      <c r="L30" s="52"/>
    </row>
    <row r="31" spans="1:12">
      <c r="A31" s="26">
        <v>24</v>
      </c>
      <c r="B31" s="31" t="s">
        <v>36</v>
      </c>
      <c r="C31" s="33" t="s">
        <v>106</v>
      </c>
      <c r="D31" s="33" t="s">
        <v>107</v>
      </c>
      <c r="E31" s="33" t="s">
        <v>108</v>
      </c>
      <c r="F31" s="33" t="s">
        <v>40</v>
      </c>
      <c r="G31" s="33">
        <v>20</v>
      </c>
      <c r="H31" s="35"/>
      <c r="I31" s="55">
        <f t="shared" si="0"/>
        <v>0</v>
      </c>
      <c r="J31" s="56"/>
      <c r="K31" s="52"/>
      <c r="L31" s="52"/>
    </row>
    <row r="32" spans="1:12">
      <c r="A32" s="26">
        <v>25</v>
      </c>
      <c r="B32" s="33" t="s">
        <v>109</v>
      </c>
      <c r="C32" s="33" t="s">
        <v>109</v>
      </c>
      <c r="D32" s="33"/>
      <c r="E32" s="33"/>
      <c r="F32" s="33" t="s">
        <v>110</v>
      </c>
      <c r="G32" s="33">
        <v>1</v>
      </c>
      <c r="H32" s="35"/>
      <c r="I32" s="57">
        <f t="shared" si="0"/>
        <v>0</v>
      </c>
      <c r="J32" s="56"/>
      <c r="K32" s="52"/>
      <c r="L32" s="52"/>
    </row>
    <row r="33" ht="15.6" spans="1:12">
      <c r="A33" s="37" t="s">
        <v>111</v>
      </c>
      <c r="B33" s="38"/>
      <c r="C33" s="38"/>
      <c r="D33" s="38"/>
      <c r="E33" s="38"/>
      <c r="F33" s="38"/>
      <c r="G33" s="38"/>
      <c r="H33" s="39"/>
      <c r="I33" s="58">
        <f>SUM(I8:I32)</f>
        <v>0</v>
      </c>
      <c r="J33" s="56"/>
      <c r="K33" s="52"/>
      <c r="L33" s="52"/>
    </row>
    <row r="34" ht="15.6" spans="1:12">
      <c r="A34" s="24" t="s">
        <v>243</v>
      </c>
      <c r="B34" s="25"/>
      <c r="C34" s="25"/>
      <c r="D34" s="25"/>
      <c r="E34" s="25"/>
      <c r="F34" s="25"/>
      <c r="G34" s="25"/>
      <c r="H34" s="25"/>
      <c r="I34" s="53"/>
      <c r="J34" s="56"/>
      <c r="K34" s="52"/>
      <c r="L34" s="52"/>
    </row>
    <row r="35" spans="1:12">
      <c r="A35" s="40">
        <v>1</v>
      </c>
      <c r="B35" s="41" t="s">
        <v>108</v>
      </c>
      <c r="C35" s="41" t="s">
        <v>113</v>
      </c>
      <c r="D35" s="41" t="s">
        <v>114</v>
      </c>
      <c r="E35" s="41" t="s">
        <v>83</v>
      </c>
      <c r="F35" s="41" t="s">
        <v>115</v>
      </c>
      <c r="G35" s="33">
        <v>3200</v>
      </c>
      <c r="H35" s="42"/>
      <c r="I35" s="57">
        <f>G35*H35</f>
        <v>0</v>
      </c>
      <c r="J35" s="56"/>
      <c r="K35" s="52"/>
      <c r="L35" s="52"/>
    </row>
    <row r="36" spans="1:12">
      <c r="A36" s="40">
        <v>2</v>
      </c>
      <c r="B36" s="41" t="s">
        <v>108</v>
      </c>
      <c r="C36" s="41" t="s">
        <v>116</v>
      </c>
      <c r="D36" s="41" t="s">
        <v>117</v>
      </c>
      <c r="E36" s="41" t="s">
        <v>83</v>
      </c>
      <c r="F36" s="41" t="s">
        <v>115</v>
      </c>
      <c r="G36" s="33">
        <v>800</v>
      </c>
      <c r="H36" s="42"/>
      <c r="I36" s="57">
        <f t="shared" ref="I36:I58" si="1">G36*H36</f>
        <v>0</v>
      </c>
      <c r="J36" s="56"/>
      <c r="K36" s="52"/>
      <c r="L36" s="52"/>
    </row>
    <row r="37" spans="1:12">
      <c r="A37" s="40">
        <v>3</v>
      </c>
      <c r="B37" s="41" t="s">
        <v>108</v>
      </c>
      <c r="C37" s="41" t="s">
        <v>118</v>
      </c>
      <c r="D37" s="41" t="s">
        <v>119</v>
      </c>
      <c r="E37" s="41" t="s">
        <v>83</v>
      </c>
      <c r="F37" s="41" t="s">
        <v>40</v>
      </c>
      <c r="G37" s="33">
        <v>200</v>
      </c>
      <c r="H37" s="42"/>
      <c r="I37" s="57">
        <f t="shared" si="1"/>
        <v>0</v>
      </c>
      <c r="J37" s="56"/>
      <c r="K37" s="52"/>
      <c r="L37" s="52"/>
    </row>
    <row r="38" spans="1:12">
      <c r="A38" s="40">
        <v>4</v>
      </c>
      <c r="B38" s="41" t="s">
        <v>108</v>
      </c>
      <c r="C38" s="41" t="s">
        <v>120</v>
      </c>
      <c r="D38" s="41" t="s">
        <v>121</v>
      </c>
      <c r="E38" s="41" t="s">
        <v>83</v>
      </c>
      <c r="F38" s="41" t="s">
        <v>40</v>
      </c>
      <c r="G38" s="33">
        <v>200</v>
      </c>
      <c r="H38" s="42"/>
      <c r="I38" s="57">
        <f t="shared" si="1"/>
        <v>0</v>
      </c>
      <c r="J38" s="56"/>
      <c r="K38" s="52"/>
      <c r="L38" s="52"/>
    </row>
    <row r="39" spans="1:12">
      <c r="A39" s="40">
        <v>5</v>
      </c>
      <c r="B39" s="41" t="s">
        <v>108</v>
      </c>
      <c r="C39" s="41" t="s">
        <v>122</v>
      </c>
      <c r="D39" s="41" t="s">
        <v>123</v>
      </c>
      <c r="E39" s="41" t="s">
        <v>83</v>
      </c>
      <c r="F39" s="41" t="s">
        <v>40</v>
      </c>
      <c r="G39" s="33">
        <v>500</v>
      </c>
      <c r="H39" s="42"/>
      <c r="I39" s="57">
        <f t="shared" si="1"/>
        <v>0</v>
      </c>
      <c r="J39" s="56"/>
      <c r="K39" s="52"/>
      <c r="L39" s="52"/>
    </row>
    <row r="40" spans="1:12">
      <c r="A40" s="40">
        <v>6</v>
      </c>
      <c r="B40" s="41" t="s">
        <v>108</v>
      </c>
      <c r="C40" s="41" t="s">
        <v>124</v>
      </c>
      <c r="D40" s="41" t="s">
        <v>125</v>
      </c>
      <c r="E40" s="41" t="s">
        <v>83</v>
      </c>
      <c r="F40" s="41" t="s">
        <v>126</v>
      </c>
      <c r="G40" s="41">
        <v>20</v>
      </c>
      <c r="H40" s="42"/>
      <c r="I40" s="57">
        <f t="shared" si="1"/>
        <v>0</v>
      </c>
      <c r="J40" s="56"/>
      <c r="K40" s="52"/>
      <c r="L40" s="52"/>
    </row>
    <row r="41" spans="1:12">
      <c r="A41" s="40">
        <v>7</v>
      </c>
      <c r="B41" s="41" t="s">
        <v>108</v>
      </c>
      <c r="C41" s="33" t="s">
        <v>127</v>
      </c>
      <c r="D41" s="33" t="s">
        <v>128</v>
      </c>
      <c r="E41" s="41" t="s">
        <v>83</v>
      </c>
      <c r="F41" s="33" t="s">
        <v>129</v>
      </c>
      <c r="G41" s="33">
        <v>30</v>
      </c>
      <c r="H41" s="42"/>
      <c r="I41" s="57">
        <f t="shared" si="1"/>
        <v>0</v>
      </c>
      <c r="J41" s="56"/>
      <c r="K41" s="52"/>
      <c r="L41" s="52"/>
    </row>
    <row r="42" spans="1:12">
      <c r="A42" s="40">
        <v>8</v>
      </c>
      <c r="B42" s="41" t="s">
        <v>108</v>
      </c>
      <c r="C42" s="33" t="s">
        <v>130</v>
      </c>
      <c r="D42" s="33" t="s">
        <v>131</v>
      </c>
      <c r="E42" s="41" t="s">
        <v>83</v>
      </c>
      <c r="F42" s="33" t="s">
        <v>126</v>
      </c>
      <c r="G42" s="33">
        <v>250</v>
      </c>
      <c r="H42" s="42"/>
      <c r="I42" s="57">
        <f t="shared" si="1"/>
        <v>0</v>
      </c>
      <c r="J42" s="56"/>
      <c r="K42" s="52"/>
      <c r="L42" s="52"/>
    </row>
    <row r="43" spans="1:12">
      <c r="A43" s="40">
        <v>9</v>
      </c>
      <c r="B43" s="41" t="s">
        <v>108</v>
      </c>
      <c r="C43" s="33" t="s">
        <v>130</v>
      </c>
      <c r="D43" s="33" t="s">
        <v>132</v>
      </c>
      <c r="E43" s="41" t="s">
        <v>83</v>
      </c>
      <c r="F43" s="33" t="s">
        <v>126</v>
      </c>
      <c r="G43" s="33">
        <v>100</v>
      </c>
      <c r="H43" s="42"/>
      <c r="I43" s="57">
        <f t="shared" si="1"/>
        <v>0</v>
      </c>
      <c r="J43" s="56"/>
      <c r="K43" s="52"/>
      <c r="L43" s="52"/>
    </row>
    <row r="44" spans="1:12">
      <c r="A44" s="40">
        <v>10</v>
      </c>
      <c r="B44" s="41" t="s">
        <v>108</v>
      </c>
      <c r="C44" s="33" t="s">
        <v>130</v>
      </c>
      <c r="D44" s="33" t="s">
        <v>133</v>
      </c>
      <c r="E44" s="41" t="s">
        <v>83</v>
      </c>
      <c r="F44" s="33" t="s">
        <v>126</v>
      </c>
      <c r="G44" s="33">
        <v>500</v>
      </c>
      <c r="H44" s="42"/>
      <c r="I44" s="57">
        <f t="shared" si="1"/>
        <v>0</v>
      </c>
      <c r="J44" s="56"/>
      <c r="K44" s="52"/>
      <c r="L44" s="52"/>
    </row>
    <row r="45" spans="1:12">
      <c r="A45" s="40">
        <v>11</v>
      </c>
      <c r="B45" s="33" t="s">
        <v>134</v>
      </c>
      <c r="C45" s="43" t="s">
        <v>135</v>
      </c>
      <c r="D45" s="43" t="s">
        <v>136</v>
      </c>
      <c r="E45" s="44" t="s">
        <v>137</v>
      </c>
      <c r="F45" s="43" t="s">
        <v>138</v>
      </c>
      <c r="G45" s="35">
        <v>28</v>
      </c>
      <c r="H45" s="42"/>
      <c r="I45" s="57">
        <f t="shared" si="1"/>
        <v>0</v>
      </c>
      <c r="J45" s="56"/>
      <c r="K45" s="52"/>
      <c r="L45" s="52"/>
    </row>
    <row r="46" spans="1:12">
      <c r="A46" s="40">
        <v>12</v>
      </c>
      <c r="B46" s="33" t="s">
        <v>134</v>
      </c>
      <c r="C46" s="36" t="s">
        <v>139</v>
      </c>
      <c r="D46" s="36" t="s">
        <v>140</v>
      </c>
      <c r="E46" s="36" t="s">
        <v>141</v>
      </c>
      <c r="F46" s="36" t="s">
        <v>142</v>
      </c>
      <c r="G46" s="36">
        <v>22</v>
      </c>
      <c r="H46" s="35"/>
      <c r="I46" s="57">
        <f t="shared" si="1"/>
        <v>0</v>
      </c>
      <c r="J46" s="56"/>
      <c r="K46" s="52"/>
      <c r="L46" s="52"/>
    </row>
    <row r="47" spans="1:12">
      <c r="A47" s="40">
        <v>13</v>
      </c>
      <c r="B47" s="36" t="s">
        <v>134</v>
      </c>
      <c r="C47" s="36" t="s">
        <v>143</v>
      </c>
      <c r="D47" s="36" t="s">
        <v>144</v>
      </c>
      <c r="E47" s="36" t="s">
        <v>141</v>
      </c>
      <c r="F47" s="36" t="s">
        <v>145</v>
      </c>
      <c r="G47" s="36">
        <v>80</v>
      </c>
      <c r="H47" s="35"/>
      <c r="I47" s="57">
        <f t="shared" si="1"/>
        <v>0</v>
      </c>
      <c r="J47" s="56"/>
      <c r="K47" s="52"/>
      <c r="L47" s="52"/>
    </row>
    <row r="48" spans="1:12">
      <c r="A48" s="40">
        <v>14</v>
      </c>
      <c r="B48" s="33" t="s">
        <v>134</v>
      </c>
      <c r="C48" s="36" t="s">
        <v>146</v>
      </c>
      <c r="D48" s="36" t="s">
        <v>147</v>
      </c>
      <c r="E48" s="36" t="s">
        <v>141</v>
      </c>
      <c r="F48" s="36" t="s">
        <v>145</v>
      </c>
      <c r="G48" s="36">
        <v>80</v>
      </c>
      <c r="H48" s="35"/>
      <c r="I48" s="57">
        <f t="shared" si="1"/>
        <v>0</v>
      </c>
      <c r="J48" s="56"/>
      <c r="K48" s="52"/>
      <c r="L48" s="52"/>
    </row>
    <row r="49" spans="1:12">
      <c r="A49" s="40">
        <v>15</v>
      </c>
      <c r="B49" s="33" t="s">
        <v>134</v>
      </c>
      <c r="C49" s="33" t="s">
        <v>148</v>
      </c>
      <c r="D49" s="45" t="s">
        <v>149</v>
      </c>
      <c r="E49" s="33" t="s">
        <v>83</v>
      </c>
      <c r="F49" s="45" t="s">
        <v>150</v>
      </c>
      <c r="G49" s="33">
        <v>50</v>
      </c>
      <c r="H49" s="35"/>
      <c r="I49" s="57">
        <f t="shared" si="1"/>
        <v>0</v>
      </c>
      <c r="J49" s="56"/>
      <c r="K49" s="52"/>
      <c r="L49" s="52"/>
    </row>
    <row r="50" spans="1:12">
      <c r="A50" s="40">
        <v>16</v>
      </c>
      <c r="B50" s="33" t="s">
        <v>134</v>
      </c>
      <c r="C50" s="33" t="s">
        <v>151</v>
      </c>
      <c r="D50" s="45" t="s">
        <v>152</v>
      </c>
      <c r="E50" s="33" t="s">
        <v>83</v>
      </c>
      <c r="F50" s="45" t="s">
        <v>150</v>
      </c>
      <c r="G50" s="33">
        <v>45</v>
      </c>
      <c r="H50" s="35"/>
      <c r="I50" s="57">
        <f t="shared" si="1"/>
        <v>0</v>
      </c>
      <c r="J50" s="56"/>
      <c r="K50" s="52"/>
      <c r="L50" s="52"/>
    </row>
    <row r="51" spans="1:12">
      <c r="A51" s="40">
        <v>17</v>
      </c>
      <c r="B51" s="33" t="s">
        <v>134</v>
      </c>
      <c r="C51" s="33" t="s">
        <v>153</v>
      </c>
      <c r="D51" s="45" t="s">
        <v>154</v>
      </c>
      <c r="E51" s="33" t="s">
        <v>83</v>
      </c>
      <c r="F51" s="45" t="s">
        <v>150</v>
      </c>
      <c r="G51" s="33">
        <v>30</v>
      </c>
      <c r="H51" s="35"/>
      <c r="I51" s="57">
        <f t="shared" si="1"/>
        <v>0</v>
      </c>
      <c r="J51" s="56"/>
      <c r="K51" s="52"/>
      <c r="L51" s="52"/>
    </row>
    <row r="52" spans="1:12">
      <c r="A52" s="40">
        <v>18</v>
      </c>
      <c r="B52" s="33" t="s">
        <v>134</v>
      </c>
      <c r="C52" s="33" t="s">
        <v>155</v>
      </c>
      <c r="D52" s="45" t="s">
        <v>157</v>
      </c>
      <c r="E52" s="33" t="s">
        <v>83</v>
      </c>
      <c r="F52" s="45" t="s">
        <v>150</v>
      </c>
      <c r="G52" s="33">
        <v>80</v>
      </c>
      <c r="H52" s="42"/>
      <c r="I52" s="57">
        <f t="shared" si="1"/>
        <v>0</v>
      </c>
      <c r="J52" s="56"/>
      <c r="K52" s="52"/>
      <c r="L52" s="52"/>
    </row>
    <row r="53" spans="1:12">
      <c r="A53" s="40">
        <v>19</v>
      </c>
      <c r="B53" s="33" t="s">
        <v>134</v>
      </c>
      <c r="C53" s="33" t="s">
        <v>155</v>
      </c>
      <c r="D53" s="45" t="s">
        <v>158</v>
      </c>
      <c r="E53" s="33" t="s">
        <v>83</v>
      </c>
      <c r="F53" s="45" t="s">
        <v>150</v>
      </c>
      <c r="G53" s="33">
        <v>220</v>
      </c>
      <c r="H53" s="42"/>
      <c r="I53" s="57">
        <f t="shared" si="1"/>
        <v>0</v>
      </c>
      <c r="J53" s="56"/>
      <c r="K53" s="52"/>
      <c r="L53" s="52"/>
    </row>
    <row r="54" spans="1:12">
      <c r="A54" s="40">
        <v>20</v>
      </c>
      <c r="B54" s="33" t="s">
        <v>134</v>
      </c>
      <c r="C54" s="33" t="s">
        <v>155</v>
      </c>
      <c r="D54" s="45" t="s">
        <v>159</v>
      </c>
      <c r="E54" s="33" t="s">
        <v>83</v>
      </c>
      <c r="F54" s="45" t="s">
        <v>150</v>
      </c>
      <c r="G54" s="33">
        <v>50</v>
      </c>
      <c r="H54" s="42"/>
      <c r="I54" s="57">
        <f t="shared" si="1"/>
        <v>0</v>
      </c>
      <c r="J54" s="56"/>
      <c r="K54" s="52"/>
      <c r="L54" s="52"/>
    </row>
    <row r="55" spans="1:12">
      <c r="A55" s="40">
        <v>21</v>
      </c>
      <c r="B55" s="33" t="s">
        <v>134</v>
      </c>
      <c r="C55" s="33" t="s">
        <v>244</v>
      </c>
      <c r="D55" s="45"/>
      <c r="E55" s="33" t="s">
        <v>83</v>
      </c>
      <c r="F55" s="45" t="s">
        <v>129</v>
      </c>
      <c r="G55" s="33">
        <v>2</v>
      </c>
      <c r="H55" s="42">
        <v>2000</v>
      </c>
      <c r="I55" s="57">
        <f t="shared" si="1"/>
        <v>4000</v>
      </c>
      <c r="J55" s="56"/>
      <c r="K55" s="52"/>
      <c r="L55" s="52"/>
    </row>
    <row r="56" spans="1:12">
      <c r="A56" s="40">
        <v>22</v>
      </c>
      <c r="B56" s="33" t="s">
        <v>134</v>
      </c>
      <c r="C56" s="33" t="s">
        <v>245</v>
      </c>
      <c r="D56" s="45"/>
      <c r="E56" s="33" t="s">
        <v>83</v>
      </c>
      <c r="F56" s="45" t="s">
        <v>129</v>
      </c>
      <c r="G56" s="33">
        <v>2</v>
      </c>
      <c r="H56" s="42">
        <v>1000</v>
      </c>
      <c r="I56" s="57">
        <f t="shared" si="1"/>
        <v>2000</v>
      </c>
      <c r="J56" s="56"/>
      <c r="K56" s="52"/>
      <c r="L56" s="52"/>
    </row>
    <row r="57" spans="1:12">
      <c r="A57" s="40">
        <v>23</v>
      </c>
      <c r="B57" s="41" t="s">
        <v>134</v>
      </c>
      <c r="C57" s="46" t="s">
        <v>109</v>
      </c>
      <c r="D57" s="46"/>
      <c r="E57" s="46"/>
      <c r="F57" s="46" t="s">
        <v>110</v>
      </c>
      <c r="G57" s="46">
        <v>1</v>
      </c>
      <c r="H57" s="42"/>
      <c r="I57" s="57">
        <f t="shared" si="1"/>
        <v>0</v>
      </c>
      <c r="J57" s="56"/>
      <c r="K57" s="52"/>
      <c r="L57" s="52"/>
    </row>
    <row r="58" spans="1:12">
      <c r="A58" s="40">
        <v>24</v>
      </c>
      <c r="B58" s="41" t="s">
        <v>134</v>
      </c>
      <c r="C58" s="41" t="s">
        <v>160</v>
      </c>
      <c r="D58" s="41"/>
      <c r="E58" s="41"/>
      <c r="F58" s="41" t="s">
        <v>129</v>
      </c>
      <c r="G58" s="41">
        <v>1</v>
      </c>
      <c r="H58" s="42"/>
      <c r="I58" s="59">
        <f t="shared" si="1"/>
        <v>0</v>
      </c>
      <c r="J58" s="56"/>
      <c r="K58" s="52"/>
      <c r="L58" s="52"/>
    </row>
    <row r="59" ht="15.6" spans="1:12">
      <c r="A59" s="37" t="s">
        <v>111</v>
      </c>
      <c r="B59" s="38"/>
      <c r="C59" s="38"/>
      <c r="D59" s="38"/>
      <c r="E59" s="38"/>
      <c r="F59" s="38"/>
      <c r="G59" s="38"/>
      <c r="H59" s="39"/>
      <c r="I59" s="58">
        <f>SUM(I35:I58)</f>
        <v>6000</v>
      </c>
      <c r="J59" s="56"/>
      <c r="K59" s="52"/>
      <c r="L59" s="52"/>
    </row>
    <row r="60" ht="15.6" spans="1:12">
      <c r="A60" s="24" t="s">
        <v>246</v>
      </c>
      <c r="B60" s="25"/>
      <c r="C60" s="25"/>
      <c r="D60" s="25"/>
      <c r="E60" s="25"/>
      <c r="F60" s="25"/>
      <c r="G60" s="25"/>
      <c r="H60" s="25"/>
      <c r="I60" s="53"/>
      <c r="J60" s="56"/>
      <c r="K60" s="52"/>
      <c r="L60" s="52"/>
    </row>
    <row r="61" spans="1:12">
      <c r="A61" s="40">
        <v>1</v>
      </c>
      <c r="B61" s="41" t="s">
        <v>36</v>
      </c>
      <c r="C61" s="46" t="s">
        <v>162</v>
      </c>
      <c r="D61" s="46" t="s">
        <v>163</v>
      </c>
      <c r="E61" s="46" t="s">
        <v>164</v>
      </c>
      <c r="F61" s="46" t="s">
        <v>40</v>
      </c>
      <c r="G61" s="47">
        <v>1</v>
      </c>
      <c r="H61" s="35"/>
      <c r="I61" s="60">
        <f t="shared" ref="I61:I69" si="2">G61*H61</f>
        <v>0</v>
      </c>
      <c r="J61" s="56"/>
      <c r="K61" s="52"/>
      <c r="L61" s="52"/>
    </row>
    <row r="62" spans="1:12">
      <c r="A62" s="40">
        <v>2</v>
      </c>
      <c r="B62" s="41" t="s">
        <v>36</v>
      </c>
      <c r="C62" s="46" t="s">
        <v>165</v>
      </c>
      <c r="D62" s="46" t="s">
        <v>166</v>
      </c>
      <c r="E62" s="46" t="s">
        <v>167</v>
      </c>
      <c r="F62" s="46" t="s">
        <v>40</v>
      </c>
      <c r="G62" s="47">
        <v>1</v>
      </c>
      <c r="H62" s="35"/>
      <c r="I62" s="60">
        <f t="shared" si="2"/>
        <v>0</v>
      </c>
      <c r="J62" s="56"/>
      <c r="K62" s="52"/>
      <c r="L62" s="52"/>
    </row>
    <row r="63" spans="1:12">
      <c r="A63" s="40">
        <v>3</v>
      </c>
      <c r="B63" s="41" t="s">
        <v>36</v>
      </c>
      <c r="C63" s="46" t="s">
        <v>168</v>
      </c>
      <c r="D63" s="46" t="s">
        <v>169</v>
      </c>
      <c r="E63" s="46" t="s">
        <v>167</v>
      </c>
      <c r="F63" s="46" t="s">
        <v>40</v>
      </c>
      <c r="G63" s="47">
        <v>1</v>
      </c>
      <c r="H63" s="35"/>
      <c r="I63" s="60">
        <f t="shared" si="2"/>
        <v>0</v>
      </c>
      <c r="J63" s="56"/>
      <c r="K63" s="52"/>
      <c r="L63" s="52"/>
    </row>
    <row r="64" spans="1:12">
      <c r="A64" s="40">
        <v>4</v>
      </c>
      <c r="B64" s="41" t="s">
        <v>36</v>
      </c>
      <c r="C64" s="46" t="s">
        <v>170</v>
      </c>
      <c r="D64" s="46" t="s">
        <v>171</v>
      </c>
      <c r="E64" s="46" t="s">
        <v>167</v>
      </c>
      <c r="F64" s="46" t="s">
        <v>40</v>
      </c>
      <c r="G64" s="47">
        <v>2</v>
      </c>
      <c r="H64" s="35"/>
      <c r="I64" s="60">
        <f t="shared" si="2"/>
        <v>0</v>
      </c>
      <c r="J64" s="56"/>
      <c r="K64" s="52"/>
      <c r="L64" s="52"/>
    </row>
    <row r="65" spans="1:12">
      <c r="A65" s="40">
        <v>5</v>
      </c>
      <c r="B65" s="41" t="s">
        <v>36</v>
      </c>
      <c r="C65" s="46" t="s">
        <v>172</v>
      </c>
      <c r="D65" s="47" t="s">
        <v>173</v>
      </c>
      <c r="E65" s="46" t="s">
        <v>167</v>
      </c>
      <c r="F65" s="46" t="s">
        <v>40</v>
      </c>
      <c r="G65" s="47">
        <v>2</v>
      </c>
      <c r="H65" s="35"/>
      <c r="I65" s="60">
        <f t="shared" si="2"/>
        <v>0</v>
      </c>
      <c r="J65" s="56"/>
      <c r="K65" s="52"/>
      <c r="L65" s="52"/>
    </row>
    <row r="66" spans="1:12">
      <c r="A66" s="40">
        <v>6</v>
      </c>
      <c r="B66" s="33" t="s">
        <v>36</v>
      </c>
      <c r="C66" s="33" t="s">
        <v>174</v>
      </c>
      <c r="D66" s="33" t="s">
        <v>175</v>
      </c>
      <c r="E66" s="46" t="s">
        <v>167</v>
      </c>
      <c r="F66" s="47" t="s">
        <v>40</v>
      </c>
      <c r="G66" s="47">
        <v>1</v>
      </c>
      <c r="H66" s="35"/>
      <c r="I66" s="60">
        <f t="shared" si="2"/>
        <v>0</v>
      </c>
      <c r="J66" s="61"/>
      <c r="K66" s="62"/>
      <c r="L66" s="62"/>
    </row>
    <row r="67" spans="1:12">
      <c r="A67" s="40">
        <v>7</v>
      </c>
      <c r="B67" s="41" t="s">
        <v>108</v>
      </c>
      <c r="C67" s="46" t="s">
        <v>176</v>
      </c>
      <c r="D67" s="46" t="s">
        <v>177</v>
      </c>
      <c r="E67" s="46" t="s">
        <v>167</v>
      </c>
      <c r="F67" s="46" t="s">
        <v>129</v>
      </c>
      <c r="G67" s="47">
        <v>1</v>
      </c>
      <c r="H67" s="35"/>
      <c r="I67" s="60">
        <f t="shared" si="2"/>
        <v>0</v>
      </c>
      <c r="J67" s="56"/>
      <c r="K67" s="52"/>
      <c r="L67" s="52"/>
    </row>
    <row r="68" spans="1:12">
      <c r="A68" s="40">
        <v>8</v>
      </c>
      <c r="B68" s="41" t="s">
        <v>109</v>
      </c>
      <c r="C68" s="46" t="s">
        <v>109</v>
      </c>
      <c r="D68" s="46" t="s">
        <v>178</v>
      </c>
      <c r="E68" s="46"/>
      <c r="F68" s="46" t="s">
        <v>110</v>
      </c>
      <c r="G68" s="46">
        <v>1</v>
      </c>
      <c r="H68" s="35"/>
      <c r="I68" s="60">
        <f t="shared" si="2"/>
        <v>0</v>
      </c>
      <c r="J68" s="56"/>
      <c r="K68" s="52"/>
      <c r="L68" s="52"/>
    </row>
    <row r="69" spans="1:12">
      <c r="A69" s="40">
        <v>9</v>
      </c>
      <c r="B69" s="52" t="s">
        <v>179</v>
      </c>
      <c r="C69" s="41" t="s">
        <v>180</v>
      </c>
      <c r="D69" s="46"/>
      <c r="E69" s="46"/>
      <c r="F69" s="46"/>
      <c r="G69" s="46">
        <v>1</v>
      </c>
      <c r="H69" s="35"/>
      <c r="I69" s="60">
        <f t="shared" si="2"/>
        <v>0</v>
      </c>
      <c r="J69" s="56"/>
      <c r="K69" s="52"/>
      <c r="L69" s="52"/>
    </row>
    <row r="70" ht="15.6" spans="1:12">
      <c r="A70" s="37" t="s">
        <v>111</v>
      </c>
      <c r="B70" s="38"/>
      <c r="C70" s="38"/>
      <c r="D70" s="38"/>
      <c r="E70" s="38"/>
      <c r="F70" s="38"/>
      <c r="G70" s="38"/>
      <c r="H70" s="39"/>
      <c r="I70" s="58">
        <f>SUM(I61:I69)</f>
        <v>0</v>
      </c>
      <c r="J70" s="56"/>
      <c r="K70" s="52"/>
      <c r="L70" s="52"/>
    </row>
    <row r="71" ht="15.6" spans="1:12">
      <c r="A71" s="63" t="s">
        <v>247</v>
      </c>
      <c r="B71" s="64"/>
      <c r="C71" s="64"/>
      <c r="D71" s="64"/>
      <c r="E71" s="64"/>
      <c r="F71" s="64"/>
      <c r="G71" s="64"/>
      <c r="H71" s="65"/>
      <c r="I71" s="120">
        <f>(I33+I59+I70)</f>
        <v>6000</v>
      </c>
      <c r="J71" s="121"/>
      <c r="K71" s="122"/>
      <c r="L71" s="122"/>
    </row>
    <row r="72" ht="15.6" spans="1:12">
      <c r="A72" s="17" t="s">
        <v>182</v>
      </c>
      <c r="B72" s="17"/>
      <c r="C72" s="17"/>
      <c r="D72" s="17"/>
      <c r="E72" s="17"/>
      <c r="F72" s="17"/>
      <c r="G72" s="17"/>
      <c r="H72" s="66"/>
      <c r="I72" s="19"/>
      <c r="J72" s="17"/>
      <c r="K72" s="17"/>
      <c r="L72" s="17"/>
    </row>
    <row r="73" ht="15.6" spans="1:12">
      <c r="A73" s="17" t="s">
        <v>183</v>
      </c>
      <c r="B73" s="17"/>
      <c r="C73" s="17"/>
      <c r="D73" s="17"/>
      <c r="E73" s="17"/>
      <c r="F73" s="17"/>
      <c r="G73" s="17"/>
      <c r="H73" s="66"/>
      <c r="I73" s="19"/>
      <c r="J73" s="17"/>
      <c r="K73" s="17"/>
      <c r="L73" s="17"/>
    </row>
    <row r="74" ht="30" spans="1:12">
      <c r="A74" s="20" t="s">
        <v>1</v>
      </c>
      <c r="B74" s="20" t="s">
        <v>26</v>
      </c>
      <c r="C74" s="20" t="s">
        <v>27</v>
      </c>
      <c r="D74" s="20" t="s">
        <v>28</v>
      </c>
      <c r="E74" s="20" t="s">
        <v>29</v>
      </c>
      <c r="F74" s="20" t="s">
        <v>30</v>
      </c>
      <c r="G74" s="20" t="s">
        <v>3</v>
      </c>
      <c r="H74" s="21" t="s">
        <v>4</v>
      </c>
      <c r="I74" s="21" t="s">
        <v>31</v>
      </c>
      <c r="J74" s="20" t="s">
        <v>32</v>
      </c>
      <c r="K74" s="49" t="s">
        <v>33</v>
      </c>
      <c r="L74" s="49" t="s">
        <v>34</v>
      </c>
    </row>
    <row r="75" s="2" customFormat="1" ht="15.6" spans="1:12">
      <c r="A75" s="67" t="s">
        <v>184</v>
      </c>
      <c r="B75" s="68"/>
      <c r="C75" s="68"/>
      <c r="D75" s="68"/>
      <c r="E75" s="68"/>
      <c r="F75" s="68"/>
      <c r="G75" s="68"/>
      <c r="H75" s="69"/>
      <c r="I75" s="69"/>
      <c r="J75" s="123"/>
      <c r="K75" s="73"/>
      <c r="L75" s="80"/>
    </row>
    <row r="76" s="2" customFormat="1" spans="1:12">
      <c r="A76" s="70">
        <v>1</v>
      </c>
      <c r="B76" s="71" t="s">
        <v>134</v>
      </c>
      <c r="C76" s="72" t="s">
        <v>185</v>
      </c>
      <c r="D76" s="72"/>
      <c r="E76" s="72"/>
      <c r="F76" s="72" t="s">
        <v>126</v>
      </c>
      <c r="G76" s="73">
        <v>1</v>
      </c>
      <c r="H76" s="74">
        <v>0</v>
      </c>
      <c r="I76" s="124">
        <f>H76*G76</f>
        <v>0</v>
      </c>
      <c r="J76" s="125"/>
      <c r="K76" s="73"/>
      <c r="L76" s="80"/>
    </row>
    <row r="77" s="2" customFormat="1" ht="15.6" spans="1:12">
      <c r="A77" s="75"/>
      <c r="B77" s="76"/>
      <c r="C77" s="76"/>
      <c r="D77" s="77" t="s">
        <v>186</v>
      </c>
      <c r="E77" s="78"/>
      <c r="F77" s="78"/>
      <c r="G77" s="78"/>
      <c r="H77" s="79"/>
      <c r="I77" s="126">
        <f>SUM(I76:I76)</f>
        <v>0</v>
      </c>
      <c r="J77" s="125"/>
      <c r="K77" s="73"/>
      <c r="L77" s="80"/>
    </row>
    <row r="78" s="2" customFormat="1" ht="15.6" spans="1:12">
      <c r="A78" s="67" t="s">
        <v>187</v>
      </c>
      <c r="B78" s="68"/>
      <c r="C78" s="68"/>
      <c r="D78" s="68"/>
      <c r="E78" s="68"/>
      <c r="F78" s="68"/>
      <c r="G78" s="68"/>
      <c r="H78" s="69"/>
      <c r="I78" s="69"/>
      <c r="J78" s="125"/>
      <c r="K78" s="73"/>
      <c r="L78" s="80"/>
    </row>
    <row r="79" s="3" customFormat="1" ht="15.6" spans="1:23">
      <c r="A79" s="80">
        <v>1</v>
      </c>
      <c r="B79" s="80" t="s">
        <v>36</v>
      </c>
      <c r="C79" s="80"/>
      <c r="D79" s="80"/>
      <c r="E79" s="80"/>
      <c r="F79" s="80" t="s">
        <v>126</v>
      </c>
      <c r="G79" s="80">
        <v>1</v>
      </c>
      <c r="H79" s="81">
        <v>0</v>
      </c>
      <c r="I79" s="81">
        <f>G79*H79</f>
        <v>0</v>
      </c>
      <c r="J79" s="80"/>
      <c r="K79" s="80"/>
      <c r="L79" s="8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="3" customFormat="1" ht="17.25" customHeight="1" spans="1:24">
      <c r="A80" s="82" t="s">
        <v>188</v>
      </c>
      <c r="B80" s="83"/>
      <c r="C80" s="83"/>
      <c r="D80" s="83"/>
      <c r="E80" s="83"/>
      <c r="F80" s="83"/>
      <c r="G80" s="83"/>
      <c r="H80" s="84"/>
      <c r="I80" s="81">
        <f>SUM(I79:I79)</f>
        <v>0</v>
      </c>
      <c r="J80" s="80"/>
      <c r="K80" s="80"/>
      <c r="L80" s="8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="2" customFormat="1" ht="31.2" spans="1:12">
      <c r="A81" s="85"/>
      <c r="B81" s="85"/>
      <c r="C81" s="85"/>
      <c r="D81" s="85"/>
      <c r="E81" s="85"/>
      <c r="F81" s="85"/>
      <c r="G81" s="85"/>
      <c r="H81" s="86" t="s">
        <v>189</v>
      </c>
      <c r="I81" s="127">
        <f>+I80+I77</f>
        <v>0</v>
      </c>
      <c r="J81" s="128"/>
      <c r="K81" s="129"/>
      <c r="L81" s="80"/>
    </row>
    <row r="82" ht="15.6" spans="1:14">
      <c r="A82" s="17" t="s">
        <v>190</v>
      </c>
      <c r="B82" s="18"/>
      <c r="C82" s="18"/>
      <c r="D82" s="18"/>
      <c r="E82" s="18"/>
      <c r="F82" s="18"/>
      <c r="G82" s="18"/>
      <c r="H82" s="19"/>
      <c r="I82" s="19"/>
      <c r="J82" s="17"/>
      <c r="K82" s="17"/>
      <c r="L82" s="130"/>
      <c r="M82" s="2"/>
      <c r="N82" s="2"/>
    </row>
    <row r="83" ht="60" spans="1:13">
      <c r="A83" s="20" t="s">
        <v>1</v>
      </c>
      <c r="B83" s="20" t="s">
        <v>26</v>
      </c>
      <c r="C83" s="20"/>
      <c r="D83" s="20" t="s">
        <v>28</v>
      </c>
      <c r="E83" s="20" t="s">
        <v>29</v>
      </c>
      <c r="F83" s="20" t="s">
        <v>30</v>
      </c>
      <c r="G83" s="20" t="s">
        <v>3</v>
      </c>
      <c r="H83" s="21" t="s">
        <v>4</v>
      </c>
      <c r="I83" s="21" t="s">
        <v>31</v>
      </c>
      <c r="J83" s="87" t="s">
        <v>191</v>
      </c>
      <c r="K83" s="131"/>
      <c r="L83" s="132"/>
      <c r="M83" s="2"/>
    </row>
    <row r="84" spans="1:12">
      <c r="A84" s="20">
        <v>1</v>
      </c>
      <c r="B84" s="20" t="s">
        <v>108</v>
      </c>
      <c r="C84" s="20"/>
      <c r="D84" s="87"/>
      <c r="E84" s="20"/>
      <c r="F84" s="87" t="s">
        <v>129</v>
      </c>
      <c r="G84" s="20" t="s">
        <v>192</v>
      </c>
      <c r="H84" s="21">
        <v>500</v>
      </c>
      <c r="I84" s="21">
        <f t="shared" ref="I84:I89" si="3">G84*H84</f>
        <v>500</v>
      </c>
      <c r="J84" s="20"/>
      <c r="K84" s="131"/>
      <c r="L84" s="132"/>
    </row>
    <row r="85" spans="1:12">
      <c r="A85" s="20">
        <v>2</v>
      </c>
      <c r="B85" s="20" t="s">
        <v>193</v>
      </c>
      <c r="C85" s="20"/>
      <c r="D85" s="87" t="s">
        <v>194</v>
      </c>
      <c r="E85" s="20"/>
      <c r="F85" s="87" t="s">
        <v>129</v>
      </c>
      <c r="G85" s="20" t="s">
        <v>192</v>
      </c>
      <c r="H85" s="21">
        <v>200</v>
      </c>
      <c r="I85" s="21">
        <f t="shared" si="3"/>
        <v>200</v>
      </c>
      <c r="J85" s="20"/>
      <c r="K85" s="131"/>
      <c r="L85" s="132"/>
    </row>
    <row r="86" ht="15.6" spans="1:12">
      <c r="A86" s="20" t="s">
        <v>195</v>
      </c>
      <c r="B86" s="20"/>
      <c r="C86" s="20"/>
      <c r="D86" s="20"/>
      <c r="E86" s="20"/>
      <c r="F86" s="20"/>
      <c r="G86" s="20"/>
      <c r="H86" s="21"/>
      <c r="I86" s="133">
        <f>SUM(I84:I85)</f>
        <v>700</v>
      </c>
      <c r="J86" s="20"/>
      <c r="K86" s="131"/>
      <c r="L86" s="132"/>
    </row>
    <row r="87" ht="15.6" spans="1:12">
      <c r="A87" s="17" t="s">
        <v>196</v>
      </c>
      <c r="B87" s="18"/>
      <c r="C87" s="18"/>
      <c r="D87" s="18"/>
      <c r="E87" s="18"/>
      <c r="F87" s="18"/>
      <c r="G87" s="18"/>
      <c r="H87" s="19"/>
      <c r="I87" s="19"/>
      <c r="J87" s="17"/>
      <c r="K87" s="131"/>
      <c r="L87" s="132"/>
    </row>
    <row r="88" ht="60" spans="1:12">
      <c r="A88" s="20" t="s">
        <v>1</v>
      </c>
      <c r="B88" s="20"/>
      <c r="C88" s="20"/>
      <c r="D88" s="20" t="s">
        <v>28</v>
      </c>
      <c r="E88" s="20" t="s">
        <v>29</v>
      </c>
      <c r="F88" s="20" t="s">
        <v>30</v>
      </c>
      <c r="G88" s="20" t="s">
        <v>3</v>
      </c>
      <c r="H88" s="21" t="s">
        <v>4</v>
      </c>
      <c r="I88" s="21" t="s">
        <v>31</v>
      </c>
      <c r="J88" s="87" t="s">
        <v>197</v>
      </c>
      <c r="K88" s="131"/>
      <c r="L88" s="132"/>
    </row>
    <row r="89" spans="1:12">
      <c r="A89" s="20">
        <v>1</v>
      </c>
      <c r="B89" s="20" t="s">
        <v>198</v>
      </c>
      <c r="C89" s="20"/>
      <c r="D89" s="20"/>
      <c r="E89" s="20"/>
      <c r="F89" s="20" t="s">
        <v>40</v>
      </c>
      <c r="G89" s="20" t="s">
        <v>192</v>
      </c>
      <c r="H89" s="21">
        <v>42000</v>
      </c>
      <c r="I89" s="21">
        <f t="shared" si="3"/>
        <v>42000</v>
      </c>
      <c r="J89" s="20"/>
      <c r="K89" s="131"/>
      <c r="L89" s="132"/>
    </row>
    <row r="90" spans="1:12">
      <c r="A90" s="20" t="s">
        <v>199</v>
      </c>
      <c r="B90" s="20" t="s">
        <v>198</v>
      </c>
      <c r="C90" s="20"/>
      <c r="D90" s="20"/>
      <c r="E90" s="20"/>
      <c r="F90" s="20" t="s">
        <v>40</v>
      </c>
      <c r="G90" s="20" t="s">
        <v>192</v>
      </c>
      <c r="H90" s="21"/>
      <c r="I90" s="21"/>
      <c r="J90" s="20"/>
      <c r="K90" s="131"/>
      <c r="L90" s="132"/>
    </row>
    <row r="91" spans="1:12">
      <c r="A91" s="20" t="s">
        <v>200</v>
      </c>
      <c r="B91" s="20" t="s">
        <v>201</v>
      </c>
      <c r="C91" s="20"/>
      <c r="D91" s="20"/>
      <c r="E91" s="88"/>
      <c r="F91" s="88"/>
      <c r="G91" s="88"/>
      <c r="H91" s="89"/>
      <c r="I91" s="21"/>
      <c r="J91" s="20"/>
      <c r="K91" s="131"/>
      <c r="L91" s="132"/>
    </row>
    <row r="92" spans="1:12">
      <c r="A92" s="20">
        <v>3</v>
      </c>
      <c r="B92" s="20" t="s">
        <v>202</v>
      </c>
      <c r="C92" s="20"/>
      <c r="D92" s="20" t="s">
        <v>203</v>
      </c>
      <c r="E92" s="20"/>
      <c r="F92" s="20" t="s">
        <v>129</v>
      </c>
      <c r="G92" s="20" t="s">
        <v>192</v>
      </c>
      <c r="H92" s="21">
        <v>0</v>
      </c>
      <c r="I92" s="21">
        <f>G92*H92</f>
        <v>0</v>
      </c>
      <c r="J92" s="20"/>
      <c r="K92" s="131"/>
      <c r="L92" s="132"/>
    </row>
    <row r="93" spans="1:12">
      <c r="A93" s="20" t="s">
        <v>204</v>
      </c>
      <c r="B93" s="20" t="s">
        <v>205</v>
      </c>
      <c r="C93" s="20"/>
      <c r="D93" s="20"/>
      <c r="E93" s="20"/>
      <c r="F93" s="20"/>
      <c r="G93" s="20"/>
      <c r="H93" s="21"/>
      <c r="I93" s="21"/>
      <c r="J93" s="20"/>
      <c r="K93" s="131"/>
      <c r="L93" s="132"/>
    </row>
    <row r="94" spans="1:12">
      <c r="A94" s="20">
        <v>4</v>
      </c>
      <c r="B94" s="20" t="s">
        <v>206</v>
      </c>
      <c r="C94" s="20"/>
      <c r="D94" s="20"/>
      <c r="E94" s="20"/>
      <c r="F94" s="20"/>
      <c r="G94" s="20"/>
      <c r="H94" s="21"/>
      <c r="I94" s="21"/>
      <c r="J94" s="20"/>
      <c r="K94" s="131"/>
      <c r="L94" s="132"/>
    </row>
    <row r="95" ht="15.6" spans="1:12">
      <c r="A95" s="20" t="s">
        <v>195</v>
      </c>
      <c r="B95" s="20"/>
      <c r="C95" s="20"/>
      <c r="D95" s="20"/>
      <c r="E95" s="20"/>
      <c r="F95" s="20"/>
      <c r="G95" s="20"/>
      <c r="H95" s="21"/>
      <c r="I95" s="133">
        <f>SUM(I89:I94)</f>
        <v>42000</v>
      </c>
      <c r="J95" s="20"/>
      <c r="K95" s="131"/>
      <c r="L95" s="132"/>
    </row>
    <row r="96" ht="15.6" spans="1:12">
      <c r="A96" s="17" t="s">
        <v>207</v>
      </c>
      <c r="B96" s="18"/>
      <c r="C96" s="18"/>
      <c r="D96" s="18"/>
      <c r="E96" s="18"/>
      <c r="F96" s="18"/>
      <c r="G96" s="18"/>
      <c r="H96" s="19"/>
      <c r="I96" s="19"/>
      <c r="J96" s="17"/>
      <c r="K96" s="17"/>
      <c r="L96" s="130"/>
    </row>
    <row r="97" ht="75" spans="1:12">
      <c r="A97" s="20" t="s">
        <v>1</v>
      </c>
      <c r="B97" s="20" t="s">
        <v>208</v>
      </c>
      <c r="C97" s="20"/>
      <c r="D97" s="20" t="s">
        <v>209</v>
      </c>
      <c r="E97" s="20" t="s">
        <v>210</v>
      </c>
      <c r="F97" s="20" t="s">
        <v>211</v>
      </c>
      <c r="G97" s="20" t="s">
        <v>212</v>
      </c>
      <c r="H97" s="21" t="s">
        <v>4</v>
      </c>
      <c r="I97" s="21" t="s">
        <v>31</v>
      </c>
      <c r="J97" s="87" t="s">
        <v>213</v>
      </c>
      <c r="K97" s="131"/>
      <c r="L97" s="132"/>
    </row>
    <row r="98" spans="1:12">
      <c r="A98" s="20">
        <v>1</v>
      </c>
      <c r="B98" s="20" t="s">
        <v>214</v>
      </c>
      <c r="C98" s="20"/>
      <c r="D98" s="20" t="s">
        <v>215</v>
      </c>
      <c r="E98" s="20" t="s">
        <v>192</v>
      </c>
      <c r="F98" s="20"/>
      <c r="G98" s="20" t="s">
        <v>216</v>
      </c>
      <c r="H98" s="21">
        <v>500</v>
      </c>
      <c r="I98" s="21">
        <f>E98*G98*H98</f>
        <v>2500</v>
      </c>
      <c r="J98" s="20"/>
      <c r="K98" s="131"/>
      <c r="L98" s="132"/>
    </row>
    <row r="99" spans="1:12">
      <c r="A99" s="20">
        <v>2</v>
      </c>
      <c r="B99" s="90" t="s">
        <v>217</v>
      </c>
      <c r="C99" s="91"/>
      <c r="D99" s="92" t="s">
        <v>218</v>
      </c>
      <c r="E99" s="92"/>
      <c r="F99" s="92"/>
      <c r="G99" s="92"/>
      <c r="H99" s="93"/>
      <c r="I99" s="21"/>
      <c r="J99" s="20"/>
      <c r="K99" s="131"/>
      <c r="L99" s="132"/>
    </row>
    <row r="100" spans="1:12">
      <c r="A100" s="20">
        <v>3</v>
      </c>
      <c r="B100" s="90" t="s">
        <v>219</v>
      </c>
      <c r="C100" s="91"/>
      <c r="D100" s="92" t="s">
        <v>218</v>
      </c>
      <c r="E100" s="92"/>
      <c r="F100" s="92"/>
      <c r="G100" s="92"/>
      <c r="H100" s="93"/>
      <c r="I100" s="93"/>
      <c r="J100" s="20"/>
      <c r="K100" s="131"/>
      <c r="L100" s="132"/>
    </row>
    <row r="101" spans="1:12">
      <c r="A101" s="20">
        <v>4</v>
      </c>
      <c r="B101" s="90" t="s">
        <v>220</v>
      </c>
      <c r="C101" s="91"/>
      <c r="D101" s="92" t="s">
        <v>218</v>
      </c>
      <c r="E101" s="92"/>
      <c r="F101" s="92"/>
      <c r="G101" s="92"/>
      <c r="H101" s="93"/>
      <c r="I101" s="93"/>
      <c r="J101" s="20"/>
      <c r="K101" s="131"/>
      <c r="L101" s="132"/>
    </row>
    <row r="102" ht="15.6" spans="1:12">
      <c r="A102" s="20" t="s">
        <v>195</v>
      </c>
      <c r="B102" s="20"/>
      <c r="C102" s="48"/>
      <c r="D102" s="48"/>
      <c r="E102" s="48"/>
      <c r="F102" s="48"/>
      <c r="G102" s="48"/>
      <c r="H102" s="94"/>
      <c r="I102" s="133">
        <f>SUM(I98:I101)</f>
        <v>2500</v>
      </c>
      <c r="J102" s="20"/>
      <c r="K102" s="131"/>
      <c r="L102" s="132"/>
    </row>
    <row r="103" ht="15.6" spans="1:12">
      <c r="A103" s="17" t="s">
        <v>221</v>
      </c>
      <c r="B103" s="18"/>
      <c r="C103" s="18"/>
      <c r="D103" s="18"/>
      <c r="E103" s="18"/>
      <c r="F103" s="18"/>
      <c r="G103" s="18"/>
      <c r="H103" s="19"/>
      <c r="I103" s="19"/>
      <c r="J103" s="17"/>
      <c r="K103" s="17"/>
      <c r="L103" s="130"/>
    </row>
    <row r="104" ht="75" spans="1:12">
      <c r="A104" s="20" t="s">
        <v>1</v>
      </c>
      <c r="B104" s="20" t="s">
        <v>26</v>
      </c>
      <c r="C104" s="20"/>
      <c r="D104" s="20" t="s">
        <v>222</v>
      </c>
      <c r="E104" s="20" t="s">
        <v>210</v>
      </c>
      <c r="F104" s="20" t="s">
        <v>211</v>
      </c>
      <c r="G104" s="20" t="s">
        <v>212</v>
      </c>
      <c r="H104" s="21" t="s">
        <v>4</v>
      </c>
      <c r="I104" s="21" t="s">
        <v>31</v>
      </c>
      <c r="J104" s="87" t="s">
        <v>223</v>
      </c>
      <c r="K104" s="131"/>
      <c r="L104" s="132"/>
    </row>
    <row r="105" ht="15.6" spans="1:12">
      <c r="A105" s="20">
        <v>1</v>
      </c>
      <c r="B105" s="20" t="s">
        <v>224</v>
      </c>
      <c r="C105" s="20"/>
      <c r="D105" s="20" t="s">
        <v>225</v>
      </c>
      <c r="E105" s="95"/>
      <c r="F105" s="96"/>
      <c r="G105" s="95"/>
      <c r="H105" s="21"/>
      <c r="I105" s="21"/>
      <c r="J105" s="20"/>
      <c r="K105" s="131"/>
      <c r="L105" s="132"/>
    </row>
    <row r="106" ht="15.6" spans="1:12">
      <c r="A106" s="20">
        <v>2</v>
      </c>
      <c r="B106" s="20" t="s">
        <v>226</v>
      </c>
      <c r="C106" s="20"/>
      <c r="D106" s="20" t="s">
        <v>225</v>
      </c>
      <c r="E106" s="95">
        <v>4</v>
      </c>
      <c r="F106" s="96"/>
      <c r="G106" s="95">
        <v>28</v>
      </c>
      <c r="H106" s="21">
        <v>320</v>
      </c>
      <c r="I106" s="21">
        <f>E106*G106*H106</f>
        <v>35840</v>
      </c>
      <c r="J106" s="20"/>
      <c r="K106" s="131"/>
      <c r="L106" s="132"/>
    </row>
    <row r="107" ht="15.6" spans="1:12">
      <c r="A107" s="20">
        <v>3</v>
      </c>
      <c r="B107" s="20" t="s">
        <v>227</v>
      </c>
      <c r="C107" s="20"/>
      <c r="D107" s="20" t="s">
        <v>225</v>
      </c>
      <c r="E107" s="96"/>
      <c r="F107" s="96"/>
      <c r="G107" s="96"/>
      <c r="H107" s="21"/>
      <c r="I107" s="21">
        <f>E107*G107*H107</f>
        <v>0</v>
      </c>
      <c r="J107" s="20"/>
      <c r="K107" s="131"/>
      <c r="L107" s="132"/>
    </row>
    <row r="108" ht="15.6" spans="1:12">
      <c r="A108" s="20">
        <v>4</v>
      </c>
      <c r="B108" s="20" t="s">
        <v>228</v>
      </c>
      <c r="C108" s="20"/>
      <c r="D108" s="20" t="s">
        <v>225</v>
      </c>
      <c r="E108" s="96"/>
      <c r="F108" s="96"/>
      <c r="G108" s="96"/>
      <c r="H108" s="21"/>
      <c r="I108" s="21"/>
      <c r="J108" s="20"/>
      <c r="K108" s="131"/>
      <c r="L108" s="132"/>
    </row>
    <row r="109" spans="1:12">
      <c r="A109" s="20">
        <v>4</v>
      </c>
      <c r="B109" s="20" t="s">
        <v>229</v>
      </c>
      <c r="C109" s="20"/>
      <c r="D109" s="20" t="s">
        <v>225</v>
      </c>
      <c r="E109" s="20"/>
      <c r="F109" s="20"/>
      <c r="G109" s="20"/>
      <c r="H109" s="21"/>
      <c r="I109" s="21"/>
      <c r="J109" s="20"/>
      <c r="K109" s="131"/>
      <c r="L109" s="132"/>
    </row>
    <row r="110" ht="15.6" spans="1:12">
      <c r="A110" s="20">
        <v>5</v>
      </c>
      <c r="B110" s="20" t="s">
        <v>230</v>
      </c>
      <c r="C110" s="20"/>
      <c r="D110" s="20" t="s">
        <v>225</v>
      </c>
      <c r="E110" s="95"/>
      <c r="F110" s="96"/>
      <c r="G110" s="95"/>
      <c r="H110" s="21"/>
      <c r="I110" s="21"/>
      <c r="J110" s="20"/>
      <c r="K110" s="131"/>
      <c r="L110" s="132"/>
    </row>
    <row r="111" spans="1:12">
      <c r="A111" s="20">
        <v>6</v>
      </c>
      <c r="B111" s="20" t="s">
        <v>231</v>
      </c>
      <c r="C111" s="20"/>
      <c r="D111" s="20" t="s">
        <v>225</v>
      </c>
      <c r="E111" s="20"/>
      <c r="F111" s="20"/>
      <c r="G111" s="20"/>
      <c r="H111" s="21"/>
      <c r="I111" s="21"/>
      <c r="J111" s="20"/>
      <c r="K111" s="131"/>
      <c r="L111" s="132"/>
    </row>
    <row r="112" ht="15.6" spans="1:12">
      <c r="A112" s="20" t="s">
        <v>195</v>
      </c>
      <c r="B112" s="20"/>
      <c r="C112" s="20"/>
      <c r="D112" s="20"/>
      <c r="E112" s="20"/>
      <c r="F112" s="20"/>
      <c r="G112" s="20"/>
      <c r="H112" s="21"/>
      <c r="I112" s="133">
        <f>SUM(I105:I111)</f>
        <v>35840</v>
      </c>
      <c r="J112" s="20"/>
      <c r="K112" s="131"/>
      <c r="L112" s="132"/>
    </row>
    <row r="113" ht="15.6" spans="1:12">
      <c r="A113" s="17" t="s">
        <v>232</v>
      </c>
      <c r="B113" s="18"/>
      <c r="C113" s="18"/>
      <c r="D113" s="18"/>
      <c r="E113" s="20"/>
      <c r="F113" s="20"/>
      <c r="G113" s="20"/>
      <c r="H113" s="21"/>
      <c r="I113" s="21"/>
      <c r="J113" s="20"/>
      <c r="K113" s="131"/>
      <c r="L113" s="132"/>
    </row>
    <row r="114" spans="1:12">
      <c r="A114" s="20" t="s">
        <v>1</v>
      </c>
      <c r="B114" s="20" t="s">
        <v>26</v>
      </c>
      <c r="C114" s="20"/>
      <c r="D114" s="20" t="s">
        <v>222</v>
      </c>
      <c r="E114" s="20" t="s">
        <v>210</v>
      </c>
      <c r="F114" s="20" t="s">
        <v>211</v>
      </c>
      <c r="G114" s="20" t="s">
        <v>212</v>
      </c>
      <c r="H114" s="21" t="s">
        <v>4</v>
      </c>
      <c r="I114" s="21" t="s">
        <v>31</v>
      </c>
      <c r="J114" s="20" t="s">
        <v>233</v>
      </c>
      <c r="K114" s="131"/>
      <c r="L114" s="132"/>
    </row>
    <row r="115" ht="15.6" spans="1:12">
      <c r="A115" s="97">
        <v>1</v>
      </c>
      <c r="B115" s="98" t="s">
        <v>234</v>
      </c>
      <c r="C115" s="99"/>
      <c r="D115" s="20"/>
      <c r="E115" s="95">
        <v>4</v>
      </c>
      <c r="F115" s="96"/>
      <c r="G115" s="95">
        <v>14</v>
      </c>
      <c r="H115" s="21">
        <v>420</v>
      </c>
      <c r="I115" s="21">
        <f>E115*G115*H115</f>
        <v>23520</v>
      </c>
      <c r="J115" s="20"/>
      <c r="K115" s="131"/>
      <c r="L115" s="132"/>
    </row>
    <row r="116" ht="15.6" spans="1:12">
      <c r="A116" s="100">
        <v>2</v>
      </c>
      <c r="B116" s="98" t="s">
        <v>235</v>
      </c>
      <c r="C116" s="99"/>
      <c r="D116" s="101" t="s">
        <v>225</v>
      </c>
      <c r="E116" s="102"/>
      <c r="F116" s="103"/>
      <c r="G116" s="102"/>
      <c r="H116" s="104"/>
      <c r="I116" s="21"/>
      <c r="J116" s="20"/>
      <c r="K116" s="131"/>
      <c r="L116" s="132"/>
    </row>
    <row r="117" spans="1:12">
      <c r="A117" s="97">
        <v>3</v>
      </c>
      <c r="B117" s="98" t="s">
        <v>236</v>
      </c>
      <c r="C117" s="99"/>
      <c r="D117" s="101" t="s">
        <v>225</v>
      </c>
      <c r="E117" s="101"/>
      <c r="F117" s="101"/>
      <c r="G117" s="101"/>
      <c r="H117" s="104"/>
      <c r="I117" s="21"/>
      <c r="J117" s="20"/>
      <c r="K117" s="131"/>
      <c r="L117" s="132"/>
    </row>
    <row r="118" spans="1:12">
      <c r="A118" s="100" t="s">
        <v>216</v>
      </c>
      <c r="B118" s="90" t="s">
        <v>237</v>
      </c>
      <c r="C118" s="91"/>
      <c r="D118" s="92"/>
      <c r="E118" s="105"/>
      <c r="F118" s="105"/>
      <c r="G118" s="105"/>
      <c r="H118" s="106"/>
      <c r="I118" s="21"/>
      <c r="J118" s="20"/>
      <c r="K118" s="131"/>
      <c r="L118" s="132"/>
    </row>
    <row r="119" spans="1:12">
      <c r="A119" s="100">
        <v>4</v>
      </c>
      <c r="B119" s="90" t="s">
        <v>238</v>
      </c>
      <c r="C119" s="91"/>
      <c r="D119" s="92" t="s">
        <v>225</v>
      </c>
      <c r="E119" s="92"/>
      <c r="F119" s="92"/>
      <c r="G119" s="92"/>
      <c r="H119" s="93"/>
      <c r="I119" s="21"/>
      <c r="J119" s="20"/>
      <c r="K119" s="131"/>
      <c r="L119" s="132"/>
    </row>
    <row r="120" spans="1:12">
      <c r="A120" s="100">
        <v>12</v>
      </c>
      <c r="B120" s="98" t="s">
        <v>239</v>
      </c>
      <c r="C120" s="99"/>
      <c r="D120" s="101" t="s">
        <v>225</v>
      </c>
      <c r="E120" s="107"/>
      <c r="F120" s="107"/>
      <c r="G120" s="107"/>
      <c r="H120" s="108"/>
      <c r="I120" s="21"/>
      <c r="J120" s="20"/>
      <c r="K120" s="131"/>
      <c r="L120" s="132"/>
    </row>
    <row r="121" spans="1:12">
      <c r="A121" s="100">
        <v>14</v>
      </c>
      <c r="B121" s="98" t="s">
        <v>240</v>
      </c>
      <c r="C121" s="99"/>
      <c r="D121" s="101" t="s">
        <v>225</v>
      </c>
      <c r="E121" s="107"/>
      <c r="F121" s="107"/>
      <c r="G121" s="107"/>
      <c r="H121" s="108"/>
      <c r="I121" s="21"/>
      <c r="J121" s="20"/>
      <c r="K121" s="131"/>
      <c r="L121" s="132"/>
    </row>
    <row r="122" spans="1:12">
      <c r="A122" s="100"/>
      <c r="B122" s="98"/>
      <c r="C122" s="99"/>
      <c r="D122" s="101"/>
      <c r="E122" s="101"/>
      <c r="F122" s="101"/>
      <c r="G122" s="101"/>
      <c r="H122" s="104"/>
      <c r="I122" s="21">
        <f>E122*G122*H122</f>
        <v>0</v>
      </c>
      <c r="J122" s="20"/>
      <c r="K122" s="131"/>
      <c r="L122" s="132"/>
    </row>
    <row r="123" ht="15.6" spans="1:12">
      <c r="A123" s="109" t="s">
        <v>195</v>
      </c>
      <c r="B123" s="110"/>
      <c r="C123" s="110"/>
      <c r="D123" s="110"/>
      <c r="E123" s="110"/>
      <c r="F123" s="110"/>
      <c r="G123" s="110"/>
      <c r="H123" s="111"/>
      <c r="I123" s="134">
        <f>SUM(I115:I122)</f>
        <v>23520</v>
      </c>
      <c r="J123" s="20"/>
      <c r="K123" s="131"/>
      <c r="L123" s="132"/>
    </row>
    <row r="124" ht="15.6" spans="1:12">
      <c r="A124" s="112" t="s">
        <v>241</v>
      </c>
      <c r="B124" s="112"/>
      <c r="C124" s="112"/>
      <c r="D124" s="112"/>
      <c r="E124" s="112"/>
      <c r="F124" s="112"/>
      <c r="G124" s="112"/>
      <c r="H124" s="113"/>
      <c r="I124" s="133">
        <f>I123+I112+I102+I95+I86+I81+I71</f>
        <v>110560</v>
      </c>
      <c r="J124" s="20"/>
      <c r="K124" s="131"/>
      <c r="L124" s="132"/>
    </row>
    <row r="125" s="4" customFormat="1" spans="1:22">
      <c r="A125" s="114"/>
      <c r="B125" s="114"/>
      <c r="C125" s="114"/>
      <c r="D125" s="114"/>
      <c r="E125" s="114"/>
      <c r="F125" s="114"/>
      <c r="G125" s="114"/>
      <c r="H125" s="115"/>
      <c r="I125" s="135"/>
      <c r="J125" s="14"/>
      <c r="K125" s="136"/>
      <c r="L125" s="13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="5" customFormat="1" spans="1:12">
      <c r="A126" s="116"/>
      <c r="B126" s="116"/>
      <c r="C126" s="117"/>
      <c r="D126" s="117"/>
      <c r="E126" s="117"/>
      <c r="F126" s="117"/>
      <c r="G126" s="117"/>
      <c r="H126" s="118"/>
      <c r="I126" s="118"/>
      <c r="J126" s="117"/>
      <c r="K126" s="117"/>
      <c r="L126" s="117"/>
    </row>
    <row r="127" s="6" customFormat="1" spans="1:12">
      <c r="A127" s="116"/>
      <c r="B127" s="116"/>
      <c r="C127" s="117"/>
      <c r="D127" s="117"/>
      <c r="E127" s="117"/>
      <c r="F127" s="117"/>
      <c r="G127" s="117"/>
      <c r="H127" s="118"/>
      <c r="I127" s="118"/>
      <c r="J127" s="117"/>
      <c r="K127" s="117"/>
      <c r="L127" s="117"/>
    </row>
    <row r="130" spans="4:9">
      <c r="D130" s="119"/>
      <c r="E130" s="119"/>
      <c r="F130" s="119"/>
      <c r="G130" s="119"/>
      <c r="H130" s="119"/>
      <c r="I130" s="119"/>
    </row>
    <row r="131" spans="4:9">
      <c r="D131" s="119"/>
      <c r="E131" s="119"/>
      <c r="F131" s="119"/>
      <c r="G131" s="119"/>
      <c r="H131" s="119"/>
      <c r="I131" s="119"/>
    </row>
    <row r="132" spans="4:9">
      <c r="D132" s="119"/>
      <c r="E132" s="119"/>
      <c r="F132" s="119"/>
      <c r="G132" s="119"/>
      <c r="H132" s="119"/>
      <c r="I132" s="119"/>
    </row>
    <row r="133" spans="4:9">
      <c r="D133" s="119"/>
      <c r="E133" s="119"/>
      <c r="F133" s="119"/>
      <c r="G133" s="119"/>
      <c r="H133" s="119"/>
      <c r="I133" s="119"/>
    </row>
    <row r="134" spans="4:9">
      <c r="D134" s="119"/>
      <c r="E134" s="119"/>
      <c r="F134" s="119"/>
      <c r="G134" s="119"/>
      <c r="H134" s="119"/>
      <c r="I134" s="119"/>
    </row>
    <row r="135" spans="4:9">
      <c r="D135" s="119"/>
      <c r="E135" s="119"/>
      <c r="F135" s="119"/>
      <c r="G135" s="119"/>
      <c r="H135" s="119"/>
      <c r="I135" s="119"/>
    </row>
    <row r="136" spans="4:9">
      <c r="D136" s="119"/>
      <c r="E136" s="119"/>
      <c r="F136" s="119"/>
      <c r="G136" s="119"/>
      <c r="H136" s="119"/>
      <c r="I136" s="119"/>
    </row>
    <row r="137" spans="4:9">
      <c r="D137" s="119"/>
      <c r="E137" s="119"/>
      <c r="F137" s="119"/>
      <c r="G137" s="119"/>
      <c r="H137" s="119"/>
      <c r="I137" s="119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33:H33"/>
    <mergeCell ref="A34:I34"/>
    <mergeCell ref="A59:H59"/>
    <mergeCell ref="A60:I60"/>
    <mergeCell ref="A71:H71"/>
    <mergeCell ref="A72:L72"/>
    <mergeCell ref="A73:L73"/>
    <mergeCell ref="A75:I75"/>
    <mergeCell ref="A78:I78"/>
    <mergeCell ref="A80:H80"/>
    <mergeCell ref="A81:G81"/>
    <mergeCell ref="A82:K82"/>
    <mergeCell ref="B83:C83"/>
    <mergeCell ref="B84:C84"/>
    <mergeCell ref="B85:C85"/>
    <mergeCell ref="A86:H86"/>
    <mergeCell ref="A87:J87"/>
    <mergeCell ref="B88:C88"/>
    <mergeCell ref="B89:C89"/>
    <mergeCell ref="B90:C90"/>
    <mergeCell ref="B91:C91"/>
    <mergeCell ref="B92:C92"/>
    <mergeCell ref="B93:C93"/>
    <mergeCell ref="B94:C94"/>
    <mergeCell ref="A95:H95"/>
    <mergeCell ref="A96:K96"/>
    <mergeCell ref="B97:C97"/>
    <mergeCell ref="B98:C98"/>
    <mergeCell ref="B99:C99"/>
    <mergeCell ref="B100:C100"/>
    <mergeCell ref="B101:C101"/>
    <mergeCell ref="A102:H102"/>
    <mergeCell ref="A103:K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A112:H112"/>
    <mergeCell ref="A113:I113"/>
    <mergeCell ref="B114:C114"/>
    <mergeCell ref="B115:C115"/>
    <mergeCell ref="B116:C116"/>
    <mergeCell ref="B117:C117"/>
    <mergeCell ref="B119:C119"/>
    <mergeCell ref="B120:C120"/>
    <mergeCell ref="B121:C121"/>
    <mergeCell ref="B122:C122"/>
    <mergeCell ref="A123:H123"/>
    <mergeCell ref="A124:H124"/>
    <mergeCell ref="A126:L126"/>
    <mergeCell ref="A127:L12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8"/>
  <sheetViews>
    <sheetView topLeftCell="A46" workbookViewId="0">
      <selection activeCell="G60" sqref="G60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21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248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23</v>
      </c>
      <c r="B3" s="13"/>
      <c r="C3" s="14"/>
      <c r="D3" s="15" t="s">
        <v>24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25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48"/>
    </row>
    <row r="5" ht="30" spans="1:12">
      <c r="A5" s="20" t="s">
        <v>1</v>
      </c>
      <c r="B5" s="20" t="s">
        <v>26</v>
      </c>
      <c r="C5" s="20" t="s">
        <v>27</v>
      </c>
      <c r="D5" s="20" t="s">
        <v>28</v>
      </c>
      <c r="E5" s="20" t="s">
        <v>29</v>
      </c>
      <c r="F5" s="20" t="s">
        <v>30</v>
      </c>
      <c r="G5" s="20" t="s">
        <v>3</v>
      </c>
      <c r="H5" s="21" t="s">
        <v>4</v>
      </c>
      <c r="I5" s="21" t="s">
        <v>31</v>
      </c>
      <c r="J5" s="20" t="s">
        <v>32</v>
      </c>
      <c r="K5" s="49" t="s">
        <v>33</v>
      </c>
      <c r="L5" s="49" t="s">
        <v>34</v>
      </c>
    </row>
    <row r="6" ht="15.6" spans="1:12">
      <c r="A6" s="22" t="s">
        <v>16</v>
      </c>
      <c r="B6" s="23"/>
      <c r="C6" s="23"/>
      <c r="D6" s="23"/>
      <c r="E6" s="23"/>
      <c r="F6" s="23"/>
      <c r="G6" s="23"/>
      <c r="H6" s="23"/>
      <c r="I6" s="50"/>
      <c r="J6" s="51"/>
      <c r="K6" s="52"/>
      <c r="L6" s="52"/>
    </row>
    <row r="7" ht="15.6" spans="1:12">
      <c r="A7" s="24" t="s">
        <v>35</v>
      </c>
      <c r="B7" s="25"/>
      <c r="C7" s="25"/>
      <c r="D7" s="25"/>
      <c r="E7" s="25"/>
      <c r="F7" s="25"/>
      <c r="G7" s="25"/>
      <c r="H7" s="25"/>
      <c r="I7" s="53"/>
      <c r="J7" s="54"/>
      <c r="K7" s="52"/>
      <c r="L7" s="52"/>
    </row>
    <row r="8" spans="1:12">
      <c r="A8" s="26">
        <v>1</v>
      </c>
      <c r="B8" s="27" t="s">
        <v>36</v>
      </c>
      <c r="C8" s="28" t="s">
        <v>37</v>
      </c>
      <c r="D8" s="28" t="s">
        <v>38</v>
      </c>
      <c r="E8" s="29" t="s">
        <v>39</v>
      </c>
      <c r="F8" s="28" t="s">
        <v>40</v>
      </c>
      <c r="G8" s="28">
        <v>2</v>
      </c>
      <c r="H8" s="30"/>
      <c r="I8" s="55">
        <f t="shared" ref="I8:I24" si="0">G8*H8</f>
        <v>0</v>
      </c>
      <c r="J8" s="54"/>
      <c r="K8" s="52"/>
      <c r="L8" s="52"/>
    </row>
    <row r="9" spans="1:12">
      <c r="A9" s="26">
        <v>2</v>
      </c>
      <c r="B9" s="27" t="s">
        <v>36</v>
      </c>
      <c r="C9" s="28" t="s">
        <v>41</v>
      </c>
      <c r="D9" s="28" t="s">
        <v>42</v>
      </c>
      <c r="E9" s="29"/>
      <c r="F9" s="28" t="s">
        <v>40</v>
      </c>
      <c r="G9" s="28">
        <v>9</v>
      </c>
      <c r="H9" s="30"/>
      <c r="I9" s="55">
        <f t="shared" si="0"/>
        <v>0</v>
      </c>
      <c r="J9" s="54"/>
      <c r="K9" s="52"/>
      <c r="L9" s="52"/>
    </row>
    <row r="10" spans="1:12">
      <c r="A10" s="26">
        <v>3</v>
      </c>
      <c r="B10" s="31" t="s">
        <v>36</v>
      </c>
      <c r="C10" s="32" t="s">
        <v>69</v>
      </c>
      <c r="D10" s="33" t="s">
        <v>70</v>
      </c>
      <c r="E10" s="34" t="s">
        <v>71</v>
      </c>
      <c r="F10" s="33" t="s">
        <v>40</v>
      </c>
      <c r="G10" s="33">
        <v>1782</v>
      </c>
      <c r="H10" s="35"/>
      <c r="I10" s="55">
        <f t="shared" si="0"/>
        <v>0</v>
      </c>
      <c r="J10" s="54"/>
      <c r="K10" s="52"/>
      <c r="L10" s="52"/>
    </row>
    <row r="11" spans="1:12">
      <c r="A11" s="26">
        <v>4</v>
      </c>
      <c r="B11" s="31" t="s">
        <v>36</v>
      </c>
      <c r="C11" s="33" t="s">
        <v>72</v>
      </c>
      <c r="D11" s="33" t="s">
        <v>73</v>
      </c>
      <c r="E11" s="32" t="s">
        <v>74</v>
      </c>
      <c r="F11" s="33" t="s">
        <v>40</v>
      </c>
      <c r="G11" s="33">
        <v>36</v>
      </c>
      <c r="H11" s="35"/>
      <c r="I11" s="55">
        <f t="shared" si="0"/>
        <v>0</v>
      </c>
      <c r="J11" s="54"/>
      <c r="K11" s="52"/>
      <c r="L11" s="52"/>
    </row>
    <row r="12" spans="1:12">
      <c r="A12" s="26">
        <v>5</v>
      </c>
      <c r="B12" s="31" t="s">
        <v>36</v>
      </c>
      <c r="C12" s="32" t="s">
        <v>249</v>
      </c>
      <c r="D12" s="33" t="s">
        <v>250</v>
      </c>
      <c r="E12" s="34" t="s">
        <v>71</v>
      </c>
      <c r="F12" s="33" t="s">
        <v>40</v>
      </c>
      <c r="G12" s="33">
        <v>198</v>
      </c>
      <c r="H12" s="35"/>
      <c r="I12" s="55">
        <f t="shared" si="0"/>
        <v>0</v>
      </c>
      <c r="J12" s="54"/>
      <c r="K12" s="52"/>
      <c r="L12" s="52"/>
    </row>
    <row r="13" spans="1:12">
      <c r="A13" s="26">
        <v>6</v>
      </c>
      <c r="B13" s="31" t="s">
        <v>36</v>
      </c>
      <c r="C13" s="32" t="s">
        <v>251</v>
      </c>
      <c r="D13" s="33" t="s">
        <v>252</v>
      </c>
      <c r="E13" s="34" t="s">
        <v>71</v>
      </c>
      <c r="F13" s="33" t="s">
        <v>40</v>
      </c>
      <c r="G13" s="33">
        <v>396</v>
      </c>
      <c r="H13" s="35"/>
      <c r="I13" s="55">
        <f t="shared" si="0"/>
        <v>0</v>
      </c>
      <c r="J13" s="54"/>
      <c r="K13" s="52"/>
      <c r="L13" s="52"/>
    </row>
    <row r="14" spans="1:12">
      <c r="A14" s="26">
        <v>7</v>
      </c>
      <c r="B14" s="31" t="s">
        <v>36</v>
      </c>
      <c r="C14" s="33" t="s">
        <v>77</v>
      </c>
      <c r="D14" s="33" t="s">
        <v>78</v>
      </c>
      <c r="E14" s="32" t="s">
        <v>55</v>
      </c>
      <c r="F14" s="36" t="s">
        <v>40</v>
      </c>
      <c r="G14" s="33">
        <v>6</v>
      </c>
      <c r="H14" s="35"/>
      <c r="I14" s="55">
        <f t="shared" si="0"/>
        <v>0</v>
      </c>
      <c r="J14" s="54"/>
      <c r="K14" s="52"/>
      <c r="L14" s="52"/>
    </row>
    <row r="15" spans="1:12">
      <c r="A15" s="26">
        <v>8</v>
      </c>
      <c r="B15" s="31" t="s">
        <v>36</v>
      </c>
      <c r="C15" s="33" t="s">
        <v>79</v>
      </c>
      <c r="D15" s="33" t="s">
        <v>80</v>
      </c>
      <c r="E15" s="32" t="s">
        <v>55</v>
      </c>
      <c r="F15" s="36" t="s">
        <v>40</v>
      </c>
      <c r="G15" s="33">
        <v>6</v>
      </c>
      <c r="H15" s="35"/>
      <c r="I15" s="55">
        <f t="shared" si="0"/>
        <v>0</v>
      </c>
      <c r="J15" s="54"/>
      <c r="K15" s="52"/>
      <c r="L15" s="52"/>
    </row>
    <row r="16" spans="1:12">
      <c r="A16" s="26">
        <v>9</v>
      </c>
      <c r="B16" s="31" t="s">
        <v>36</v>
      </c>
      <c r="C16" s="33" t="s">
        <v>81</v>
      </c>
      <c r="D16" s="33" t="s">
        <v>82</v>
      </c>
      <c r="E16" s="32" t="s">
        <v>83</v>
      </c>
      <c r="F16" s="36" t="s">
        <v>40</v>
      </c>
      <c r="G16" s="33">
        <v>48</v>
      </c>
      <c r="H16" s="35"/>
      <c r="I16" s="55">
        <f t="shared" si="0"/>
        <v>0</v>
      </c>
      <c r="J16" s="54"/>
      <c r="K16" s="52"/>
      <c r="L16" s="52"/>
    </row>
    <row r="17" spans="1:12">
      <c r="A17" s="26">
        <v>10</v>
      </c>
      <c r="B17" s="31" t="s">
        <v>36</v>
      </c>
      <c r="C17" s="33" t="s">
        <v>84</v>
      </c>
      <c r="D17" s="33" t="s">
        <v>85</v>
      </c>
      <c r="E17" s="32" t="s">
        <v>83</v>
      </c>
      <c r="F17" s="36" t="s">
        <v>40</v>
      </c>
      <c r="G17" s="33">
        <v>36</v>
      </c>
      <c r="H17" s="35"/>
      <c r="I17" s="55">
        <f t="shared" si="0"/>
        <v>0</v>
      </c>
      <c r="J17" s="54"/>
      <c r="K17" s="52"/>
      <c r="L17" s="52"/>
    </row>
    <row r="18" spans="1:12">
      <c r="A18" s="26">
        <v>11</v>
      </c>
      <c r="B18" s="31" t="s">
        <v>36</v>
      </c>
      <c r="C18" s="33" t="s">
        <v>86</v>
      </c>
      <c r="D18" s="33" t="s">
        <v>87</v>
      </c>
      <c r="E18" s="32" t="s">
        <v>83</v>
      </c>
      <c r="F18" s="36" t="s">
        <v>40</v>
      </c>
      <c r="G18" s="33">
        <v>12</v>
      </c>
      <c r="H18" s="35"/>
      <c r="I18" s="55">
        <f t="shared" si="0"/>
        <v>0</v>
      </c>
      <c r="J18" s="54"/>
      <c r="K18" s="52"/>
      <c r="L18" s="52"/>
    </row>
    <row r="19" spans="1:12">
      <c r="A19" s="26">
        <v>12</v>
      </c>
      <c r="B19" s="31" t="s">
        <v>36</v>
      </c>
      <c r="C19" s="33" t="s">
        <v>88</v>
      </c>
      <c r="D19" s="33" t="s">
        <v>89</v>
      </c>
      <c r="E19" s="32" t="s">
        <v>83</v>
      </c>
      <c r="F19" s="36" t="s">
        <v>40</v>
      </c>
      <c r="G19" s="33">
        <v>4</v>
      </c>
      <c r="H19" s="35"/>
      <c r="I19" s="55">
        <f t="shared" si="0"/>
        <v>0</v>
      </c>
      <c r="J19" s="54"/>
      <c r="K19" s="52"/>
      <c r="L19" s="52"/>
    </row>
    <row r="20" spans="1:12">
      <c r="A20" s="26">
        <v>13</v>
      </c>
      <c r="B20" s="31" t="s">
        <v>36</v>
      </c>
      <c r="C20" s="33" t="s">
        <v>101</v>
      </c>
      <c r="D20" s="33"/>
      <c r="E20" s="33"/>
      <c r="F20" s="33" t="s">
        <v>40</v>
      </c>
      <c r="G20" s="33">
        <v>3</v>
      </c>
      <c r="H20" s="35"/>
      <c r="I20" s="55">
        <f t="shared" si="0"/>
        <v>0</v>
      </c>
      <c r="J20" s="56"/>
      <c r="K20" s="52"/>
      <c r="L20" s="52"/>
    </row>
    <row r="21" spans="1:12">
      <c r="A21" s="26">
        <v>14</v>
      </c>
      <c r="B21" s="31" t="s">
        <v>36</v>
      </c>
      <c r="C21" s="33" t="s">
        <v>102</v>
      </c>
      <c r="D21" s="33" t="s">
        <v>103</v>
      </c>
      <c r="E21" s="32" t="s">
        <v>83</v>
      </c>
      <c r="F21" s="33" t="s">
        <v>40</v>
      </c>
      <c r="G21" s="33">
        <v>16</v>
      </c>
      <c r="H21" s="35"/>
      <c r="I21" s="55">
        <f t="shared" si="0"/>
        <v>0</v>
      </c>
      <c r="J21" s="56"/>
      <c r="K21" s="52"/>
      <c r="L21" s="52"/>
    </row>
    <row r="22" spans="1:12">
      <c r="A22" s="26">
        <v>15</v>
      </c>
      <c r="B22" s="31" t="s">
        <v>36</v>
      </c>
      <c r="C22" s="33" t="s">
        <v>104</v>
      </c>
      <c r="D22" s="33" t="s">
        <v>105</v>
      </c>
      <c r="E22" s="32" t="s">
        <v>83</v>
      </c>
      <c r="F22" s="33" t="s">
        <v>40</v>
      </c>
      <c r="G22" s="33">
        <v>16</v>
      </c>
      <c r="H22" s="35"/>
      <c r="I22" s="55">
        <f t="shared" si="0"/>
        <v>0</v>
      </c>
      <c r="J22" s="56"/>
      <c r="K22" s="52"/>
      <c r="L22" s="52"/>
    </row>
    <row r="23" spans="1:12">
      <c r="A23" s="26">
        <v>16</v>
      </c>
      <c r="B23" s="31" t="s">
        <v>36</v>
      </c>
      <c r="C23" s="33" t="s">
        <v>106</v>
      </c>
      <c r="D23" s="33" t="s">
        <v>107</v>
      </c>
      <c r="E23" s="33" t="s">
        <v>108</v>
      </c>
      <c r="F23" s="33" t="s">
        <v>40</v>
      </c>
      <c r="G23" s="33">
        <v>16</v>
      </c>
      <c r="H23" s="35"/>
      <c r="I23" s="55">
        <f t="shared" si="0"/>
        <v>0</v>
      </c>
      <c r="J23" s="56"/>
      <c r="K23" s="52"/>
      <c r="L23" s="52"/>
    </row>
    <row r="24" spans="1:12">
      <c r="A24" s="26">
        <v>17</v>
      </c>
      <c r="B24" s="33" t="s">
        <v>109</v>
      </c>
      <c r="C24" s="33" t="s">
        <v>109</v>
      </c>
      <c r="D24" s="33"/>
      <c r="E24" s="33"/>
      <c r="F24" s="33" t="s">
        <v>110</v>
      </c>
      <c r="G24" s="33">
        <v>1</v>
      </c>
      <c r="H24" s="35"/>
      <c r="I24" s="57">
        <f t="shared" si="0"/>
        <v>0</v>
      </c>
      <c r="J24" s="56"/>
      <c r="K24" s="52"/>
      <c r="L24" s="52"/>
    </row>
    <row r="25" ht="15.6" spans="1:12">
      <c r="A25" s="37" t="s">
        <v>111</v>
      </c>
      <c r="B25" s="38"/>
      <c r="C25" s="38"/>
      <c r="D25" s="38"/>
      <c r="E25" s="38"/>
      <c r="F25" s="38"/>
      <c r="G25" s="38"/>
      <c r="H25" s="39"/>
      <c r="I25" s="58">
        <f>SUM(I8:I24)</f>
        <v>0</v>
      </c>
      <c r="J25" s="56"/>
      <c r="K25" s="52"/>
      <c r="L25" s="52"/>
    </row>
    <row r="26" ht="15.6" spans="1:12">
      <c r="A26" s="24" t="s">
        <v>253</v>
      </c>
      <c r="B26" s="25"/>
      <c r="C26" s="25"/>
      <c r="D26" s="25"/>
      <c r="E26" s="25"/>
      <c r="F26" s="25"/>
      <c r="G26" s="25"/>
      <c r="H26" s="25"/>
      <c r="I26" s="53"/>
      <c r="J26" s="56"/>
      <c r="K26" s="52"/>
      <c r="L26" s="52"/>
    </row>
    <row r="27" spans="1:12">
      <c r="A27" s="40">
        <v>1</v>
      </c>
      <c r="B27" s="41" t="s">
        <v>108</v>
      </c>
      <c r="C27" s="41" t="s">
        <v>113</v>
      </c>
      <c r="D27" s="41" t="s">
        <v>114</v>
      </c>
      <c r="E27" s="41" t="s">
        <v>83</v>
      </c>
      <c r="F27" s="41" t="s">
        <v>115</v>
      </c>
      <c r="G27" s="33">
        <v>2000</v>
      </c>
      <c r="H27" s="42"/>
      <c r="I27" s="57">
        <f>G27*H27</f>
        <v>0</v>
      </c>
      <c r="J27" s="56"/>
      <c r="K27" s="52"/>
      <c r="L27" s="52"/>
    </row>
    <row r="28" spans="1:12">
      <c r="A28" s="40">
        <v>2</v>
      </c>
      <c r="B28" s="41" t="s">
        <v>108</v>
      </c>
      <c r="C28" s="41" t="s">
        <v>116</v>
      </c>
      <c r="D28" s="41" t="s">
        <v>117</v>
      </c>
      <c r="E28" s="41" t="s">
        <v>83</v>
      </c>
      <c r="F28" s="41" t="s">
        <v>115</v>
      </c>
      <c r="G28" s="33">
        <v>800</v>
      </c>
      <c r="H28" s="42"/>
      <c r="I28" s="57">
        <f t="shared" ref="I28:I49" si="1">G28*H28</f>
        <v>0</v>
      </c>
      <c r="J28" s="56"/>
      <c r="K28" s="52"/>
      <c r="L28" s="52"/>
    </row>
    <row r="29" spans="1:12">
      <c r="A29" s="40">
        <v>3</v>
      </c>
      <c r="B29" s="41" t="s">
        <v>108</v>
      </c>
      <c r="C29" s="41" t="s">
        <v>118</v>
      </c>
      <c r="D29" s="41" t="s">
        <v>119</v>
      </c>
      <c r="E29" s="41" t="s">
        <v>83</v>
      </c>
      <c r="F29" s="41" t="s">
        <v>40</v>
      </c>
      <c r="G29" s="33">
        <v>200</v>
      </c>
      <c r="H29" s="42"/>
      <c r="I29" s="57">
        <f t="shared" si="1"/>
        <v>0</v>
      </c>
      <c r="J29" s="56"/>
      <c r="K29" s="52"/>
      <c r="L29" s="52"/>
    </row>
    <row r="30" spans="1:12">
      <c r="A30" s="40">
        <v>4</v>
      </c>
      <c r="B30" s="41" t="s">
        <v>108</v>
      </c>
      <c r="C30" s="41" t="s">
        <v>120</v>
      </c>
      <c r="D30" s="41" t="s">
        <v>121</v>
      </c>
      <c r="E30" s="41" t="s">
        <v>83</v>
      </c>
      <c r="F30" s="41" t="s">
        <v>40</v>
      </c>
      <c r="G30" s="33">
        <v>200</v>
      </c>
      <c r="H30" s="42"/>
      <c r="I30" s="57">
        <f t="shared" si="1"/>
        <v>0</v>
      </c>
      <c r="J30" s="56"/>
      <c r="K30" s="52"/>
      <c r="L30" s="52"/>
    </row>
    <row r="31" spans="1:12">
      <c r="A31" s="40">
        <v>5</v>
      </c>
      <c r="B31" s="41" t="s">
        <v>108</v>
      </c>
      <c r="C31" s="41" t="s">
        <v>122</v>
      </c>
      <c r="D31" s="41" t="s">
        <v>123</v>
      </c>
      <c r="E31" s="41" t="s">
        <v>83</v>
      </c>
      <c r="F31" s="41" t="s">
        <v>40</v>
      </c>
      <c r="G31" s="33">
        <v>400</v>
      </c>
      <c r="H31" s="42"/>
      <c r="I31" s="57">
        <f t="shared" si="1"/>
        <v>0</v>
      </c>
      <c r="J31" s="56"/>
      <c r="K31" s="52"/>
      <c r="L31" s="52"/>
    </row>
    <row r="32" spans="1:12">
      <c r="A32" s="40">
        <v>6</v>
      </c>
      <c r="B32" s="41" t="s">
        <v>108</v>
      </c>
      <c r="C32" s="41" t="s">
        <v>124</v>
      </c>
      <c r="D32" s="41" t="s">
        <v>125</v>
      </c>
      <c r="E32" s="41" t="s">
        <v>83</v>
      </c>
      <c r="F32" s="41" t="s">
        <v>126</v>
      </c>
      <c r="G32" s="41">
        <v>20</v>
      </c>
      <c r="H32" s="42"/>
      <c r="I32" s="57">
        <f t="shared" si="1"/>
        <v>0</v>
      </c>
      <c r="J32" s="56"/>
      <c r="K32" s="52"/>
      <c r="L32" s="52"/>
    </row>
    <row r="33" spans="1:12">
      <c r="A33" s="40">
        <v>7</v>
      </c>
      <c r="B33" s="41" t="s">
        <v>108</v>
      </c>
      <c r="C33" s="33" t="s">
        <v>127</v>
      </c>
      <c r="D33" s="33" t="s">
        <v>128</v>
      </c>
      <c r="E33" s="41" t="s">
        <v>83</v>
      </c>
      <c r="F33" s="33" t="s">
        <v>129</v>
      </c>
      <c r="G33" s="33">
        <v>10</v>
      </c>
      <c r="H33" s="42"/>
      <c r="I33" s="57">
        <f t="shared" si="1"/>
        <v>0</v>
      </c>
      <c r="J33" s="56"/>
      <c r="K33" s="52"/>
      <c r="L33" s="52"/>
    </row>
    <row r="34" spans="1:12">
      <c r="A34" s="40">
        <v>8</v>
      </c>
      <c r="B34" s="41" t="s">
        <v>108</v>
      </c>
      <c r="C34" s="33" t="s">
        <v>130</v>
      </c>
      <c r="D34" s="33" t="s">
        <v>131</v>
      </c>
      <c r="E34" s="41" t="s">
        <v>83</v>
      </c>
      <c r="F34" s="33" t="s">
        <v>126</v>
      </c>
      <c r="G34" s="33">
        <v>200</v>
      </c>
      <c r="H34" s="42"/>
      <c r="I34" s="57">
        <f t="shared" si="1"/>
        <v>0</v>
      </c>
      <c r="J34" s="56"/>
      <c r="K34" s="52"/>
      <c r="L34" s="52"/>
    </row>
    <row r="35" spans="1:12">
      <c r="A35" s="40">
        <v>9</v>
      </c>
      <c r="B35" s="41" t="s">
        <v>108</v>
      </c>
      <c r="C35" s="33" t="s">
        <v>130</v>
      </c>
      <c r="D35" s="33" t="s">
        <v>132</v>
      </c>
      <c r="E35" s="41" t="s">
        <v>83</v>
      </c>
      <c r="F35" s="33" t="s">
        <v>126</v>
      </c>
      <c r="G35" s="33">
        <v>100</v>
      </c>
      <c r="H35" s="42"/>
      <c r="I35" s="57">
        <f t="shared" si="1"/>
        <v>0</v>
      </c>
      <c r="J35" s="56"/>
      <c r="K35" s="52"/>
      <c r="L35" s="52"/>
    </row>
    <row r="36" spans="1:12">
      <c r="A36" s="40">
        <v>10</v>
      </c>
      <c r="B36" s="41" t="s">
        <v>108</v>
      </c>
      <c r="C36" s="33" t="s">
        <v>130</v>
      </c>
      <c r="D36" s="33" t="s">
        <v>133</v>
      </c>
      <c r="E36" s="41" t="s">
        <v>83</v>
      </c>
      <c r="F36" s="33" t="s">
        <v>126</v>
      </c>
      <c r="G36" s="33">
        <v>400</v>
      </c>
      <c r="H36" s="42"/>
      <c r="I36" s="57">
        <f t="shared" si="1"/>
        <v>0</v>
      </c>
      <c r="J36" s="56"/>
      <c r="K36" s="52"/>
      <c r="L36" s="52"/>
    </row>
    <row r="37" spans="1:12">
      <c r="A37" s="40">
        <v>11</v>
      </c>
      <c r="B37" s="33" t="s">
        <v>134</v>
      </c>
      <c r="C37" s="43" t="s">
        <v>135</v>
      </c>
      <c r="D37" s="43" t="s">
        <v>136</v>
      </c>
      <c r="E37" s="44" t="s">
        <v>137</v>
      </c>
      <c r="F37" s="43" t="s">
        <v>138</v>
      </c>
      <c r="G37" s="35">
        <v>25</v>
      </c>
      <c r="H37" s="42"/>
      <c r="I37" s="57">
        <f t="shared" si="1"/>
        <v>0</v>
      </c>
      <c r="J37" s="56"/>
      <c r="K37" s="52"/>
      <c r="L37" s="52"/>
    </row>
    <row r="38" spans="1:12">
      <c r="A38" s="40">
        <v>12</v>
      </c>
      <c r="B38" s="33" t="s">
        <v>134</v>
      </c>
      <c r="C38" s="36" t="s">
        <v>139</v>
      </c>
      <c r="D38" s="36" t="s">
        <v>140</v>
      </c>
      <c r="E38" s="36" t="s">
        <v>141</v>
      </c>
      <c r="F38" s="36" t="s">
        <v>142</v>
      </c>
      <c r="G38" s="36">
        <v>17</v>
      </c>
      <c r="H38" s="35"/>
      <c r="I38" s="57">
        <f t="shared" si="1"/>
        <v>0</v>
      </c>
      <c r="J38" s="56"/>
      <c r="K38" s="52"/>
      <c r="L38" s="52"/>
    </row>
    <row r="39" spans="1:12">
      <c r="A39" s="40">
        <v>13</v>
      </c>
      <c r="B39" s="36" t="s">
        <v>134</v>
      </c>
      <c r="C39" s="36" t="s">
        <v>143</v>
      </c>
      <c r="D39" s="36" t="s">
        <v>144</v>
      </c>
      <c r="E39" s="36" t="s">
        <v>141</v>
      </c>
      <c r="F39" s="36" t="s">
        <v>145</v>
      </c>
      <c r="G39" s="36">
        <v>10</v>
      </c>
      <c r="H39" s="35"/>
      <c r="I39" s="57">
        <f t="shared" si="1"/>
        <v>0</v>
      </c>
      <c r="J39" s="56"/>
      <c r="K39" s="52"/>
      <c r="L39" s="52"/>
    </row>
    <row r="40" spans="1:12">
      <c r="A40" s="40">
        <v>14</v>
      </c>
      <c r="B40" s="33" t="s">
        <v>134</v>
      </c>
      <c r="C40" s="36" t="s">
        <v>146</v>
      </c>
      <c r="D40" s="36" t="s">
        <v>147</v>
      </c>
      <c r="E40" s="36" t="s">
        <v>141</v>
      </c>
      <c r="F40" s="36" t="s">
        <v>145</v>
      </c>
      <c r="G40" s="36">
        <v>20</v>
      </c>
      <c r="H40" s="35"/>
      <c r="I40" s="57">
        <f t="shared" si="1"/>
        <v>0</v>
      </c>
      <c r="J40" s="56"/>
      <c r="K40" s="52"/>
      <c r="L40" s="52"/>
    </row>
    <row r="41" spans="1:12">
      <c r="A41" s="40">
        <v>15</v>
      </c>
      <c r="B41" s="33" t="s">
        <v>134</v>
      </c>
      <c r="C41" s="33" t="s">
        <v>151</v>
      </c>
      <c r="D41" s="45" t="s">
        <v>152</v>
      </c>
      <c r="E41" s="33" t="s">
        <v>83</v>
      </c>
      <c r="F41" s="45" t="s">
        <v>150</v>
      </c>
      <c r="G41" s="33">
        <v>45</v>
      </c>
      <c r="H41" s="35"/>
      <c r="I41" s="57">
        <f t="shared" si="1"/>
        <v>0</v>
      </c>
      <c r="J41" s="56"/>
      <c r="K41" s="52"/>
      <c r="L41" s="52"/>
    </row>
    <row r="42" spans="1:12">
      <c r="A42" s="40">
        <v>16</v>
      </c>
      <c r="B42" s="33" t="s">
        <v>134</v>
      </c>
      <c r="C42" s="33" t="s">
        <v>153</v>
      </c>
      <c r="D42" s="45" t="s">
        <v>154</v>
      </c>
      <c r="E42" s="33" t="s">
        <v>83</v>
      </c>
      <c r="F42" s="45" t="s">
        <v>150</v>
      </c>
      <c r="G42" s="33">
        <v>40</v>
      </c>
      <c r="H42" s="35"/>
      <c r="I42" s="57">
        <f t="shared" si="1"/>
        <v>0</v>
      </c>
      <c r="J42" s="56"/>
      <c r="K42" s="52"/>
      <c r="L42" s="52"/>
    </row>
    <row r="43" spans="1:12">
      <c r="A43" s="40">
        <v>17</v>
      </c>
      <c r="B43" s="33" t="s">
        <v>134</v>
      </c>
      <c r="C43" s="33" t="s">
        <v>155</v>
      </c>
      <c r="D43" s="45" t="s">
        <v>157</v>
      </c>
      <c r="E43" s="33" t="s">
        <v>83</v>
      </c>
      <c r="F43" s="45" t="s">
        <v>150</v>
      </c>
      <c r="G43" s="33">
        <v>50</v>
      </c>
      <c r="H43" s="42"/>
      <c r="I43" s="57">
        <f t="shared" si="1"/>
        <v>0</v>
      </c>
      <c r="J43" s="56"/>
      <c r="K43" s="52"/>
      <c r="L43" s="52"/>
    </row>
    <row r="44" spans="1:12">
      <c r="A44" s="40">
        <v>18</v>
      </c>
      <c r="B44" s="33" t="s">
        <v>134</v>
      </c>
      <c r="C44" s="33" t="s">
        <v>155</v>
      </c>
      <c r="D44" s="45" t="s">
        <v>158</v>
      </c>
      <c r="E44" s="33" t="s">
        <v>83</v>
      </c>
      <c r="F44" s="45" t="s">
        <v>150</v>
      </c>
      <c r="G44" s="33">
        <v>200</v>
      </c>
      <c r="H44" s="42"/>
      <c r="I44" s="57">
        <f t="shared" si="1"/>
        <v>0</v>
      </c>
      <c r="J44" s="56"/>
      <c r="K44" s="52"/>
      <c r="L44" s="52"/>
    </row>
    <row r="45" spans="1:12">
      <c r="A45" s="40">
        <v>19</v>
      </c>
      <c r="B45" s="33" t="s">
        <v>134</v>
      </c>
      <c r="C45" s="33" t="s">
        <v>155</v>
      </c>
      <c r="D45" s="45" t="s">
        <v>159</v>
      </c>
      <c r="E45" s="33" t="s">
        <v>83</v>
      </c>
      <c r="F45" s="45" t="s">
        <v>150</v>
      </c>
      <c r="G45" s="33">
        <v>50</v>
      </c>
      <c r="H45" s="42"/>
      <c r="I45" s="57">
        <f t="shared" si="1"/>
        <v>0</v>
      </c>
      <c r="J45" s="56"/>
      <c r="K45" s="52"/>
      <c r="L45" s="52"/>
    </row>
    <row r="46" spans="1:12">
      <c r="A46" s="40">
        <v>20</v>
      </c>
      <c r="B46" s="33" t="s">
        <v>134</v>
      </c>
      <c r="C46" s="33" t="s">
        <v>244</v>
      </c>
      <c r="D46" s="45"/>
      <c r="E46" s="33" t="s">
        <v>83</v>
      </c>
      <c r="F46" s="45" t="s">
        <v>129</v>
      </c>
      <c r="G46" s="33">
        <v>3</v>
      </c>
      <c r="H46" s="42">
        <v>3000</v>
      </c>
      <c r="I46" s="57">
        <f t="shared" si="1"/>
        <v>9000</v>
      </c>
      <c r="J46" s="56"/>
      <c r="K46" s="52"/>
      <c r="L46" s="52"/>
    </row>
    <row r="47" spans="1:12">
      <c r="A47" s="40">
        <v>21</v>
      </c>
      <c r="B47" s="33" t="s">
        <v>134</v>
      </c>
      <c r="C47" s="33" t="s">
        <v>245</v>
      </c>
      <c r="D47" s="45"/>
      <c r="E47" s="33" t="s">
        <v>83</v>
      </c>
      <c r="F47" s="45" t="s">
        <v>129</v>
      </c>
      <c r="G47" s="33">
        <v>1</v>
      </c>
      <c r="H47" s="42">
        <v>1000</v>
      </c>
      <c r="I47" s="57">
        <f t="shared" si="1"/>
        <v>1000</v>
      </c>
      <c r="J47" s="56"/>
      <c r="K47" s="52"/>
      <c r="L47" s="52"/>
    </row>
    <row r="48" spans="1:12">
      <c r="A48" s="40">
        <v>22</v>
      </c>
      <c r="B48" s="41" t="s">
        <v>134</v>
      </c>
      <c r="C48" s="46" t="s">
        <v>109</v>
      </c>
      <c r="D48" s="46"/>
      <c r="E48" s="46"/>
      <c r="F48" s="46" t="s">
        <v>110</v>
      </c>
      <c r="G48" s="46">
        <v>1</v>
      </c>
      <c r="H48" s="42"/>
      <c r="I48" s="57">
        <f t="shared" si="1"/>
        <v>0</v>
      </c>
      <c r="J48" s="56"/>
      <c r="K48" s="52"/>
      <c r="L48" s="52"/>
    </row>
    <row r="49" spans="1:12">
      <c r="A49" s="40">
        <v>23</v>
      </c>
      <c r="B49" s="41" t="s">
        <v>134</v>
      </c>
      <c r="C49" s="41" t="s">
        <v>160</v>
      </c>
      <c r="D49" s="41"/>
      <c r="E49" s="41"/>
      <c r="F49" s="41" t="s">
        <v>129</v>
      </c>
      <c r="G49" s="41">
        <v>1</v>
      </c>
      <c r="H49" s="42"/>
      <c r="I49" s="59">
        <f t="shared" si="1"/>
        <v>0</v>
      </c>
      <c r="J49" s="56"/>
      <c r="K49" s="52"/>
      <c r="L49" s="52"/>
    </row>
    <row r="50" ht="15.6" spans="1:12">
      <c r="A50" s="37" t="s">
        <v>111</v>
      </c>
      <c r="B50" s="38"/>
      <c r="C50" s="38"/>
      <c r="D50" s="38"/>
      <c r="E50" s="38"/>
      <c r="F50" s="38"/>
      <c r="G50" s="38"/>
      <c r="H50" s="39"/>
      <c r="I50" s="58">
        <f>SUM(I27:I49)</f>
        <v>10000</v>
      </c>
      <c r="J50" s="56"/>
      <c r="K50" s="52"/>
      <c r="L50" s="52"/>
    </row>
    <row r="51" ht="15.6" spans="1:12">
      <c r="A51" s="24" t="s">
        <v>254</v>
      </c>
      <c r="B51" s="25"/>
      <c r="C51" s="25"/>
      <c r="D51" s="25"/>
      <c r="E51" s="25"/>
      <c r="F51" s="25"/>
      <c r="G51" s="25"/>
      <c r="H51" s="25"/>
      <c r="I51" s="53"/>
      <c r="J51" s="56"/>
      <c r="K51" s="52"/>
      <c r="L51" s="52"/>
    </row>
    <row r="52" spans="1:12">
      <c r="A52" s="40">
        <v>1</v>
      </c>
      <c r="B52" s="41" t="s">
        <v>36</v>
      </c>
      <c r="C52" s="46" t="s">
        <v>162</v>
      </c>
      <c r="D52" s="46" t="s">
        <v>163</v>
      </c>
      <c r="E52" s="46" t="s">
        <v>164</v>
      </c>
      <c r="F52" s="46" t="s">
        <v>40</v>
      </c>
      <c r="G52" s="47">
        <v>1</v>
      </c>
      <c r="H52" s="35"/>
      <c r="I52" s="60">
        <f t="shared" ref="I52:I60" si="2">G52*H52</f>
        <v>0</v>
      </c>
      <c r="J52" s="56"/>
      <c r="K52" s="52"/>
      <c r="L52" s="52"/>
    </row>
    <row r="53" spans="1:12">
      <c r="A53" s="40">
        <v>2</v>
      </c>
      <c r="B53" s="41" t="s">
        <v>36</v>
      </c>
      <c r="C53" s="46" t="s">
        <v>165</v>
      </c>
      <c r="D53" s="46" t="s">
        <v>166</v>
      </c>
      <c r="E53" s="46" t="s">
        <v>167</v>
      </c>
      <c r="F53" s="46" t="s">
        <v>40</v>
      </c>
      <c r="G53" s="47">
        <v>1</v>
      </c>
      <c r="H53" s="35"/>
      <c r="I53" s="60">
        <f t="shared" si="2"/>
        <v>0</v>
      </c>
      <c r="J53" s="56"/>
      <c r="K53" s="52"/>
      <c r="L53" s="52"/>
    </row>
    <row r="54" spans="1:12">
      <c r="A54" s="40">
        <v>3</v>
      </c>
      <c r="B54" s="41" t="s">
        <v>36</v>
      </c>
      <c r="C54" s="46" t="s">
        <v>168</v>
      </c>
      <c r="D54" s="46" t="s">
        <v>169</v>
      </c>
      <c r="E54" s="46" t="s">
        <v>167</v>
      </c>
      <c r="F54" s="46" t="s">
        <v>40</v>
      </c>
      <c r="G54" s="47">
        <v>1</v>
      </c>
      <c r="H54" s="35"/>
      <c r="I54" s="60">
        <f t="shared" si="2"/>
        <v>0</v>
      </c>
      <c r="J54" s="56"/>
      <c r="K54" s="52"/>
      <c r="L54" s="52"/>
    </row>
    <row r="55" spans="1:12">
      <c r="A55" s="40">
        <v>4</v>
      </c>
      <c r="B55" s="41" t="s">
        <v>36</v>
      </c>
      <c r="C55" s="46" t="s">
        <v>170</v>
      </c>
      <c r="D55" s="46" t="s">
        <v>171</v>
      </c>
      <c r="E55" s="46" t="s">
        <v>167</v>
      </c>
      <c r="F55" s="46" t="s">
        <v>40</v>
      </c>
      <c r="G55" s="47">
        <v>2</v>
      </c>
      <c r="H55" s="35"/>
      <c r="I55" s="60">
        <f t="shared" si="2"/>
        <v>0</v>
      </c>
      <c r="J55" s="56"/>
      <c r="K55" s="52"/>
      <c r="L55" s="52"/>
    </row>
    <row r="56" spans="1:12">
      <c r="A56" s="40">
        <v>5</v>
      </c>
      <c r="B56" s="41" t="s">
        <v>36</v>
      </c>
      <c r="C56" s="46" t="s">
        <v>172</v>
      </c>
      <c r="D56" s="47" t="s">
        <v>173</v>
      </c>
      <c r="E56" s="46" t="s">
        <v>167</v>
      </c>
      <c r="F56" s="46" t="s">
        <v>40</v>
      </c>
      <c r="G56" s="47">
        <v>2</v>
      </c>
      <c r="H56" s="35"/>
      <c r="I56" s="60">
        <f t="shared" si="2"/>
        <v>0</v>
      </c>
      <c r="J56" s="56"/>
      <c r="K56" s="52"/>
      <c r="L56" s="52"/>
    </row>
    <row r="57" spans="1:12">
      <c r="A57" s="40">
        <v>6</v>
      </c>
      <c r="B57" s="33" t="s">
        <v>36</v>
      </c>
      <c r="C57" s="33" t="s">
        <v>174</v>
      </c>
      <c r="D57" s="33" t="s">
        <v>175</v>
      </c>
      <c r="E57" s="46" t="s">
        <v>167</v>
      </c>
      <c r="F57" s="47" t="s">
        <v>40</v>
      </c>
      <c r="G57" s="47">
        <v>1</v>
      </c>
      <c r="H57" s="35"/>
      <c r="I57" s="60">
        <f t="shared" si="2"/>
        <v>0</v>
      </c>
      <c r="J57" s="61"/>
      <c r="K57" s="62"/>
      <c r="L57" s="62"/>
    </row>
    <row r="58" spans="1:12">
      <c r="A58" s="40">
        <v>7</v>
      </c>
      <c r="B58" s="41" t="s">
        <v>108</v>
      </c>
      <c r="C58" s="46" t="s">
        <v>176</v>
      </c>
      <c r="D58" s="46" t="s">
        <v>177</v>
      </c>
      <c r="E58" s="46" t="s">
        <v>167</v>
      </c>
      <c r="F58" s="46" t="s">
        <v>129</v>
      </c>
      <c r="G58" s="47">
        <v>1</v>
      </c>
      <c r="H58" s="35"/>
      <c r="I58" s="60">
        <f t="shared" si="2"/>
        <v>0</v>
      </c>
      <c r="J58" s="56"/>
      <c r="K58" s="52"/>
      <c r="L58" s="52"/>
    </row>
    <row r="59" spans="1:12">
      <c r="A59" s="40">
        <v>8</v>
      </c>
      <c r="B59" s="41" t="s">
        <v>109</v>
      </c>
      <c r="C59" s="46" t="s">
        <v>109</v>
      </c>
      <c r="D59" s="46" t="s">
        <v>178</v>
      </c>
      <c r="E59" s="46"/>
      <c r="F59" s="46" t="s">
        <v>110</v>
      </c>
      <c r="G59" s="46">
        <v>1</v>
      </c>
      <c r="H59" s="35"/>
      <c r="I59" s="60">
        <f t="shared" si="2"/>
        <v>0</v>
      </c>
      <c r="J59" s="56"/>
      <c r="K59" s="52"/>
      <c r="L59" s="52"/>
    </row>
    <row r="60" spans="1:12">
      <c r="A60" s="40">
        <v>9</v>
      </c>
      <c r="B60" s="52" t="s">
        <v>179</v>
      </c>
      <c r="C60" s="41" t="s">
        <v>180</v>
      </c>
      <c r="D60" s="46"/>
      <c r="E60" s="46"/>
      <c r="F60" s="46"/>
      <c r="G60" s="46">
        <v>1</v>
      </c>
      <c r="H60" s="35"/>
      <c r="I60" s="60">
        <f t="shared" si="2"/>
        <v>0</v>
      </c>
      <c r="J60" s="56"/>
      <c r="K60" s="52"/>
      <c r="L60" s="52"/>
    </row>
    <row r="61" ht="15.6" spans="1:12">
      <c r="A61" s="37" t="s">
        <v>111</v>
      </c>
      <c r="B61" s="38"/>
      <c r="C61" s="38"/>
      <c r="D61" s="38"/>
      <c r="E61" s="38"/>
      <c r="F61" s="38"/>
      <c r="G61" s="38"/>
      <c r="H61" s="39"/>
      <c r="I61" s="58">
        <f>SUM(I52:I60)</f>
        <v>0</v>
      </c>
      <c r="J61" s="56"/>
      <c r="K61" s="52"/>
      <c r="L61" s="52"/>
    </row>
    <row r="62" ht="15.6" spans="1:12">
      <c r="A62" s="63" t="s">
        <v>255</v>
      </c>
      <c r="B62" s="64"/>
      <c r="C62" s="64"/>
      <c r="D62" s="64"/>
      <c r="E62" s="64"/>
      <c r="F62" s="64"/>
      <c r="G62" s="64"/>
      <c r="H62" s="65"/>
      <c r="I62" s="120">
        <f>(I25+I50+I61)</f>
        <v>10000</v>
      </c>
      <c r="J62" s="121"/>
      <c r="K62" s="122"/>
      <c r="L62" s="122"/>
    </row>
    <row r="63" ht="15.6" spans="1:12">
      <c r="A63" s="17" t="s">
        <v>182</v>
      </c>
      <c r="B63" s="17"/>
      <c r="C63" s="17"/>
      <c r="D63" s="17"/>
      <c r="E63" s="17"/>
      <c r="F63" s="17"/>
      <c r="G63" s="17"/>
      <c r="H63" s="66"/>
      <c r="I63" s="19"/>
      <c r="J63" s="17"/>
      <c r="K63" s="17"/>
      <c r="L63" s="17"/>
    </row>
    <row r="64" ht="15.6" spans="1:12">
      <c r="A64" s="17" t="s">
        <v>183</v>
      </c>
      <c r="B64" s="17"/>
      <c r="C64" s="17"/>
      <c r="D64" s="17"/>
      <c r="E64" s="17"/>
      <c r="F64" s="17"/>
      <c r="G64" s="17"/>
      <c r="H64" s="66"/>
      <c r="I64" s="19"/>
      <c r="J64" s="17"/>
      <c r="K64" s="17"/>
      <c r="L64" s="17"/>
    </row>
    <row r="65" ht="30" spans="1:12">
      <c r="A65" s="20" t="s">
        <v>1</v>
      </c>
      <c r="B65" s="20" t="s">
        <v>26</v>
      </c>
      <c r="C65" s="20" t="s">
        <v>27</v>
      </c>
      <c r="D65" s="20" t="s">
        <v>28</v>
      </c>
      <c r="E65" s="20" t="s">
        <v>29</v>
      </c>
      <c r="F65" s="20" t="s">
        <v>30</v>
      </c>
      <c r="G65" s="20" t="s">
        <v>3</v>
      </c>
      <c r="H65" s="21" t="s">
        <v>4</v>
      </c>
      <c r="I65" s="21" t="s">
        <v>31</v>
      </c>
      <c r="J65" s="20" t="s">
        <v>32</v>
      </c>
      <c r="K65" s="49" t="s">
        <v>33</v>
      </c>
      <c r="L65" s="49" t="s">
        <v>34</v>
      </c>
    </row>
    <row r="66" s="2" customFormat="1" ht="15.6" spans="1:12">
      <c r="A66" s="67" t="s">
        <v>184</v>
      </c>
      <c r="B66" s="68"/>
      <c r="C66" s="68"/>
      <c r="D66" s="68"/>
      <c r="E66" s="68"/>
      <c r="F66" s="68"/>
      <c r="G66" s="68"/>
      <c r="H66" s="69"/>
      <c r="I66" s="69"/>
      <c r="J66" s="123"/>
      <c r="K66" s="73"/>
      <c r="L66" s="80"/>
    </row>
    <row r="67" s="2" customFormat="1" spans="1:12">
      <c r="A67" s="70">
        <v>1</v>
      </c>
      <c r="B67" s="71" t="s">
        <v>134</v>
      </c>
      <c r="C67" s="72" t="s">
        <v>185</v>
      </c>
      <c r="D67" s="72"/>
      <c r="E67" s="72"/>
      <c r="F67" s="72" t="s">
        <v>126</v>
      </c>
      <c r="G67" s="73">
        <v>1</v>
      </c>
      <c r="H67" s="74">
        <v>0</v>
      </c>
      <c r="I67" s="124">
        <f>H67*G67</f>
        <v>0</v>
      </c>
      <c r="J67" s="125"/>
      <c r="K67" s="73"/>
      <c r="L67" s="80"/>
    </row>
    <row r="68" s="2" customFormat="1" ht="15.6" spans="1:12">
      <c r="A68" s="75"/>
      <c r="B68" s="76"/>
      <c r="C68" s="76"/>
      <c r="D68" s="77" t="s">
        <v>186</v>
      </c>
      <c r="E68" s="78"/>
      <c r="F68" s="78"/>
      <c r="G68" s="78"/>
      <c r="H68" s="79"/>
      <c r="I68" s="126">
        <f>SUM(I67:I67)</f>
        <v>0</v>
      </c>
      <c r="J68" s="125"/>
      <c r="K68" s="73"/>
      <c r="L68" s="80"/>
    </row>
    <row r="69" s="2" customFormat="1" ht="15.6" spans="1:12">
      <c r="A69" s="67" t="s">
        <v>187</v>
      </c>
      <c r="B69" s="68"/>
      <c r="C69" s="68"/>
      <c r="D69" s="68"/>
      <c r="E69" s="68"/>
      <c r="F69" s="68"/>
      <c r="G69" s="68"/>
      <c r="H69" s="69"/>
      <c r="I69" s="69"/>
      <c r="J69" s="125"/>
      <c r="K69" s="73"/>
      <c r="L69" s="80"/>
    </row>
    <row r="70" s="3" customFormat="1" ht="15.6" spans="1:23">
      <c r="A70" s="80">
        <v>1</v>
      </c>
      <c r="B70" s="80" t="s">
        <v>36</v>
      </c>
      <c r="C70" s="80"/>
      <c r="D70" s="80"/>
      <c r="E70" s="80"/>
      <c r="F70" s="80" t="s">
        <v>126</v>
      </c>
      <c r="G70" s="80">
        <v>1</v>
      </c>
      <c r="H70" s="81">
        <v>0</v>
      </c>
      <c r="I70" s="81">
        <f>G70*H70</f>
        <v>0</v>
      </c>
      <c r="J70" s="80"/>
      <c r="K70" s="80"/>
      <c r="L70" s="8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="3" customFormat="1" ht="17.25" customHeight="1" spans="1:24">
      <c r="A71" s="82" t="s">
        <v>188</v>
      </c>
      <c r="B71" s="83"/>
      <c r="C71" s="83"/>
      <c r="D71" s="83"/>
      <c r="E71" s="83"/>
      <c r="F71" s="83"/>
      <c r="G71" s="83"/>
      <c r="H71" s="84"/>
      <c r="I71" s="81">
        <f>SUM(I70:I70)</f>
        <v>0</v>
      </c>
      <c r="J71" s="80"/>
      <c r="K71" s="80"/>
      <c r="L71" s="8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="2" customFormat="1" ht="31.2" spans="1:12">
      <c r="A72" s="85"/>
      <c r="B72" s="85"/>
      <c r="C72" s="85"/>
      <c r="D72" s="85"/>
      <c r="E72" s="85"/>
      <c r="F72" s="85"/>
      <c r="G72" s="85"/>
      <c r="H72" s="86" t="s">
        <v>189</v>
      </c>
      <c r="I72" s="127">
        <f>+I71+I68</f>
        <v>0</v>
      </c>
      <c r="J72" s="128"/>
      <c r="K72" s="129"/>
      <c r="L72" s="80"/>
    </row>
    <row r="73" ht="15.6" spans="1:14">
      <c r="A73" s="17" t="s">
        <v>190</v>
      </c>
      <c r="B73" s="18"/>
      <c r="C73" s="18"/>
      <c r="D73" s="18"/>
      <c r="E73" s="18"/>
      <c r="F73" s="18"/>
      <c r="G73" s="18"/>
      <c r="H73" s="19"/>
      <c r="I73" s="19"/>
      <c r="J73" s="17"/>
      <c r="K73" s="17"/>
      <c r="L73" s="130"/>
      <c r="M73" s="2"/>
      <c r="N73" s="2"/>
    </row>
    <row r="74" ht="60" spans="1:13">
      <c r="A74" s="20" t="s">
        <v>1</v>
      </c>
      <c r="B74" s="20" t="s">
        <v>26</v>
      </c>
      <c r="C74" s="20"/>
      <c r="D74" s="20" t="s">
        <v>28</v>
      </c>
      <c r="E74" s="20" t="s">
        <v>29</v>
      </c>
      <c r="F74" s="20" t="s">
        <v>30</v>
      </c>
      <c r="G74" s="20" t="s">
        <v>3</v>
      </c>
      <c r="H74" s="21" t="s">
        <v>4</v>
      </c>
      <c r="I74" s="21" t="s">
        <v>31</v>
      </c>
      <c r="J74" s="87" t="s">
        <v>191</v>
      </c>
      <c r="K74" s="131"/>
      <c r="L74" s="132"/>
      <c r="M74" s="2"/>
    </row>
    <row r="75" spans="1:12">
      <c r="A75" s="20">
        <v>1</v>
      </c>
      <c r="B75" s="20" t="s">
        <v>108</v>
      </c>
      <c r="C75" s="20"/>
      <c r="D75" s="87"/>
      <c r="E75" s="20"/>
      <c r="F75" s="87" t="s">
        <v>129</v>
      </c>
      <c r="G75" s="20" t="s">
        <v>192</v>
      </c>
      <c r="H75" s="21">
        <v>500</v>
      </c>
      <c r="I75" s="21">
        <f t="shared" ref="I75:I80" si="3">G75*H75</f>
        <v>500</v>
      </c>
      <c r="J75" s="20"/>
      <c r="K75" s="131"/>
      <c r="L75" s="132"/>
    </row>
    <row r="76" spans="1:12">
      <c r="A76" s="20">
        <v>2</v>
      </c>
      <c r="B76" s="20" t="s">
        <v>193</v>
      </c>
      <c r="C76" s="20"/>
      <c r="D76" s="87" t="s">
        <v>194</v>
      </c>
      <c r="E76" s="20"/>
      <c r="F76" s="87" t="s">
        <v>129</v>
      </c>
      <c r="G76" s="20" t="s">
        <v>192</v>
      </c>
      <c r="H76" s="21">
        <v>200</v>
      </c>
      <c r="I76" s="21">
        <f t="shared" si="3"/>
        <v>200</v>
      </c>
      <c r="J76" s="20"/>
      <c r="K76" s="131"/>
      <c r="L76" s="132"/>
    </row>
    <row r="77" ht="15.6" spans="1:12">
      <c r="A77" s="20" t="s">
        <v>195</v>
      </c>
      <c r="B77" s="20"/>
      <c r="C77" s="20"/>
      <c r="D77" s="20"/>
      <c r="E77" s="20"/>
      <c r="F77" s="20"/>
      <c r="G77" s="20"/>
      <c r="H77" s="21"/>
      <c r="I77" s="133">
        <f>SUM(I75:I76)</f>
        <v>700</v>
      </c>
      <c r="J77" s="20"/>
      <c r="K77" s="131"/>
      <c r="L77" s="132"/>
    </row>
    <row r="78" ht="15.6" spans="1:12">
      <c r="A78" s="17" t="s">
        <v>196</v>
      </c>
      <c r="B78" s="18"/>
      <c r="C78" s="18"/>
      <c r="D78" s="18"/>
      <c r="E78" s="18"/>
      <c r="F78" s="18"/>
      <c r="G78" s="18"/>
      <c r="H78" s="19"/>
      <c r="I78" s="19"/>
      <c r="J78" s="17"/>
      <c r="K78" s="131"/>
      <c r="L78" s="132"/>
    </row>
    <row r="79" ht="60" spans="1:12">
      <c r="A79" s="20" t="s">
        <v>1</v>
      </c>
      <c r="B79" s="20"/>
      <c r="C79" s="20"/>
      <c r="D79" s="20" t="s">
        <v>28</v>
      </c>
      <c r="E79" s="20" t="s">
        <v>29</v>
      </c>
      <c r="F79" s="20" t="s">
        <v>30</v>
      </c>
      <c r="G79" s="20" t="s">
        <v>3</v>
      </c>
      <c r="H79" s="21" t="s">
        <v>4</v>
      </c>
      <c r="I79" s="21" t="s">
        <v>31</v>
      </c>
      <c r="J79" s="87" t="s">
        <v>197</v>
      </c>
      <c r="K79" s="131"/>
      <c r="L79" s="132"/>
    </row>
    <row r="80" spans="1:12">
      <c r="A80" s="20">
        <v>1</v>
      </c>
      <c r="B80" s="20" t="s">
        <v>198</v>
      </c>
      <c r="C80" s="20"/>
      <c r="D80" s="20"/>
      <c r="E80" s="20"/>
      <c r="F80" s="20" t="s">
        <v>40</v>
      </c>
      <c r="G80" s="20" t="s">
        <v>192</v>
      </c>
      <c r="H80" s="21">
        <v>42000</v>
      </c>
      <c r="I80" s="21">
        <f t="shared" si="3"/>
        <v>42000</v>
      </c>
      <c r="J80" s="20"/>
      <c r="K80" s="131"/>
      <c r="L80" s="132"/>
    </row>
    <row r="81" spans="1:12">
      <c r="A81" s="20" t="s">
        <v>199</v>
      </c>
      <c r="B81" s="20" t="s">
        <v>198</v>
      </c>
      <c r="C81" s="20"/>
      <c r="D81" s="20"/>
      <c r="E81" s="20"/>
      <c r="F81" s="20" t="s">
        <v>40</v>
      </c>
      <c r="G81" s="20" t="s">
        <v>192</v>
      </c>
      <c r="H81" s="21"/>
      <c r="I81" s="21"/>
      <c r="J81" s="20"/>
      <c r="K81" s="131"/>
      <c r="L81" s="132"/>
    </row>
    <row r="82" spans="1:12">
      <c r="A82" s="20" t="s">
        <v>200</v>
      </c>
      <c r="B82" s="20" t="s">
        <v>201</v>
      </c>
      <c r="C82" s="20"/>
      <c r="D82" s="20"/>
      <c r="E82" s="88"/>
      <c r="F82" s="88"/>
      <c r="G82" s="88"/>
      <c r="H82" s="89"/>
      <c r="I82" s="21"/>
      <c r="J82" s="20"/>
      <c r="K82" s="131"/>
      <c r="L82" s="132"/>
    </row>
    <row r="83" spans="1:12">
      <c r="A83" s="20">
        <v>3</v>
      </c>
      <c r="B83" s="20" t="s">
        <v>202</v>
      </c>
      <c r="C83" s="20"/>
      <c r="D83" s="20" t="s">
        <v>203</v>
      </c>
      <c r="E83" s="20"/>
      <c r="F83" s="20" t="s">
        <v>129</v>
      </c>
      <c r="G83" s="20" t="s">
        <v>192</v>
      </c>
      <c r="H83" s="21">
        <v>0</v>
      </c>
      <c r="I83" s="21">
        <f>G83*H83</f>
        <v>0</v>
      </c>
      <c r="J83" s="20"/>
      <c r="K83" s="131"/>
      <c r="L83" s="132"/>
    </row>
    <row r="84" spans="1:12">
      <c r="A84" s="20" t="s">
        <v>204</v>
      </c>
      <c r="B84" s="20" t="s">
        <v>205</v>
      </c>
      <c r="C84" s="20"/>
      <c r="D84" s="20"/>
      <c r="E84" s="20"/>
      <c r="F84" s="20"/>
      <c r="G84" s="20"/>
      <c r="H84" s="21"/>
      <c r="I84" s="21"/>
      <c r="J84" s="20"/>
      <c r="K84" s="131"/>
      <c r="L84" s="132"/>
    </row>
    <row r="85" spans="1:12">
      <c r="A85" s="20">
        <v>4</v>
      </c>
      <c r="B85" s="20" t="s">
        <v>206</v>
      </c>
      <c r="C85" s="20"/>
      <c r="D85" s="20"/>
      <c r="E85" s="20"/>
      <c r="F85" s="20"/>
      <c r="G85" s="20"/>
      <c r="H85" s="21"/>
      <c r="I85" s="21"/>
      <c r="J85" s="20"/>
      <c r="K85" s="131"/>
      <c r="L85" s="132"/>
    </row>
    <row r="86" ht="15.6" spans="1:12">
      <c r="A86" s="20" t="s">
        <v>195</v>
      </c>
      <c r="B86" s="20"/>
      <c r="C86" s="20"/>
      <c r="D86" s="20"/>
      <c r="E86" s="20"/>
      <c r="F86" s="20"/>
      <c r="G86" s="20"/>
      <c r="H86" s="21"/>
      <c r="I86" s="133">
        <f>SUM(I80:I85)</f>
        <v>42000</v>
      </c>
      <c r="J86" s="20"/>
      <c r="K86" s="131"/>
      <c r="L86" s="132"/>
    </row>
    <row r="87" ht="15.6" spans="1:12">
      <c r="A87" s="17" t="s">
        <v>207</v>
      </c>
      <c r="B87" s="18"/>
      <c r="C87" s="18"/>
      <c r="D87" s="18"/>
      <c r="E87" s="18"/>
      <c r="F87" s="18"/>
      <c r="G87" s="18"/>
      <c r="H87" s="19"/>
      <c r="I87" s="19"/>
      <c r="J87" s="17"/>
      <c r="K87" s="17"/>
      <c r="L87" s="130"/>
    </row>
    <row r="88" ht="75" spans="1:12">
      <c r="A88" s="20" t="s">
        <v>1</v>
      </c>
      <c r="B88" s="20" t="s">
        <v>208</v>
      </c>
      <c r="C88" s="20"/>
      <c r="D88" s="20" t="s">
        <v>209</v>
      </c>
      <c r="E88" s="20" t="s">
        <v>210</v>
      </c>
      <c r="F88" s="20" t="s">
        <v>211</v>
      </c>
      <c r="G88" s="20" t="s">
        <v>212</v>
      </c>
      <c r="H88" s="21" t="s">
        <v>4</v>
      </c>
      <c r="I88" s="21" t="s">
        <v>31</v>
      </c>
      <c r="J88" s="87" t="s">
        <v>213</v>
      </c>
      <c r="K88" s="131"/>
      <c r="L88" s="132"/>
    </row>
    <row r="89" spans="1:12">
      <c r="A89" s="20">
        <v>1</v>
      </c>
      <c r="B89" s="20" t="s">
        <v>214</v>
      </c>
      <c r="C89" s="20"/>
      <c r="D89" s="20" t="s">
        <v>215</v>
      </c>
      <c r="E89" s="20" t="s">
        <v>192</v>
      </c>
      <c r="F89" s="20"/>
      <c r="G89" s="20" t="s">
        <v>216</v>
      </c>
      <c r="H89" s="21">
        <v>500</v>
      </c>
      <c r="I89" s="21">
        <f>E89*G89*H89</f>
        <v>2500</v>
      </c>
      <c r="J89" s="20"/>
      <c r="K89" s="131"/>
      <c r="L89" s="132"/>
    </row>
    <row r="90" spans="1:12">
      <c r="A90" s="20">
        <v>2</v>
      </c>
      <c r="B90" s="90" t="s">
        <v>217</v>
      </c>
      <c r="C90" s="91"/>
      <c r="D90" s="92" t="s">
        <v>218</v>
      </c>
      <c r="E90" s="92"/>
      <c r="F90" s="92"/>
      <c r="G90" s="92"/>
      <c r="H90" s="93"/>
      <c r="I90" s="21"/>
      <c r="J90" s="20"/>
      <c r="K90" s="131"/>
      <c r="L90" s="132"/>
    </row>
    <row r="91" spans="1:12">
      <c r="A91" s="20">
        <v>3</v>
      </c>
      <c r="B91" s="90" t="s">
        <v>219</v>
      </c>
      <c r="C91" s="91"/>
      <c r="D91" s="92" t="s">
        <v>218</v>
      </c>
      <c r="E91" s="92"/>
      <c r="F91" s="92"/>
      <c r="G91" s="92"/>
      <c r="H91" s="93"/>
      <c r="I91" s="93"/>
      <c r="J91" s="20"/>
      <c r="K91" s="131"/>
      <c r="L91" s="132"/>
    </row>
    <row r="92" spans="1:12">
      <c r="A92" s="20">
        <v>4</v>
      </c>
      <c r="B92" s="90" t="s">
        <v>220</v>
      </c>
      <c r="C92" s="91"/>
      <c r="D92" s="92" t="s">
        <v>218</v>
      </c>
      <c r="E92" s="92"/>
      <c r="F92" s="92"/>
      <c r="G92" s="92"/>
      <c r="H92" s="93"/>
      <c r="I92" s="93"/>
      <c r="J92" s="20"/>
      <c r="K92" s="131"/>
      <c r="L92" s="132"/>
    </row>
    <row r="93" ht="15.6" spans="1:12">
      <c r="A93" s="20" t="s">
        <v>195</v>
      </c>
      <c r="B93" s="20"/>
      <c r="C93" s="48"/>
      <c r="D93" s="48"/>
      <c r="E93" s="48"/>
      <c r="F93" s="48"/>
      <c r="G93" s="48"/>
      <c r="H93" s="94"/>
      <c r="I93" s="133">
        <f>SUM(I89:I92)</f>
        <v>2500</v>
      </c>
      <c r="J93" s="20"/>
      <c r="K93" s="131"/>
      <c r="L93" s="132"/>
    </row>
    <row r="94" ht="15.6" spans="1:12">
      <c r="A94" s="17" t="s">
        <v>221</v>
      </c>
      <c r="B94" s="18"/>
      <c r="C94" s="18"/>
      <c r="D94" s="18"/>
      <c r="E94" s="18"/>
      <c r="F94" s="18"/>
      <c r="G94" s="18"/>
      <c r="H94" s="19"/>
      <c r="I94" s="19"/>
      <c r="J94" s="17"/>
      <c r="K94" s="17"/>
      <c r="L94" s="130"/>
    </row>
    <row r="95" ht="75" spans="1:12">
      <c r="A95" s="20" t="s">
        <v>1</v>
      </c>
      <c r="B95" s="20" t="s">
        <v>26</v>
      </c>
      <c r="C95" s="20"/>
      <c r="D95" s="20" t="s">
        <v>222</v>
      </c>
      <c r="E95" s="20" t="s">
        <v>210</v>
      </c>
      <c r="F95" s="20" t="s">
        <v>211</v>
      </c>
      <c r="G95" s="20" t="s">
        <v>212</v>
      </c>
      <c r="H95" s="21" t="s">
        <v>4</v>
      </c>
      <c r="I95" s="21" t="s">
        <v>31</v>
      </c>
      <c r="J95" s="87" t="s">
        <v>223</v>
      </c>
      <c r="K95" s="131"/>
      <c r="L95" s="132"/>
    </row>
    <row r="96" ht="15.6" spans="1:12">
      <c r="A96" s="20">
        <v>1</v>
      </c>
      <c r="B96" s="20" t="s">
        <v>224</v>
      </c>
      <c r="C96" s="20"/>
      <c r="D96" s="20" t="s">
        <v>225</v>
      </c>
      <c r="E96" s="95"/>
      <c r="F96" s="96"/>
      <c r="G96" s="95"/>
      <c r="H96" s="21"/>
      <c r="I96" s="21"/>
      <c r="J96" s="20"/>
      <c r="K96" s="131"/>
      <c r="L96" s="132"/>
    </row>
    <row r="97" ht="15.6" spans="1:12">
      <c r="A97" s="20">
        <v>2</v>
      </c>
      <c r="B97" s="20" t="s">
        <v>226</v>
      </c>
      <c r="C97" s="20"/>
      <c r="D97" s="20" t="s">
        <v>225</v>
      </c>
      <c r="E97" s="95">
        <v>4</v>
      </c>
      <c r="F97" s="96"/>
      <c r="G97" s="95">
        <v>28</v>
      </c>
      <c r="H97" s="21">
        <v>320</v>
      </c>
      <c r="I97" s="21">
        <f>E97*G97*H97</f>
        <v>35840</v>
      </c>
      <c r="J97" s="20"/>
      <c r="K97" s="131"/>
      <c r="L97" s="132"/>
    </row>
    <row r="98" ht="15.6" spans="1:12">
      <c r="A98" s="20">
        <v>3</v>
      </c>
      <c r="B98" s="20" t="s">
        <v>227</v>
      </c>
      <c r="C98" s="20"/>
      <c r="D98" s="20" t="s">
        <v>225</v>
      </c>
      <c r="E98" s="96"/>
      <c r="F98" s="96"/>
      <c r="G98" s="96"/>
      <c r="H98" s="21"/>
      <c r="I98" s="21">
        <f>E98*G98*H98</f>
        <v>0</v>
      </c>
      <c r="J98" s="20"/>
      <c r="K98" s="131"/>
      <c r="L98" s="132"/>
    </row>
    <row r="99" ht="15.6" spans="1:12">
      <c r="A99" s="20">
        <v>4</v>
      </c>
      <c r="B99" s="20" t="s">
        <v>228</v>
      </c>
      <c r="C99" s="20"/>
      <c r="D99" s="20" t="s">
        <v>225</v>
      </c>
      <c r="E99" s="96"/>
      <c r="F99" s="96"/>
      <c r="G99" s="96"/>
      <c r="H99" s="21"/>
      <c r="I99" s="21"/>
      <c r="J99" s="20"/>
      <c r="K99" s="131"/>
      <c r="L99" s="132"/>
    </row>
    <row r="100" spans="1:12">
      <c r="A100" s="20">
        <v>4</v>
      </c>
      <c r="B100" s="20" t="s">
        <v>229</v>
      </c>
      <c r="C100" s="20"/>
      <c r="D100" s="20" t="s">
        <v>225</v>
      </c>
      <c r="E100" s="20"/>
      <c r="F100" s="20"/>
      <c r="G100" s="20"/>
      <c r="H100" s="21"/>
      <c r="I100" s="21"/>
      <c r="J100" s="20"/>
      <c r="K100" s="131"/>
      <c r="L100" s="132"/>
    </row>
    <row r="101" ht="15.6" spans="1:12">
      <c r="A101" s="20">
        <v>5</v>
      </c>
      <c r="B101" s="20" t="s">
        <v>230</v>
      </c>
      <c r="C101" s="20"/>
      <c r="D101" s="20" t="s">
        <v>225</v>
      </c>
      <c r="E101" s="95"/>
      <c r="F101" s="96"/>
      <c r="G101" s="95"/>
      <c r="H101" s="21"/>
      <c r="I101" s="21"/>
      <c r="J101" s="20"/>
      <c r="K101" s="131"/>
      <c r="L101" s="132"/>
    </row>
    <row r="102" spans="1:12">
      <c r="A102" s="20">
        <v>6</v>
      </c>
      <c r="B102" s="20" t="s">
        <v>231</v>
      </c>
      <c r="C102" s="20"/>
      <c r="D102" s="20" t="s">
        <v>225</v>
      </c>
      <c r="E102" s="20"/>
      <c r="F102" s="20"/>
      <c r="G102" s="20"/>
      <c r="H102" s="21"/>
      <c r="I102" s="21"/>
      <c r="J102" s="20"/>
      <c r="K102" s="131"/>
      <c r="L102" s="132"/>
    </row>
    <row r="103" ht="15.6" spans="1:12">
      <c r="A103" s="20" t="s">
        <v>195</v>
      </c>
      <c r="B103" s="20"/>
      <c r="C103" s="20"/>
      <c r="D103" s="20"/>
      <c r="E103" s="20"/>
      <c r="F103" s="20"/>
      <c r="G103" s="20"/>
      <c r="H103" s="21"/>
      <c r="I103" s="133">
        <f>SUM(I96:I102)</f>
        <v>35840</v>
      </c>
      <c r="J103" s="20"/>
      <c r="K103" s="131"/>
      <c r="L103" s="132"/>
    </row>
    <row r="104" ht="15.6" spans="1:12">
      <c r="A104" s="17" t="s">
        <v>232</v>
      </c>
      <c r="B104" s="18"/>
      <c r="C104" s="18"/>
      <c r="D104" s="18"/>
      <c r="E104" s="20"/>
      <c r="F104" s="20"/>
      <c r="G104" s="20"/>
      <c r="H104" s="21"/>
      <c r="I104" s="21"/>
      <c r="J104" s="20"/>
      <c r="K104" s="131"/>
      <c r="L104" s="132"/>
    </row>
    <row r="105" spans="1:12">
      <c r="A105" s="20" t="s">
        <v>1</v>
      </c>
      <c r="B105" s="20" t="s">
        <v>26</v>
      </c>
      <c r="C105" s="20"/>
      <c r="D105" s="20" t="s">
        <v>222</v>
      </c>
      <c r="E105" s="20" t="s">
        <v>210</v>
      </c>
      <c r="F105" s="20" t="s">
        <v>211</v>
      </c>
      <c r="G105" s="20" t="s">
        <v>212</v>
      </c>
      <c r="H105" s="21" t="s">
        <v>4</v>
      </c>
      <c r="I105" s="21" t="s">
        <v>31</v>
      </c>
      <c r="J105" s="20" t="s">
        <v>233</v>
      </c>
      <c r="K105" s="131"/>
      <c r="L105" s="132"/>
    </row>
    <row r="106" ht="15.6" spans="1:12">
      <c r="A106" s="97">
        <v>1</v>
      </c>
      <c r="B106" s="98" t="s">
        <v>234</v>
      </c>
      <c r="C106" s="99"/>
      <c r="D106" s="20"/>
      <c r="E106" s="95">
        <v>4</v>
      </c>
      <c r="F106" s="96"/>
      <c r="G106" s="95">
        <v>14</v>
      </c>
      <c r="H106" s="21">
        <v>420</v>
      </c>
      <c r="I106" s="21">
        <f>E106*G106*H106</f>
        <v>23520</v>
      </c>
      <c r="J106" s="20"/>
      <c r="K106" s="131"/>
      <c r="L106" s="132"/>
    </row>
    <row r="107" ht="15.6" spans="1:12">
      <c r="A107" s="100">
        <v>2</v>
      </c>
      <c r="B107" s="98" t="s">
        <v>235</v>
      </c>
      <c r="C107" s="99"/>
      <c r="D107" s="101" t="s">
        <v>225</v>
      </c>
      <c r="E107" s="102"/>
      <c r="F107" s="103"/>
      <c r="G107" s="102"/>
      <c r="H107" s="104"/>
      <c r="I107" s="21"/>
      <c r="J107" s="20"/>
      <c r="K107" s="131"/>
      <c r="L107" s="132"/>
    </row>
    <row r="108" spans="1:12">
      <c r="A108" s="97">
        <v>3</v>
      </c>
      <c r="B108" s="98" t="s">
        <v>236</v>
      </c>
      <c r="C108" s="99"/>
      <c r="D108" s="101" t="s">
        <v>225</v>
      </c>
      <c r="E108" s="101"/>
      <c r="F108" s="101"/>
      <c r="G108" s="101"/>
      <c r="H108" s="104"/>
      <c r="I108" s="21"/>
      <c r="J108" s="20"/>
      <c r="K108" s="131"/>
      <c r="L108" s="132"/>
    </row>
    <row r="109" spans="1:12">
      <c r="A109" s="100" t="s">
        <v>216</v>
      </c>
      <c r="B109" s="90" t="s">
        <v>237</v>
      </c>
      <c r="C109" s="91"/>
      <c r="D109" s="92"/>
      <c r="E109" s="105"/>
      <c r="F109" s="105"/>
      <c r="G109" s="105"/>
      <c r="H109" s="106"/>
      <c r="I109" s="21"/>
      <c r="J109" s="20"/>
      <c r="K109" s="131"/>
      <c r="L109" s="132"/>
    </row>
    <row r="110" spans="1:12">
      <c r="A110" s="100">
        <v>4</v>
      </c>
      <c r="B110" s="90" t="s">
        <v>238</v>
      </c>
      <c r="C110" s="91"/>
      <c r="D110" s="92" t="s">
        <v>225</v>
      </c>
      <c r="E110" s="92"/>
      <c r="F110" s="92"/>
      <c r="G110" s="92"/>
      <c r="H110" s="93"/>
      <c r="I110" s="21"/>
      <c r="J110" s="20"/>
      <c r="K110" s="131"/>
      <c r="L110" s="132"/>
    </row>
    <row r="111" spans="1:12">
      <c r="A111" s="100">
        <v>12</v>
      </c>
      <c r="B111" s="98" t="s">
        <v>239</v>
      </c>
      <c r="C111" s="99"/>
      <c r="D111" s="101" t="s">
        <v>225</v>
      </c>
      <c r="E111" s="107"/>
      <c r="F111" s="107"/>
      <c r="G111" s="107"/>
      <c r="H111" s="108"/>
      <c r="I111" s="21"/>
      <c r="J111" s="20"/>
      <c r="K111" s="131"/>
      <c r="L111" s="132"/>
    </row>
    <row r="112" spans="1:12">
      <c r="A112" s="100">
        <v>14</v>
      </c>
      <c r="B112" s="98" t="s">
        <v>240</v>
      </c>
      <c r="C112" s="99"/>
      <c r="D112" s="101" t="s">
        <v>225</v>
      </c>
      <c r="E112" s="107"/>
      <c r="F112" s="107"/>
      <c r="G112" s="107"/>
      <c r="H112" s="108"/>
      <c r="I112" s="21"/>
      <c r="J112" s="20"/>
      <c r="K112" s="131"/>
      <c r="L112" s="132"/>
    </row>
    <row r="113" spans="1:12">
      <c r="A113" s="100"/>
      <c r="B113" s="98"/>
      <c r="C113" s="99"/>
      <c r="D113" s="101"/>
      <c r="E113" s="101"/>
      <c r="F113" s="101"/>
      <c r="G113" s="101"/>
      <c r="H113" s="104"/>
      <c r="I113" s="21">
        <f>E113*G113*H113</f>
        <v>0</v>
      </c>
      <c r="J113" s="20"/>
      <c r="K113" s="131"/>
      <c r="L113" s="132"/>
    </row>
    <row r="114" ht="15.6" spans="1:12">
      <c r="A114" s="109" t="s">
        <v>195</v>
      </c>
      <c r="B114" s="110"/>
      <c r="C114" s="110"/>
      <c r="D114" s="110"/>
      <c r="E114" s="110"/>
      <c r="F114" s="110"/>
      <c r="G114" s="110"/>
      <c r="H114" s="111"/>
      <c r="I114" s="134">
        <f>SUM(I106:I113)</f>
        <v>23520</v>
      </c>
      <c r="J114" s="20"/>
      <c r="K114" s="131"/>
      <c r="L114" s="132"/>
    </row>
    <row r="115" ht="15.6" spans="1:12">
      <c r="A115" s="112" t="s">
        <v>241</v>
      </c>
      <c r="B115" s="112"/>
      <c r="C115" s="112"/>
      <c r="D115" s="112"/>
      <c r="E115" s="112"/>
      <c r="F115" s="112"/>
      <c r="G115" s="112"/>
      <c r="H115" s="113"/>
      <c r="I115" s="133">
        <f>I114+I103+I93+I86+I77+I72+I62</f>
        <v>114560</v>
      </c>
      <c r="J115" s="20"/>
      <c r="K115" s="131"/>
      <c r="L115" s="132"/>
    </row>
    <row r="116" s="4" customFormat="1" spans="1:22">
      <c r="A116" s="114"/>
      <c r="B116" s="114"/>
      <c r="C116" s="114"/>
      <c r="D116" s="114"/>
      <c r="E116" s="114"/>
      <c r="F116" s="114"/>
      <c r="G116" s="114"/>
      <c r="H116" s="115"/>
      <c r="I116" s="135"/>
      <c r="J116" s="14"/>
      <c r="K116" s="136"/>
      <c r="L116" s="13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="5" customFormat="1" spans="1:12">
      <c r="A117" s="116"/>
      <c r="B117" s="116"/>
      <c r="C117" s="117"/>
      <c r="D117" s="117"/>
      <c r="E117" s="117"/>
      <c r="F117" s="117"/>
      <c r="G117" s="117"/>
      <c r="H117" s="118"/>
      <c r="I117" s="118"/>
      <c r="J117" s="117"/>
      <c r="K117" s="117"/>
      <c r="L117" s="117"/>
    </row>
    <row r="118" s="6" customFormat="1" spans="1:12">
      <c r="A118" s="116"/>
      <c r="B118" s="116"/>
      <c r="C118" s="117"/>
      <c r="D118" s="117"/>
      <c r="E118" s="117"/>
      <c r="F118" s="117"/>
      <c r="G118" s="117"/>
      <c r="H118" s="118"/>
      <c r="I118" s="118"/>
      <c r="J118" s="117"/>
      <c r="K118" s="117"/>
      <c r="L118" s="117"/>
    </row>
    <row r="121" spans="4:9">
      <c r="D121" s="119"/>
      <c r="E121" s="119"/>
      <c r="F121" s="119"/>
      <c r="G121" s="119"/>
      <c r="H121" s="119"/>
      <c r="I121" s="119"/>
    </row>
    <row r="122" spans="4:9">
      <c r="D122" s="119"/>
      <c r="E122" s="119"/>
      <c r="F122" s="119"/>
      <c r="G122" s="119"/>
      <c r="H122" s="119"/>
      <c r="I122" s="119"/>
    </row>
    <row r="123" spans="4:9">
      <c r="D123" s="119"/>
      <c r="E123" s="119"/>
      <c r="F123" s="119"/>
      <c r="G123" s="119"/>
      <c r="H123" s="119"/>
      <c r="I123" s="119"/>
    </row>
    <row r="124" spans="4:9">
      <c r="D124" s="119"/>
      <c r="E124" s="119"/>
      <c r="F124" s="119"/>
      <c r="G124" s="119"/>
      <c r="H124" s="119"/>
      <c r="I124" s="119"/>
    </row>
    <row r="125" spans="4:9">
      <c r="D125" s="119"/>
      <c r="E125" s="119"/>
      <c r="F125" s="119"/>
      <c r="G125" s="119"/>
      <c r="H125" s="119"/>
      <c r="I125" s="119"/>
    </row>
    <row r="126" spans="4:9">
      <c r="D126" s="119"/>
      <c r="E126" s="119"/>
      <c r="F126" s="119"/>
      <c r="G126" s="119"/>
      <c r="H126" s="119"/>
      <c r="I126" s="119"/>
    </row>
    <row r="127" spans="4:9">
      <c r="D127" s="119"/>
      <c r="E127" s="119"/>
      <c r="F127" s="119"/>
      <c r="G127" s="119"/>
      <c r="H127" s="119"/>
      <c r="I127" s="119"/>
    </row>
    <row r="128" spans="4:9">
      <c r="D128" s="119"/>
      <c r="E128" s="119"/>
      <c r="F128" s="119"/>
      <c r="G128" s="119"/>
      <c r="H128" s="119"/>
      <c r="I128" s="119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25:H25"/>
    <mergeCell ref="A26:I26"/>
    <mergeCell ref="A50:H50"/>
    <mergeCell ref="A51:I51"/>
    <mergeCell ref="A62:H62"/>
    <mergeCell ref="A63:L63"/>
    <mergeCell ref="A64:L64"/>
    <mergeCell ref="A66:I66"/>
    <mergeCell ref="A69:I69"/>
    <mergeCell ref="A71:H71"/>
    <mergeCell ref="A72:G72"/>
    <mergeCell ref="A73:K73"/>
    <mergeCell ref="B74:C74"/>
    <mergeCell ref="B75:C75"/>
    <mergeCell ref="B76:C76"/>
    <mergeCell ref="A77:H77"/>
    <mergeCell ref="A78:J78"/>
    <mergeCell ref="B79:C79"/>
    <mergeCell ref="B80:C80"/>
    <mergeCell ref="B81:C81"/>
    <mergeCell ref="B82:C82"/>
    <mergeCell ref="B83:C83"/>
    <mergeCell ref="B84:C84"/>
    <mergeCell ref="B85:C85"/>
    <mergeCell ref="A86:H86"/>
    <mergeCell ref="A87:K87"/>
    <mergeCell ref="B88:C88"/>
    <mergeCell ref="B89:C89"/>
    <mergeCell ref="B90:C90"/>
    <mergeCell ref="B91:C91"/>
    <mergeCell ref="B92:C92"/>
    <mergeCell ref="A93:H93"/>
    <mergeCell ref="A94:K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A103:H103"/>
    <mergeCell ref="A104:I104"/>
    <mergeCell ref="B105:C105"/>
    <mergeCell ref="B106:C106"/>
    <mergeCell ref="B107:C107"/>
    <mergeCell ref="B108:C108"/>
    <mergeCell ref="B110:C110"/>
    <mergeCell ref="B111:C111"/>
    <mergeCell ref="B112:C112"/>
    <mergeCell ref="B113:C113"/>
    <mergeCell ref="A114:H114"/>
    <mergeCell ref="A115:H115"/>
    <mergeCell ref="A117:L117"/>
    <mergeCell ref="A118:L11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3"/>
  <sheetViews>
    <sheetView tabSelected="1" topLeftCell="A28" workbookViewId="0">
      <selection activeCell="I40" sqref="I40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21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256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23</v>
      </c>
      <c r="B3" s="13"/>
      <c r="C3" s="14"/>
      <c r="D3" s="15" t="s">
        <v>24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25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48"/>
    </row>
    <row r="5" ht="30" spans="1:12">
      <c r="A5" s="20" t="s">
        <v>1</v>
      </c>
      <c r="B5" s="20" t="s">
        <v>26</v>
      </c>
      <c r="C5" s="20" t="s">
        <v>27</v>
      </c>
      <c r="D5" s="20" t="s">
        <v>28</v>
      </c>
      <c r="E5" s="20" t="s">
        <v>29</v>
      </c>
      <c r="F5" s="20" t="s">
        <v>30</v>
      </c>
      <c r="G5" s="20" t="s">
        <v>3</v>
      </c>
      <c r="H5" s="21" t="s">
        <v>4</v>
      </c>
      <c r="I5" s="21" t="s">
        <v>31</v>
      </c>
      <c r="J5" s="20" t="s">
        <v>32</v>
      </c>
      <c r="K5" s="49" t="s">
        <v>33</v>
      </c>
      <c r="L5" s="49" t="s">
        <v>34</v>
      </c>
    </row>
    <row r="6" ht="15.6" spans="1:12">
      <c r="A6" s="22" t="s">
        <v>19</v>
      </c>
      <c r="B6" s="23"/>
      <c r="C6" s="23"/>
      <c r="D6" s="23"/>
      <c r="E6" s="23"/>
      <c r="F6" s="23"/>
      <c r="G6" s="23"/>
      <c r="H6" s="23"/>
      <c r="I6" s="50"/>
      <c r="J6" s="51"/>
      <c r="K6" s="52"/>
      <c r="L6" s="52"/>
    </row>
    <row r="7" ht="15.6" spans="1:12">
      <c r="A7" s="24" t="s">
        <v>35</v>
      </c>
      <c r="B7" s="25"/>
      <c r="C7" s="25"/>
      <c r="D7" s="25"/>
      <c r="E7" s="25"/>
      <c r="F7" s="25"/>
      <c r="G7" s="25"/>
      <c r="H7" s="25"/>
      <c r="I7" s="53"/>
      <c r="J7" s="54"/>
      <c r="K7" s="52"/>
      <c r="L7" s="52"/>
    </row>
    <row r="8" spans="1:12">
      <c r="A8" s="26">
        <v>1</v>
      </c>
      <c r="B8" s="27" t="s">
        <v>36</v>
      </c>
      <c r="C8" s="28" t="s">
        <v>37</v>
      </c>
      <c r="D8" s="28" t="s">
        <v>38</v>
      </c>
      <c r="E8" s="29" t="s">
        <v>39</v>
      </c>
      <c r="F8" s="28" t="s">
        <v>40</v>
      </c>
      <c r="G8" s="28">
        <v>2</v>
      </c>
      <c r="H8" s="30"/>
      <c r="I8" s="55">
        <f t="shared" ref="I8:I29" si="0">G8*H8</f>
        <v>0</v>
      </c>
      <c r="J8" s="54"/>
      <c r="K8" s="52"/>
      <c r="L8" s="52"/>
    </row>
    <row r="9" spans="1:12">
      <c r="A9" s="26">
        <v>2</v>
      </c>
      <c r="B9" s="27" t="s">
        <v>36</v>
      </c>
      <c r="C9" s="28" t="s">
        <v>41</v>
      </c>
      <c r="D9" s="28" t="s">
        <v>42</v>
      </c>
      <c r="E9" s="29"/>
      <c r="F9" s="28" t="s">
        <v>40</v>
      </c>
      <c r="G9" s="28">
        <v>6</v>
      </c>
      <c r="H9" s="30"/>
      <c r="I9" s="55">
        <f t="shared" si="0"/>
        <v>0</v>
      </c>
      <c r="J9" s="54"/>
      <c r="K9" s="52"/>
      <c r="L9" s="52"/>
    </row>
    <row r="10" spans="1:12">
      <c r="A10" s="26">
        <v>3</v>
      </c>
      <c r="B10" s="31" t="s">
        <v>36</v>
      </c>
      <c r="C10" s="32" t="s">
        <v>69</v>
      </c>
      <c r="D10" s="33" t="s">
        <v>70</v>
      </c>
      <c r="E10" s="34" t="s">
        <v>71</v>
      </c>
      <c r="F10" s="33" t="s">
        <v>40</v>
      </c>
      <c r="G10" s="33">
        <v>1386</v>
      </c>
      <c r="H10" s="35"/>
      <c r="I10" s="55">
        <f t="shared" si="0"/>
        <v>0</v>
      </c>
      <c r="J10" s="54"/>
      <c r="K10" s="52"/>
      <c r="L10" s="52"/>
    </row>
    <row r="11" spans="1:12">
      <c r="A11" s="26">
        <v>4</v>
      </c>
      <c r="B11" s="31" t="s">
        <v>36</v>
      </c>
      <c r="C11" s="33" t="s">
        <v>72</v>
      </c>
      <c r="D11" s="33" t="s">
        <v>73</v>
      </c>
      <c r="E11" s="32" t="s">
        <v>74</v>
      </c>
      <c r="F11" s="33" t="s">
        <v>40</v>
      </c>
      <c r="G11" s="33">
        <v>28</v>
      </c>
      <c r="H11" s="35"/>
      <c r="I11" s="55">
        <f t="shared" si="0"/>
        <v>0</v>
      </c>
      <c r="J11" s="54"/>
      <c r="K11" s="52"/>
      <c r="L11" s="52"/>
    </row>
    <row r="12" spans="1:12">
      <c r="A12" s="26">
        <v>5</v>
      </c>
      <c r="B12" s="31" t="s">
        <v>36</v>
      </c>
      <c r="C12" s="32" t="s">
        <v>249</v>
      </c>
      <c r="D12" s="33" t="s">
        <v>250</v>
      </c>
      <c r="E12" s="34" t="s">
        <v>71</v>
      </c>
      <c r="F12" s="33" t="s">
        <v>40</v>
      </c>
      <c r="G12" s="33">
        <v>154</v>
      </c>
      <c r="H12" s="35"/>
      <c r="I12" s="55">
        <f t="shared" si="0"/>
        <v>0</v>
      </c>
      <c r="J12" s="54"/>
      <c r="K12" s="52"/>
      <c r="L12" s="52"/>
    </row>
    <row r="13" spans="1:12">
      <c r="A13" s="26">
        <v>6</v>
      </c>
      <c r="B13" s="31" t="s">
        <v>36</v>
      </c>
      <c r="C13" s="32" t="s">
        <v>251</v>
      </c>
      <c r="D13" s="33" t="s">
        <v>252</v>
      </c>
      <c r="E13" s="34" t="s">
        <v>71</v>
      </c>
      <c r="F13" s="33" t="s">
        <v>40</v>
      </c>
      <c r="G13" s="33">
        <v>308</v>
      </c>
      <c r="H13" s="35"/>
      <c r="I13" s="55">
        <f t="shared" si="0"/>
        <v>0</v>
      </c>
      <c r="J13" s="54"/>
      <c r="K13" s="52"/>
      <c r="L13" s="52"/>
    </row>
    <row r="14" spans="1:12">
      <c r="A14" s="26">
        <v>7</v>
      </c>
      <c r="B14" s="31" t="s">
        <v>36</v>
      </c>
      <c r="C14" s="33" t="s">
        <v>90</v>
      </c>
      <c r="D14" s="33" t="s">
        <v>91</v>
      </c>
      <c r="E14" s="32" t="s">
        <v>92</v>
      </c>
      <c r="F14" s="36" t="s">
        <v>40</v>
      </c>
      <c r="G14" s="33">
        <v>168</v>
      </c>
      <c r="H14" s="35"/>
      <c r="I14" s="55">
        <f t="shared" si="0"/>
        <v>0</v>
      </c>
      <c r="J14" s="54"/>
      <c r="K14" s="52"/>
      <c r="L14" s="52"/>
    </row>
    <row r="15" spans="1:12">
      <c r="A15" s="26">
        <v>8</v>
      </c>
      <c r="B15" s="31" t="s">
        <v>36</v>
      </c>
      <c r="C15" s="33" t="s">
        <v>93</v>
      </c>
      <c r="D15" s="33"/>
      <c r="E15" s="32" t="s">
        <v>94</v>
      </c>
      <c r="F15" s="36" t="s">
        <v>40</v>
      </c>
      <c r="G15" s="33">
        <v>168</v>
      </c>
      <c r="H15" s="35"/>
      <c r="I15" s="55">
        <f t="shared" si="0"/>
        <v>0</v>
      </c>
      <c r="J15" s="54"/>
      <c r="K15" s="52"/>
      <c r="L15" s="52"/>
    </row>
    <row r="16" spans="1:12">
      <c r="A16" s="26">
        <v>9</v>
      </c>
      <c r="B16" s="31" t="s">
        <v>36</v>
      </c>
      <c r="C16" s="33" t="s">
        <v>95</v>
      </c>
      <c r="D16" s="33" t="s">
        <v>96</v>
      </c>
      <c r="E16" s="32" t="s">
        <v>92</v>
      </c>
      <c r="F16" s="36" t="s">
        <v>40</v>
      </c>
      <c r="G16" s="33">
        <v>10</v>
      </c>
      <c r="H16" s="35"/>
      <c r="I16" s="55">
        <f t="shared" si="0"/>
        <v>0</v>
      </c>
      <c r="J16" s="54"/>
      <c r="K16" s="52"/>
      <c r="L16" s="52"/>
    </row>
    <row r="17" spans="1:12">
      <c r="A17" s="26">
        <v>10</v>
      </c>
      <c r="B17" s="31" t="s">
        <v>36</v>
      </c>
      <c r="C17" s="33" t="s">
        <v>97</v>
      </c>
      <c r="D17" s="33" t="s">
        <v>98</v>
      </c>
      <c r="E17" s="32" t="s">
        <v>71</v>
      </c>
      <c r="F17" s="36" t="s">
        <v>40</v>
      </c>
      <c r="G17" s="33">
        <v>10</v>
      </c>
      <c r="H17" s="35"/>
      <c r="I17" s="55">
        <f t="shared" si="0"/>
        <v>0</v>
      </c>
      <c r="J17" s="54"/>
      <c r="K17" s="52"/>
      <c r="L17" s="52"/>
    </row>
    <row r="18" spans="1:12">
      <c r="A18" s="26">
        <v>11</v>
      </c>
      <c r="B18" s="31" t="s">
        <v>36</v>
      </c>
      <c r="C18" s="33" t="s">
        <v>99</v>
      </c>
      <c r="D18" s="33" t="s">
        <v>100</v>
      </c>
      <c r="E18" s="32" t="s">
        <v>55</v>
      </c>
      <c r="F18" s="36" t="s">
        <v>40</v>
      </c>
      <c r="G18" s="33">
        <v>1</v>
      </c>
      <c r="H18" s="35"/>
      <c r="I18" s="55">
        <f t="shared" si="0"/>
        <v>0</v>
      </c>
      <c r="J18" s="54"/>
      <c r="K18" s="52"/>
      <c r="L18" s="52"/>
    </row>
    <row r="19" spans="1:12">
      <c r="A19" s="26">
        <v>12</v>
      </c>
      <c r="B19" s="31" t="s">
        <v>36</v>
      </c>
      <c r="C19" s="33" t="s">
        <v>77</v>
      </c>
      <c r="D19" s="33" t="s">
        <v>78</v>
      </c>
      <c r="E19" s="32" t="s">
        <v>55</v>
      </c>
      <c r="F19" s="36" t="s">
        <v>40</v>
      </c>
      <c r="G19" s="33">
        <v>2</v>
      </c>
      <c r="H19" s="35"/>
      <c r="I19" s="55">
        <f t="shared" si="0"/>
        <v>0</v>
      </c>
      <c r="J19" s="54"/>
      <c r="K19" s="52"/>
      <c r="L19" s="52"/>
    </row>
    <row r="20" spans="1:12">
      <c r="A20" s="26">
        <v>13</v>
      </c>
      <c r="B20" s="31" t="s">
        <v>36</v>
      </c>
      <c r="C20" s="33" t="s">
        <v>79</v>
      </c>
      <c r="D20" s="33" t="s">
        <v>80</v>
      </c>
      <c r="E20" s="32" t="s">
        <v>55</v>
      </c>
      <c r="F20" s="36" t="s">
        <v>40</v>
      </c>
      <c r="G20" s="33">
        <v>2</v>
      </c>
      <c r="H20" s="35"/>
      <c r="I20" s="55">
        <f t="shared" si="0"/>
        <v>0</v>
      </c>
      <c r="J20" s="54"/>
      <c r="K20" s="52"/>
      <c r="L20" s="52"/>
    </row>
    <row r="21" spans="1:12">
      <c r="A21" s="26">
        <v>14</v>
      </c>
      <c r="B21" s="31" t="s">
        <v>36</v>
      </c>
      <c r="C21" s="33" t="s">
        <v>81</v>
      </c>
      <c r="D21" s="33" t="s">
        <v>82</v>
      </c>
      <c r="E21" s="32" t="s">
        <v>83</v>
      </c>
      <c r="F21" s="36" t="s">
        <v>40</v>
      </c>
      <c r="G21" s="33">
        <v>16</v>
      </c>
      <c r="H21" s="35"/>
      <c r="I21" s="55">
        <f t="shared" si="0"/>
        <v>0</v>
      </c>
      <c r="J21" s="54"/>
      <c r="K21" s="52"/>
      <c r="L21" s="52"/>
    </row>
    <row r="22" spans="1:12">
      <c r="A22" s="26">
        <v>15</v>
      </c>
      <c r="B22" s="31" t="s">
        <v>36</v>
      </c>
      <c r="C22" s="33" t="s">
        <v>84</v>
      </c>
      <c r="D22" s="33" t="s">
        <v>85</v>
      </c>
      <c r="E22" s="32" t="s">
        <v>83</v>
      </c>
      <c r="F22" s="36" t="s">
        <v>40</v>
      </c>
      <c r="G22" s="33">
        <v>12</v>
      </c>
      <c r="H22" s="35"/>
      <c r="I22" s="55">
        <f t="shared" si="0"/>
        <v>0</v>
      </c>
      <c r="J22" s="54"/>
      <c r="K22" s="52"/>
      <c r="L22" s="52"/>
    </row>
    <row r="23" spans="1:12">
      <c r="A23" s="26">
        <v>16</v>
      </c>
      <c r="B23" s="31" t="s">
        <v>36</v>
      </c>
      <c r="C23" s="33" t="s">
        <v>86</v>
      </c>
      <c r="D23" s="33" t="s">
        <v>87</v>
      </c>
      <c r="E23" s="32" t="s">
        <v>83</v>
      </c>
      <c r="F23" s="36" t="s">
        <v>40</v>
      </c>
      <c r="G23" s="33">
        <v>4</v>
      </c>
      <c r="H23" s="35"/>
      <c r="I23" s="55">
        <f t="shared" si="0"/>
        <v>0</v>
      </c>
      <c r="J23" s="54"/>
      <c r="K23" s="52"/>
      <c r="L23" s="52"/>
    </row>
    <row r="24" spans="1:12">
      <c r="A24" s="26">
        <v>17</v>
      </c>
      <c r="B24" s="31" t="s">
        <v>36</v>
      </c>
      <c r="C24" s="33" t="s">
        <v>88</v>
      </c>
      <c r="D24" s="33" t="s">
        <v>89</v>
      </c>
      <c r="E24" s="32" t="s">
        <v>83</v>
      </c>
      <c r="F24" s="36" t="s">
        <v>40</v>
      </c>
      <c r="G24" s="33">
        <v>4</v>
      </c>
      <c r="H24" s="35"/>
      <c r="I24" s="55">
        <f t="shared" si="0"/>
        <v>0</v>
      </c>
      <c r="J24" s="54"/>
      <c r="K24" s="52"/>
      <c r="L24" s="52"/>
    </row>
    <row r="25" spans="1:12">
      <c r="A25" s="26">
        <v>18</v>
      </c>
      <c r="B25" s="31" t="s">
        <v>36</v>
      </c>
      <c r="C25" s="33" t="s">
        <v>101</v>
      </c>
      <c r="D25" s="33"/>
      <c r="E25" s="33"/>
      <c r="F25" s="33" t="s">
        <v>40</v>
      </c>
      <c r="G25" s="33">
        <v>2</v>
      </c>
      <c r="H25" s="35"/>
      <c r="I25" s="55">
        <f t="shared" si="0"/>
        <v>0</v>
      </c>
      <c r="J25" s="56"/>
      <c r="K25" s="52"/>
      <c r="L25" s="52"/>
    </row>
    <row r="26" spans="1:12">
      <c r="A26" s="26">
        <v>19</v>
      </c>
      <c r="B26" s="31" t="s">
        <v>36</v>
      </c>
      <c r="C26" s="33" t="s">
        <v>102</v>
      </c>
      <c r="D26" s="33" t="s">
        <v>103</v>
      </c>
      <c r="E26" s="32" t="s">
        <v>83</v>
      </c>
      <c r="F26" s="33" t="s">
        <v>40</v>
      </c>
      <c r="G26" s="33">
        <v>16</v>
      </c>
      <c r="H26" s="35"/>
      <c r="I26" s="55">
        <f t="shared" si="0"/>
        <v>0</v>
      </c>
      <c r="J26" s="56"/>
      <c r="K26" s="52"/>
      <c r="L26" s="52"/>
    </row>
    <row r="27" spans="1:12">
      <c r="A27" s="26">
        <v>20</v>
      </c>
      <c r="B27" s="31" t="s">
        <v>36</v>
      </c>
      <c r="C27" s="33" t="s">
        <v>104</v>
      </c>
      <c r="D27" s="33" t="s">
        <v>105</v>
      </c>
      <c r="E27" s="32" t="s">
        <v>83</v>
      </c>
      <c r="F27" s="33" t="s">
        <v>40</v>
      </c>
      <c r="G27" s="33">
        <v>16</v>
      </c>
      <c r="H27" s="35"/>
      <c r="I27" s="55">
        <f t="shared" si="0"/>
        <v>0</v>
      </c>
      <c r="J27" s="56"/>
      <c r="K27" s="52"/>
      <c r="L27" s="52"/>
    </row>
    <row r="28" spans="1:12">
      <c r="A28" s="26">
        <v>21</v>
      </c>
      <c r="B28" s="31" t="s">
        <v>36</v>
      </c>
      <c r="C28" s="33" t="s">
        <v>106</v>
      </c>
      <c r="D28" s="33" t="s">
        <v>107</v>
      </c>
      <c r="E28" s="33" t="s">
        <v>108</v>
      </c>
      <c r="F28" s="33" t="s">
        <v>40</v>
      </c>
      <c r="G28" s="33">
        <v>16</v>
      </c>
      <c r="H28" s="35"/>
      <c r="I28" s="55">
        <f t="shared" si="0"/>
        <v>0</v>
      </c>
      <c r="J28" s="56"/>
      <c r="K28" s="52"/>
      <c r="L28" s="52"/>
    </row>
    <row r="29" spans="1:12">
      <c r="A29" s="26">
        <v>22</v>
      </c>
      <c r="B29" s="33" t="s">
        <v>109</v>
      </c>
      <c r="C29" s="33" t="s">
        <v>109</v>
      </c>
      <c r="D29" s="33"/>
      <c r="E29" s="33"/>
      <c r="F29" s="33" t="s">
        <v>110</v>
      </c>
      <c r="G29" s="33">
        <v>1</v>
      </c>
      <c r="H29" s="35"/>
      <c r="I29" s="57">
        <f t="shared" si="0"/>
        <v>0</v>
      </c>
      <c r="J29" s="56"/>
      <c r="K29" s="52"/>
      <c r="L29" s="52"/>
    </row>
    <row r="30" ht="15.6" spans="1:12">
      <c r="A30" s="37" t="s">
        <v>111</v>
      </c>
      <c r="B30" s="38"/>
      <c r="C30" s="38"/>
      <c r="D30" s="38"/>
      <c r="E30" s="38"/>
      <c r="F30" s="38"/>
      <c r="G30" s="38"/>
      <c r="H30" s="39"/>
      <c r="I30" s="58">
        <f>SUM(I8:I29)</f>
        <v>0</v>
      </c>
      <c r="J30" s="56"/>
      <c r="K30" s="52"/>
      <c r="L30" s="52"/>
    </row>
    <row r="31" ht="15.6" spans="1:12">
      <c r="A31" s="24" t="s">
        <v>257</v>
      </c>
      <c r="B31" s="25"/>
      <c r="C31" s="25"/>
      <c r="D31" s="25"/>
      <c r="E31" s="25"/>
      <c r="F31" s="25"/>
      <c r="G31" s="25"/>
      <c r="H31" s="25"/>
      <c r="I31" s="53"/>
      <c r="J31" s="56"/>
      <c r="K31" s="52"/>
      <c r="L31" s="52"/>
    </row>
    <row r="32" spans="1:12">
      <c r="A32" s="40">
        <v>1</v>
      </c>
      <c r="B32" s="41" t="s">
        <v>108</v>
      </c>
      <c r="C32" s="41" t="s">
        <v>113</v>
      </c>
      <c r="D32" s="41" t="s">
        <v>114</v>
      </c>
      <c r="E32" s="41" t="s">
        <v>83</v>
      </c>
      <c r="F32" s="41" t="s">
        <v>115</v>
      </c>
      <c r="G32" s="33">
        <v>1800</v>
      </c>
      <c r="H32" s="42"/>
      <c r="I32" s="57">
        <f>G32*H32</f>
        <v>0</v>
      </c>
      <c r="J32" s="56"/>
      <c r="K32" s="52"/>
      <c r="L32" s="52"/>
    </row>
    <row r="33" spans="1:12">
      <c r="A33" s="40">
        <v>2</v>
      </c>
      <c r="B33" s="41" t="s">
        <v>108</v>
      </c>
      <c r="C33" s="41" t="s">
        <v>116</v>
      </c>
      <c r="D33" s="41" t="s">
        <v>117</v>
      </c>
      <c r="E33" s="41" t="s">
        <v>83</v>
      </c>
      <c r="F33" s="41" t="s">
        <v>115</v>
      </c>
      <c r="G33" s="33">
        <v>600</v>
      </c>
      <c r="H33" s="42"/>
      <c r="I33" s="57">
        <f t="shared" ref="I33:I54" si="1">G33*H33</f>
        <v>0</v>
      </c>
      <c r="J33" s="56"/>
      <c r="K33" s="52"/>
      <c r="L33" s="52"/>
    </row>
    <row r="34" spans="1:12">
      <c r="A34" s="40">
        <v>3</v>
      </c>
      <c r="B34" s="41" t="s">
        <v>108</v>
      </c>
      <c r="C34" s="41" t="s">
        <v>118</v>
      </c>
      <c r="D34" s="41" t="s">
        <v>119</v>
      </c>
      <c r="E34" s="41" t="s">
        <v>83</v>
      </c>
      <c r="F34" s="41" t="s">
        <v>40</v>
      </c>
      <c r="G34" s="33">
        <v>200</v>
      </c>
      <c r="H34" s="42"/>
      <c r="I34" s="57">
        <f t="shared" si="1"/>
        <v>0</v>
      </c>
      <c r="J34" s="56"/>
      <c r="K34" s="52"/>
      <c r="L34" s="52"/>
    </row>
    <row r="35" spans="1:12">
      <c r="A35" s="40">
        <v>4</v>
      </c>
      <c r="B35" s="41" t="s">
        <v>108</v>
      </c>
      <c r="C35" s="41" t="s">
        <v>120</v>
      </c>
      <c r="D35" s="41" t="s">
        <v>121</v>
      </c>
      <c r="E35" s="41" t="s">
        <v>83</v>
      </c>
      <c r="F35" s="41" t="s">
        <v>40</v>
      </c>
      <c r="G35" s="33">
        <v>200</v>
      </c>
      <c r="H35" s="42"/>
      <c r="I35" s="57">
        <f t="shared" si="1"/>
        <v>0</v>
      </c>
      <c r="J35" s="56"/>
      <c r="K35" s="52"/>
      <c r="L35" s="52"/>
    </row>
    <row r="36" spans="1:12">
      <c r="A36" s="40">
        <v>5</v>
      </c>
      <c r="B36" s="41" t="s">
        <v>108</v>
      </c>
      <c r="C36" s="41" t="s">
        <v>122</v>
      </c>
      <c r="D36" s="41" t="s">
        <v>123</v>
      </c>
      <c r="E36" s="41" t="s">
        <v>83</v>
      </c>
      <c r="F36" s="41" t="s">
        <v>40</v>
      </c>
      <c r="G36" s="33">
        <v>400</v>
      </c>
      <c r="H36" s="42"/>
      <c r="I36" s="57">
        <f t="shared" si="1"/>
        <v>0</v>
      </c>
      <c r="J36" s="56"/>
      <c r="K36" s="52"/>
      <c r="L36" s="52"/>
    </row>
    <row r="37" spans="1:12">
      <c r="A37" s="40">
        <v>6</v>
      </c>
      <c r="B37" s="41" t="s">
        <v>108</v>
      </c>
      <c r="C37" s="41" t="s">
        <v>124</v>
      </c>
      <c r="D37" s="41" t="s">
        <v>125</v>
      </c>
      <c r="E37" s="41" t="s">
        <v>83</v>
      </c>
      <c r="F37" s="41" t="s">
        <v>126</v>
      </c>
      <c r="G37" s="41">
        <v>20</v>
      </c>
      <c r="H37" s="42"/>
      <c r="I37" s="57">
        <f t="shared" si="1"/>
        <v>0</v>
      </c>
      <c r="J37" s="56"/>
      <c r="K37" s="52"/>
      <c r="L37" s="52"/>
    </row>
    <row r="38" spans="1:12">
      <c r="A38" s="40">
        <v>7</v>
      </c>
      <c r="B38" s="41" t="s">
        <v>108</v>
      </c>
      <c r="C38" s="33" t="s">
        <v>127</v>
      </c>
      <c r="D38" s="33" t="s">
        <v>128</v>
      </c>
      <c r="E38" s="41" t="s">
        <v>83</v>
      </c>
      <c r="F38" s="33" t="s">
        <v>129</v>
      </c>
      <c r="G38" s="33">
        <v>10</v>
      </c>
      <c r="H38" s="42"/>
      <c r="I38" s="57">
        <f t="shared" si="1"/>
        <v>0</v>
      </c>
      <c r="J38" s="56"/>
      <c r="K38" s="52"/>
      <c r="L38" s="52"/>
    </row>
    <row r="39" spans="1:12">
      <c r="A39" s="40">
        <v>8</v>
      </c>
      <c r="B39" s="41" t="s">
        <v>108</v>
      </c>
      <c r="C39" s="33" t="s">
        <v>130</v>
      </c>
      <c r="D39" s="33" t="s">
        <v>131</v>
      </c>
      <c r="E39" s="41" t="s">
        <v>83</v>
      </c>
      <c r="F39" s="33" t="s">
        <v>126</v>
      </c>
      <c r="G39" s="33">
        <v>200</v>
      </c>
      <c r="H39" s="42"/>
      <c r="I39" s="57">
        <f t="shared" si="1"/>
        <v>0</v>
      </c>
      <c r="J39" s="56"/>
      <c r="K39" s="52"/>
      <c r="L39" s="52"/>
    </row>
    <row r="40" spans="1:12">
      <c r="A40" s="40">
        <v>9</v>
      </c>
      <c r="B40" s="41" t="s">
        <v>108</v>
      </c>
      <c r="C40" s="33" t="s">
        <v>130</v>
      </c>
      <c r="D40" s="33" t="s">
        <v>132</v>
      </c>
      <c r="E40" s="41" t="s">
        <v>83</v>
      </c>
      <c r="F40" s="33" t="s">
        <v>126</v>
      </c>
      <c r="G40" s="33">
        <v>100</v>
      </c>
      <c r="H40" s="42"/>
      <c r="I40" s="57">
        <f t="shared" si="1"/>
        <v>0</v>
      </c>
      <c r="J40" s="56"/>
      <c r="K40" s="52"/>
      <c r="L40" s="52"/>
    </row>
    <row r="41" spans="1:12">
      <c r="A41" s="40">
        <v>10</v>
      </c>
      <c r="B41" s="41" t="s">
        <v>108</v>
      </c>
      <c r="C41" s="33" t="s">
        <v>130</v>
      </c>
      <c r="D41" s="33" t="s">
        <v>133</v>
      </c>
      <c r="E41" s="41" t="s">
        <v>83</v>
      </c>
      <c r="F41" s="33" t="s">
        <v>126</v>
      </c>
      <c r="G41" s="33">
        <v>400</v>
      </c>
      <c r="H41" s="42"/>
      <c r="I41" s="57">
        <f t="shared" si="1"/>
        <v>0</v>
      </c>
      <c r="J41" s="56"/>
      <c r="K41" s="52"/>
      <c r="L41" s="52"/>
    </row>
    <row r="42" spans="1:12">
      <c r="A42" s="40">
        <v>11</v>
      </c>
      <c r="B42" s="33" t="s">
        <v>134</v>
      </c>
      <c r="C42" s="43" t="s">
        <v>135</v>
      </c>
      <c r="D42" s="43" t="s">
        <v>136</v>
      </c>
      <c r="E42" s="44" t="s">
        <v>137</v>
      </c>
      <c r="F42" s="43" t="s">
        <v>138</v>
      </c>
      <c r="G42" s="35">
        <v>17</v>
      </c>
      <c r="H42" s="42"/>
      <c r="I42" s="57">
        <f t="shared" si="1"/>
        <v>0</v>
      </c>
      <c r="J42" s="56"/>
      <c r="K42" s="52"/>
      <c r="L42" s="52"/>
    </row>
    <row r="43" spans="1:12">
      <c r="A43" s="40">
        <v>12</v>
      </c>
      <c r="B43" s="33" t="s">
        <v>134</v>
      </c>
      <c r="C43" s="36" t="s">
        <v>139</v>
      </c>
      <c r="D43" s="36" t="s">
        <v>140</v>
      </c>
      <c r="E43" s="36" t="s">
        <v>141</v>
      </c>
      <c r="F43" s="36" t="s">
        <v>142</v>
      </c>
      <c r="G43" s="36">
        <v>16</v>
      </c>
      <c r="H43" s="35"/>
      <c r="I43" s="57">
        <f t="shared" si="1"/>
        <v>0</v>
      </c>
      <c r="J43" s="56"/>
      <c r="K43" s="52"/>
      <c r="L43" s="52"/>
    </row>
    <row r="44" spans="1:12">
      <c r="A44" s="40">
        <v>13</v>
      </c>
      <c r="B44" s="36" t="s">
        <v>134</v>
      </c>
      <c r="C44" s="36" t="s">
        <v>143</v>
      </c>
      <c r="D44" s="36" t="s">
        <v>144</v>
      </c>
      <c r="E44" s="36" t="s">
        <v>141</v>
      </c>
      <c r="F44" s="36" t="s">
        <v>145</v>
      </c>
      <c r="G44" s="36">
        <v>10</v>
      </c>
      <c r="H44" s="35"/>
      <c r="I44" s="57">
        <f t="shared" si="1"/>
        <v>0</v>
      </c>
      <c r="J44" s="56"/>
      <c r="K44" s="52"/>
      <c r="L44" s="52"/>
    </row>
    <row r="45" spans="1:12">
      <c r="A45" s="40">
        <v>14</v>
      </c>
      <c r="B45" s="33" t="s">
        <v>134</v>
      </c>
      <c r="C45" s="36" t="s">
        <v>146</v>
      </c>
      <c r="D45" s="36" t="s">
        <v>147</v>
      </c>
      <c r="E45" s="36" t="s">
        <v>141</v>
      </c>
      <c r="F45" s="36" t="s">
        <v>145</v>
      </c>
      <c r="G45" s="36">
        <v>20</v>
      </c>
      <c r="H45" s="35"/>
      <c r="I45" s="57">
        <f t="shared" si="1"/>
        <v>0</v>
      </c>
      <c r="J45" s="56"/>
      <c r="K45" s="52"/>
      <c r="L45" s="52"/>
    </row>
    <row r="46" spans="1:12">
      <c r="A46" s="40">
        <v>15</v>
      </c>
      <c r="B46" s="33" t="s">
        <v>134</v>
      </c>
      <c r="C46" s="33" t="s">
        <v>151</v>
      </c>
      <c r="D46" s="45" t="s">
        <v>152</v>
      </c>
      <c r="E46" s="33" t="s">
        <v>83</v>
      </c>
      <c r="F46" s="45" t="s">
        <v>150</v>
      </c>
      <c r="G46" s="33">
        <v>30</v>
      </c>
      <c r="H46" s="35"/>
      <c r="I46" s="57">
        <f t="shared" si="1"/>
        <v>0</v>
      </c>
      <c r="J46" s="56"/>
      <c r="K46" s="52"/>
      <c r="L46" s="52"/>
    </row>
    <row r="47" spans="1:12">
      <c r="A47" s="40">
        <v>16</v>
      </c>
      <c r="B47" s="33" t="s">
        <v>134</v>
      </c>
      <c r="C47" s="33" t="s">
        <v>153</v>
      </c>
      <c r="D47" s="45" t="s">
        <v>154</v>
      </c>
      <c r="E47" s="33" t="s">
        <v>83</v>
      </c>
      <c r="F47" s="45" t="s">
        <v>150</v>
      </c>
      <c r="G47" s="33">
        <v>30</v>
      </c>
      <c r="H47" s="35"/>
      <c r="I47" s="57">
        <f t="shared" si="1"/>
        <v>0</v>
      </c>
      <c r="J47" s="56"/>
      <c r="K47" s="52"/>
      <c r="L47" s="52"/>
    </row>
    <row r="48" spans="1:12">
      <c r="A48" s="40">
        <v>17</v>
      </c>
      <c r="B48" s="33" t="s">
        <v>134</v>
      </c>
      <c r="C48" s="33" t="s">
        <v>155</v>
      </c>
      <c r="D48" s="45" t="s">
        <v>157</v>
      </c>
      <c r="E48" s="33" t="s">
        <v>83</v>
      </c>
      <c r="F48" s="45" t="s">
        <v>150</v>
      </c>
      <c r="G48" s="33">
        <v>50</v>
      </c>
      <c r="H48" s="42"/>
      <c r="I48" s="57">
        <f t="shared" si="1"/>
        <v>0</v>
      </c>
      <c r="J48" s="56"/>
      <c r="K48" s="52"/>
      <c r="L48" s="52"/>
    </row>
    <row r="49" spans="1:12">
      <c r="A49" s="40">
        <v>18</v>
      </c>
      <c r="B49" s="33" t="s">
        <v>134</v>
      </c>
      <c r="C49" s="33" t="s">
        <v>155</v>
      </c>
      <c r="D49" s="45" t="s">
        <v>158</v>
      </c>
      <c r="E49" s="33" t="s">
        <v>83</v>
      </c>
      <c r="F49" s="45" t="s">
        <v>150</v>
      </c>
      <c r="G49" s="33">
        <v>160</v>
      </c>
      <c r="H49" s="42"/>
      <c r="I49" s="57">
        <f t="shared" si="1"/>
        <v>0</v>
      </c>
      <c r="J49" s="56"/>
      <c r="K49" s="52"/>
      <c r="L49" s="52"/>
    </row>
    <row r="50" spans="1:12">
      <c r="A50" s="40">
        <v>19</v>
      </c>
      <c r="B50" s="33" t="s">
        <v>134</v>
      </c>
      <c r="C50" s="33" t="s">
        <v>155</v>
      </c>
      <c r="D50" s="45" t="s">
        <v>159</v>
      </c>
      <c r="E50" s="33" t="s">
        <v>83</v>
      </c>
      <c r="F50" s="45" t="s">
        <v>150</v>
      </c>
      <c r="G50" s="33">
        <v>40</v>
      </c>
      <c r="H50" s="42"/>
      <c r="I50" s="57">
        <f t="shared" si="1"/>
        <v>0</v>
      </c>
      <c r="J50" s="56"/>
      <c r="K50" s="52"/>
      <c r="L50" s="52"/>
    </row>
    <row r="51" spans="1:12">
      <c r="A51" s="40">
        <v>20</v>
      </c>
      <c r="B51" s="33" t="s">
        <v>134</v>
      </c>
      <c r="C51" s="33" t="s">
        <v>244</v>
      </c>
      <c r="D51" s="45"/>
      <c r="E51" s="33" t="s">
        <v>83</v>
      </c>
      <c r="F51" s="45" t="s">
        <v>129</v>
      </c>
      <c r="G51" s="33">
        <v>2</v>
      </c>
      <c r="H51" s="42">
        <v>3000</v>
      </c>
      <c r="I51" s="57">
        <f t="shared" si="1"/>
        <v>6000</v>
      </c>
      <c r="J51" s="56"/>
      <c r="K51" s="52"/>
      <c r="L51" s="52"/>
    </row>
    <row r="52" spans="1:12">
      <c r="A52" s="40">
        <v>21</v>
      </c>
      <c r="B52" s="33" t="s">
        <v>134</v>
      </c>
      <c r="C52" s="33" t="s">
        <v>245</v>
      </c>
      <c r="D52" s="45"/>
      <c r="E52" s="33" t="s">
        <v>83</v>
      </c>
      <c r="F52" s="45" t="s">
        <v>129</v>
      </c>
      <c r="G52" s="33">
        <v>1</v>
      </c>
      <c r="H52" s="42">
        <v>1000</v>
      </c>
      <c r="I52" s="57">
        <f t="shared" si="1"/>
        <v>1000</v>
      </c>
      <c r="J52" s="56"/>
      <c r="K52" s="52"/>
      <c r="L52" s="52"/>
    </row>
    <row r="53" spans="1:12">
      <c r="A53" s="40">
        <v>22</v>
      </c>
      <c r="B53" s="41" t="s">
        <v>134</v>
      </c>
      <c r="C53" s="46" t="s">
        <v>109</v>
      </c>
      <c r="D53" s="46"/>
      <c r="E53" s="46"/>
      <c r="F53" s="46" t="s">
        <v>110</v>
      </c>
      <c r="G53" s="46">
        <v>1</v>
      </c>
      <c r="H53" s="42"/>
      <c r="I53" s="57">
        <f t="shared" si="1"/>
        <v>0</v>
      </c>
      <c r="J53" s="56"/>
      <c r="K53" s="52"/>
      <c r="L53" s="52"/>
    </row>
    <row r="54" spans="1:12">
      <c r="A54" s="40">
        <v>23</v>
      </c>
      <c r="B54" s="41" t="s">
        <v>134</v>
      </c>
      <c r="C54" s="41" t="s">
        <v>160</v>
      </c>
      <c r="D54" s="41"/>
      <c r="E54" s="41"/>
      <c r="F54" s="41" t="s">
        <v>129</v>
      </c>
      <c r="G54" s="41">
        <v>1</v>
      </c>
      <c r="H54" s="42"/>
      <c r="I54" s="59">
        <f t="shared" si="1"/>
        <v>0</v>
      </c>
      <c r="J54" s="56"/>
      <c r="K54" s="52"/>
      <c r="L54" s="52"/>
    </row>
    <row r="55" ht="15.6" spans="1:12">
      <c r="A55" s="37" t="s">
        <v>111</v>
      </c>
      <c r="B55" s="38"/>
      <c r="C55" s="38"/>
      <c r="D55" s="38"/>
      <c r="E55" s="38"/>
      <c r="F55" s="38"/>
      <c r="G55" s="38"/>
      <c r="H55" s="39"/>
      <c r="I55" s="58">
        <f>SUM(I32:I54)</f>
        <v>7000</v>
      </c>
      <c r="J55" s="56"/>
      <c r="K55" s="52"/>
      <c r="L55" s="52"/>
    </row>
    <row r="56" ht="15.6" spans="1:12">
      <c r="A56" s="24" t="s">
        <v>258</v>
      </c>
      <c r="B56" s="25"/>
      <c r="C56" s="25"/>
      <c r="D56" s="25"/>
      <c r="E56" s="25"/>
      <c r="F56" s="25"/>
      <c r="G56" s="25"/>
      <c r="H56" s="25"/>
      <c r="I56" s="53"/>
      <c r="J56" s="56"/>
      <c r="K56" s="52"/>
      <c r="L56" s="52"/>
    </row>
    <row r="57" spans="1:12">
      <c r="A57" s="40">
        <v>1</v>
      </c>
      <c r="B57" s="41" t="s">
        <v>36</v>
      </c>
      <c r="C57" s="46" t="s">
        <v>162</v>
      </c>
      <c r="D57" s="46" t="s">
        <v>163</v>
      </c>
      <c r="E57" s="46" t="s">
        <v>164</v>
      </c>
      <c r="F57" s="46" t="s">
        <v>40</v>
      </c>
      <c r="G57" s="47">
        <v>1</v>
      </c>
      <c r="H57" s="35"/>
      <c r="I57" s="60">
        <f t="shared" ref="I57:I65" si="2">G57*H57</f>
        <v>0</v>
      </c>
      <c r="J57" s="56"/>
      <c r="K57" s="52"/>
      <c r="L57" s="52"/>
    </row>
    <row r="58" spans="1:12">
      <c r="A58" s="40">
        <v>2</v>
      </c>
      <c r="B58" s="41" t="s">
        <v>36</v>
      </c>
      <c r="C58" s="46" t="s">
        <v>165</v>
      </c>
      <c r="D58" s="46" t="s">
        <v>166</v>
      </c>
      <c r="E58" s="46" t="s">
        <v>167</v>
      </c>
      <c r="F58" s="46" t="s">
        <v>40</v>
      </c>
      <c r="G58" s="47">
        <v>1</v>
      </c>
      <c r="H58" s="35"/>
      <c r="I58" s="60">
        <f t="shared" si="2"/>
        <v>0</v>
      </c>
      <c r="J58" s="56"/>
      <c r="K58" s="52"/>
      <c r="L58" s="52"/>
    </row>
    <row r="59" spans="1:12">
      <c r="A59" s="40">
        <v>3</v>
      </c>
      <c r="B59" s="41" t="s">
        <v>36</v>
      </c>
      <c r="C59" s="46" t="s">
        <v>168</v>
      </c>
      <c r="D59" s="46" t="s">
        <v>169</v>
      </c>
      <c r="E59" s="46" t="s">
        <v>167</v>
      </c>
      <c r="F59" s="46" t="s">
        <v>40</v>
      </c>
      <c r="G59" s="47">
        <v>1</v>
      </c>
      <c r="H59" s="35"/>
      <c r="I59" s="60">
        <f t="shared" si="2"/>
        <v>0</v>
      </c>
      <c r="J59" s="56"/>
      <c r="K59" s="52"/>
      <c r="L59" s="52"/>
    </row>
    <row r="60" spans="1:12">
      <c r="A60" s="40">
        <v>4</v>
      </c>
      <c r="B60" s="41" t="s">
        <v>36</v>
      </c>
      <c r="C60" s="46" t="s">
        <v>170</v>
      </c>
      <c r="D60" s="46" t="s">
        <v>171</v>
      </c>
      <c r="E60" s="46" t="s">
        <v>167</v>
      </c>
      <c r="F60" s="46" t="s">
        <v>40</v>
      </c>
      <c r="G60" s="47">
        <v>2</v>
      </c>
      <c r="H60" s="35"/>
      <c r="I60" s="60">
        <f t="shared" si="2"/>
        <v>0</v>
      </c>
      <c r="J60" s="56"/>
      <c r="K60" s="52"/>
      <c r="L60" s="52"/>
    </row>
    <row r="61" spans="1:12">
      <c r="A61" s="40">
        <v>5</v>
      </c>
      <c r="B61" s="41" t="s">
        <v>36</v>
      </c>
      <c r="C61" s="46" t="s">
        <v>172</v>
      </c>
      <c r="D61" s="47" t="s">
        <v>173</v>
      </c>
      <c r="E61" s="46" t="s">
        <v>167</v>
      </c>
      <c r="F61" s="46" t="s">
        <v>40</v>
      </c>
      <c r="G61" s="47">
        <v>2</v>
      </c>
      <c r="H61" s="35"/>
      <c r="I61" s="60">
        <f t="shared" si="2"/>
        <v>0</v>
      </c>
      <c r="J61" s="56"/>
      <c r="K61" s="52"/>
      <c r="L61" s="52"/>
    </row>
    <row r="62" spans="1:12">
      <c r="A62" s="40">
        <v>6</v>
      </c>
      <c r="B62" s="33" t="s">
        <v>36</v>
      </c>
      <c r="C62" s="33" t="s">
        <v>174</v>
      </c>
      <c r="D62" s="33" t="s">
        <v>175</v>
      </c>
      <c r="E62" s="46" t="s">
        <v>167</v>
      </c>
      <c r="F62" s="47" t="s">
        <v>40</v>
      </c>
      <c r="G62" s="47">
        <v>1</v>
      </c>
      <c r="H62" s="35"/>
      <c r="I62" s="60">
        <f t="shared" si="2"/>
        <v>0</v>
      </c>
      <c r="J62" s="61"/>
      <c r="K62" s="62"/>
      <c r="L62" s="62"/>
    </row>
    <row r="63" spans="1:12">
      <c r="A63" s="40">
        <v>7</v>
      </c>
      <c r="B63" s="41" t="s">
        <v>108</v>
      </c>
      <c r="C63" s="46" t="s">
        <v>176</v>
      </c>
      <c r="D63" s="46" t="s">
        <v>177</v>
      </c>
      <c r="E63" s="46" t="s">
        <v>167</v>
      </c>
      <c r="F63" s="46" t="s">
        <v>129</v>
      </c>
      <c r="G63" s="47">
        <v>1</v>
      </c>
      <c r="H63" s="35"/>
      <c r="I63" s="60">
        <f t="shared" si="2"/>
        <v>0</v>
      </c>
      <c r="J63" s="56"/>
      <c r="K63" s="52"/>
      <c r="L63" s="52"/>
    </row>
    <row r="64" spans="1:12">
      <c r="A64" s="40">
        <v>8</v>
      </c>
      <c r="B64" s="41" t="s">
        <v>109</v>
      </c>
      <c r="C64" s="46" t="s">
        <v>109</v>
      </c>
      <c r="D64" s="46" t="s">
        <v>178</v>
      </c>
      <c r="E64" s="46"/>
      <c r="F64" s="46" t="s">
        <v>110</v>
      </c>
      <c r="G64" s="46">
        <v>1</v>
      </c>
      <c r="H64" s="35"/>
      <c r="I64" s="60">
        <f t="shared" si="2"/>
        <v>0</v>
      </c>
      <c r="J64" s="56"/>
      <c r="K64" s="52"/>
      <c r="L64" s="52"/>
    </row>
    <row r="65" spans="1:12">
      <c r="A65" s="40">
        <v>9</v>
      </c>
      <c r="B65" s="52" t="s">
        <v>179</v>
      </c>
      <c r="C65" s="41" t="s">
        <v>180</v>
      </c>
      <c r="D65" s="46"/>
      <c r="E65" s="46"/>
      <c r="F65" s="46"/>
      <c r="G65" s="46">
        <v>1</v>
      </c>
      <c r="H65" s="35"/>
      <c r="I65" s="60">
        <f t="shared" si="2"/>
        <v>0</v>
      </c>
      <c r="J65" s="56"/>
      <c r="K65" s="52"/>
      <c r="L65" s="52"/>
    </row>
    <row r="66" ht="15.6" spans="1:12">
      <c r="A66" s="37" t="s">
        <v>111</v>
      </c>
      <c r="B66" s="38"/>
      <c r="C66" s="38"/>
      <c r="D66" s="38"/>
      <c r="E66" s="38"/>
      <c r="F66" s="38"/>
      <c r="G66" s="38"/>
      <c r="H66" s="39"/>
      <c r="I66" s="58">
        <f>SUM(I57:I65)</f>
        <v>0</v>
      </c>
      <c r="J66" s="56"/>
      <c r="K66" s="52"/>
      <c r="L66" s="52"/>
    </row>
    <row r="67" ht="15.6" spans="1:12">
      <c r="A67" s="63" t="s">
        <v>259</v>
      </c>
      <c r="B67" s="64"/>
      <c r="C67" s="64"/>
      <c r="D67" s="64"/>
      <c r="E67" s="64"/>
      <c r="F67" s="64"/>
      <c r="G67" s="64"/>
      <c r="H67" s="65"/>
      <c r="I67" s="120">
        <f>(I30+I55+I66)</f>
        <v>7000</v>
      </c>
      <c r="J67" s="121"/>
      <c r="K67" s="122"/>
      <c r="L67" s="122"/>
    </row>
    <row r="68" ht="15.6" spans="1:12">
      <c r="A68" s="17" t="s">
        <v>182</v>
      </c>
      <c r="B68" s="17"/>
      <c r="C68" s="17"/>
      <c r="D68" s="17"/>
      <c r="E68" s="17"/>
      <c r="F68" s="17"/>
      <c r="G68" s="17"/>
      <c r="H68" s="66"/>
      <c r="I68" s="19"/>
      <c r="J68" s="17"/>
      <c r="K68" s="17"/>
      <c r="L68" s="17"/>
    </row>
    <row r="69" ht="15.6" spans="1:12">
      <c r="A69" s="17" t="s">
        <v>183</v>
      </c>
      <c r="B69" s="17"/>
      <c r="C69" s="17"/>
      <c r="D69" s="17"/>
      <c r="E69" s="17"/>
      <c r="F69" s="17"/>
      <c r="G69" s="17"/>
      <c r="H69" s="66"/>
      <c r="I69" s="19"/>
      <c r="J69" s="17"/>
      <c r="K69" s="17"/>
      <c r="L69" s="17"/>
    </row>
    <row r="70" ht="30" spans="1:12">
      <c r="A70" s="20" t="s">
        <v>1</v>
      </c>
      <c r="B70" s="20" t="s">
        <v>26</v>
      </c>
      <c r="C70" s="20" t="s">
        <v>27</v>
      </c>
      <c r="D70" s="20" t="s">
        <v>28</v>
      </c>
      <c r="E70" s="20" t="s">
        <v>29</v>
      </c>
      <c r="F70" s="20" t="s">
        <v>30</v>
      </c>
      <c r="G70" s="20" t="s">
        <v>3</v>
      </c>
      <c r="H70" s="21" t="s">
        <v>4</v>
      </c>
      <c r="I70" s="21" t="s">
        <v>31</v>
      </c>
      <c r="J70" s="20" t="s">
        <v>32</v>
      </c>
      <c r="K70" s="49" t="s">
        <v>33</v>
      </c>
      <c r="L70" s="49" t="s">
        <v>34</v>
      </c>
    </row>
    <row r="71" s="2" customFormat="1" ht="15.6" spans="1:12">
      <c r="A71" s="67" t="s">
        <v>184</v>
      </c>
      <c r="B71" s="68"/>
      <c r="C71" s="68"/>
      <c r="D71" s="68"/>
      <c r="E71" s="68"/>
      <c r="F71" s="68"/>
      <c r="G71" s="68"/>
      <c r="H71" s="69"/>
      <c r="I71" s="69"/>
      <c r="J71" s="123"/>
      <c r="K71" s="73"/>
      <c r="L71" s="80"/>
    </row>
    <row r="72" s="2" customFormat="1" spans="1:12">
      <c r="A72" s="70">
        <v>1</v>
      </c>
      <c r="B72" s="71" t="s">
        <v>134</v>
      </c>
      <c r="C72" s="72" t="s">
        <v>185</v>
      </c>
      <c r="D72" s="72"/>
      <c r="E72" s="72"/>
      <c r="F72" s="72" t="s">
        <v>126</v>
      </c>
      <c r="G72" s="73">
        <v>1</v>
      </c>
      <c r="H72" s="74">
        <v>0</v>
      </c>
      <c r="I72" s="124">
        <f>H72*G72</f>
        <v>0</v>
      </c>
      <c r="J72" s="125"/>
      <c r="K72" s="73"/>
      <c r="L72" s="80"/>
    </row>
    <row r="73" s="2" customFormat="1" ht="15.6" spans="1:12">
      <c r="A73" s="75"/>
      <c r="B73" s="76"/>
      <c r="C73" s="76"/>
      <c r="D73" s="77" t="s">
        <v>186</v>
      </c>
      <c r="E73" s="78"/>
      <c r="F73" s="78"/>
      <c r="G73" s="78"/>
      <c r="H73" s="79"/>
      <c r="I73" s="126">
        <f>SUM(I72:I72)</f>
        <v>0</v>
      </c>
      <c r="J73" s="125"/>
      <c r="K73" s="73"/>
      <c r="L73" s="80"/>
    </row>
    <row r="74" s="2" customFormat="1" ht="15.6" spans="1:12">
      <c r="A74" s="67" t="s">
        <v>187</v>
      </c>
      <c r="B74" s="68"/>
      <c r="C74" s="68"/>
      <c r="D74" s="68"/>
      <c r="E74" s="68"/>
      <c r="F74" s="68"/>
      <c r="G74" s="68"/>
      <c r="H74" s="69"/>
      <c r="I74" s="69"/>
      <c r="J74" s="125"/>
      <c r="K74" s="73"/>
      <c r="L74" s="80"/>
    </row>
    <row r="75" s="3" customFormat="1" ht="15.6" spans="1:23">
      <c r="A75" s="80">
        <v>1</v>
      </c>
      <c r="B75" s="80" t="s">
        <v>36</v>
      </c>
      <c r="C75" s="80"/>
      <c r="D75" s="80"/>
      <c r="E75" s="80"/>
      <c r="F75" s="80" t="s">
        <v>126</v>
      </c>
      <c r="G75" s="80">
        <v>1</v>
      </c>
      <c r="H75" s="81">
        <v>0</v>
      </c>
      <c r="I75" s="81">
        <f>G75*H75</f>
        <v>0</v>
      </c>
      <c r="J75" s="80"/>
      <c r="K75" s="80"/>
      <c r="L75" s="8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="3" customFormat="1" ht="17.25" customHeight="1" spans="1:24">
      <c r="A76" s="82" t="s">
        <v>188</v>
      </c>
      <c r="B76" s="83"/>
      <c r="C76" s="83"/>
      <c r="D76" s="83"/>
      <c r="E76" s="83"/>
      <c r="F76" s="83"/>
      <c r="G76" s="83"/>
      <c r="H76" s="84"/>
      <c r="I76" s="81">
        <f>SUM(I75:I75)</f>
        <v>0</v>
      </c>
      <c r="J76" s="80"/>
      <c r="K76" s="80"/>
      <c r="L76" s="8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="2" customFormat="1" ht="31.2" spans="1:12">
      <c r="A77" s="85"/>
      <c r="B77" s="85"/>
      <c r="C77" s="85"/>
      <c r="D77" s="85"/>
      <c r="E77" s="85"/>
      <c r="F77" s="85"/>
      <c r="G77" s="85"/>
      <c r="H77" s="86" t="s">
        <v>189</v>
      </c>
      <c r="I77" s="127">
        <f>+I76+I73</f>
        <v>0</v>
      </c>
      <c r="J77" s="128"/>
      <c r="K77" s="129"/>
      <c r="L77" s="80"/>
    </row>
    <row r="78" ht="15.6" spans="1:14">
      <c r="A78" s="17" t="s">
        <v>190</v>
      </c>
      <c r="B78" s="18"/>
      <c r="C78" s="18"/>
      <c r="D78" s="18"/>
      <c r="E78" s="18"/>
      <c r="F78" s="18"/>
      <c r="G78" s="18"/>
      <c r="H78" s="19"/>
      <c r="I78" s="19"/>
      <c r="J78" s="17"/>
      <c r="K78" s="17"/>
      <c r="L78" s="130"/>
      <c r="M78" s="2"/>
      <c r="N78" s="2"/>
    </row>
    <row r="79" ht="60" spans="1:13">
      <c r="A79" s="20" t="s">
        <v>1</v>
      </c>
      <c r="B79" s="20" t="s">
        <v>26</v>
      </c>
      <c r="C79" s="20"/>
      <c r="D79" s="20" t="s">
        <v>28</v>
      </c>
      <c r="E79" s="20" t="s">
        <v>29</v>
      </c>
      <c r="F79" s="20" t="s">
        <v>30</v>
      </c>
      <c r="G79" s="20" t="s">
        <v>3</v>
      </c>
      <c r="H79" s="21" t="s">
        <v>4</v>
      </c>
      <c r="I79" s="21" t="s">
        <v>31</v>
      </c>
      <c r="J79" s="87" t="s">
        <v>191</v>
      </c>
      <c r="K79" s="131"/>
      <c r="L79" s="132"/>
      <c r="M79" s="2"/>
    </row>
    <row r="80" spans="1:12">
      <c r="A80" s="20">
        <v>1</v>
      </c>
      <c r="B80" s="20" t="s">
        <v>108</v>
      </c>
      <c r="C80" s="20"/>
      <c r="D80" s="87"/>
      <c r="E80" s="20"/>
      <c r="F80" s="87" t="s">
        <v>129</v>
      </c>
      <c r="G80" s="20" t="s">
        <v>192</v>
      </c>
      <c r="H80" s="21">
        <v>500</v>
      </c>
      <c r="I80" s="21">
        <f t="shared" ref="I80:I85" si="3">G80*H80</f>
        <v>500</v>
      </c>
      <c r="J80" s="20"/>
      <c r="K80" s="131"/>
      <c r="L80" s="132"/>
    </row>
    <row r="81" spans="1:12">
      <c r="A81" s="20">
        <v>2</v>
      </c>
      <c r="B81" s="20" t="s">
        <v>193</v>
      </c>
      <c r="C81" s="20"/>
      <c r="D81" s="87" t="s">
        <v>194</v>
      </c>
      <c r="E81" s="20"/>
      <c r="F81" s="87" t="s">
        <v>129</v>
      </c>
      <c r="G81" s="20" t="s">
        <v>192</v>
      </c>
      <c r="H81" s="21">
        <v>200</v>
      </c>
      <c r="I81" s="21">
        <f t="shared" si="3"/>
        <v>200</v>
      </c>
      <c r="J81" s="20"/>
      <c r="K81" s="131"/>
      <c r="L81" s="132"/>
    </row>
    <row r="82" ht="15.6" spans="1:12">
      <c r="A82" s="20" t="s">
        <v>195</v>
      </c>
      <c r="B82" s="20"/>
      <c r="C82" s="20"/>
      <c r="D82" s="20"/>
      <c r="E82" s="20"/>
      <c r="F82" s="20"/>
      <c r="G82" s="20"/>
      <c r="H82" s="21"/>
      <c r="I82" s="133">
        <f>SUM(I80:I81)</f>
        <v>700</v>
      </c>
      <c r="J82" s="20"/>
      <c r="K82" s="131"/>
      <c r="L82" s="132"/>
    </row>
    <row r="83" ht="15.6" spans="1:12">
      <c r="A83" s="17" t="s">
        <v>196</v>
      </c>
      <c r="B83" s="18"/>
      <c r="C83" s="18"/>
      <c r="D83" s="18"/>
      <c r="E83" s="18"/>
      <c r="F83" s="18"/>
      <c r="G83" s="18"/>
      <c r="H83" s="19"/>
      <c r="I83" s="19"/>
      <c r="J83" s="17"/>
      <c r="K83" s="131"/>
      <c r="L83" s="132"/>
    </row>
    <row r="84" ht="60" spans="1:12">
      <c r="A84" s="20" t="s">
        <v>1</v>
      </c>
      <c r="B84" s="20"/>
      <c r="C84" s="20"/>
      <c r="D84" s="20" t="s">
        <v>28</v>
      </c>
      <c r="E84" s="20" t="s">
        <v>29</v>
      </c>
      <c r="F84" s="20" t="s">
        <v>30</v>
      </c>
      <c r="G84" s="20" t="s">
        <v>3</v>
      </c>
      <c r="H84" s="21" t="s">
        <v>4</v>
      </c>
      <c r="I84" s="21" t="s">
        <v>31</v>
      </c>
      <c r="J84" s="87" t="s">
        <v>197</v>
      </c>
      <c r="K84" s="131"/>
      <c r="L84" s="132"/>
    </row>
    <row r="85" spans="1:12">
      <c r="A85" s="20">
        <v>1</v>
      </c>
      <c r="B85" s="20" t="s">
        <v>198</v>
      </c>
      <c r="C85" s="20"/>
      <c r="D85" s="20"/>
      <c r="E85" s="20"/>
      <c r="F85" s="20" t="s">
        <v>40</v>
      </c>
      <c r="G85" s="20" t="s">
        <v>192</v>
      </c>
      <c r="H85" s="21">
        <v>42000</v>
      </c>
      <c r="I85" s="21">
        <f t="shared" si="3"/>
        <v>42000</v>
      </c>
      <c r="J85" s="20"/>
      <c r="K85" s="131"/>
      <c r="L85" s="132"/>
    </row>
    <row r="86" spans="1:12">
      <c r="A86" s="20" t="s">
        <v>199</v>
      </c>
      <c r="B86" s="20" t="s">
        <v>198</v>
      </c>
      <c r="C86" s="20"/>
      <c r="D86" s="20"/>
      <c r="E86" s="20"/>
      <c r="F86" s="20" t="s">
        <v>40</v>
      </c>
      <c r="G86" s="20" t="s">
        <v>192</v>
      </c>
      <c r="H86" s="21"/>
      <c r="I86" s="21"/>
      <c r="J86" s="20"/>
      <c r="K86" s="131"/>
      <c r="L86" s="132"/>
    </row>
    <row r="87" spans="1:12">
      <c r="A87" s="20" t="s">
        <v>200</v>
      </c>
      <c r="B87" s="20" t="s">
        <v>201</v>
      </c>
      <c r="C87" s="20"/>
      <c r="D87" s="20"/>
      <c r="E87" s="88"/>
      <c r="F87" s="88"/>
      <c r="G87" s="88"/>
      <c r="H87" s="89"/>
      <c r="I87" s="21"/>
      <c r="J87" s="20"/>
      <c r="K87" s="131"/>
      <c r="L87" s="132"/>
    </row>
    <row r="88" spans="1:12">
      <c r="A88" s="20">
        <v>3</v>
      </c>
      <c r="B88" s="20" t="s">
        <v>202</v>
      </c>
      <c r="C88" s="20"/>
      <c r="D88" s="20" t="s">
        <v>203</v>
      </c>
      <c r="E88" s="20"/>
      <c r="F88" s="20" t="s">
        <v>129</v>
      </c>
      <c r="G88" s="20" t="s">
        <v>192</v>
      </c>
      <c r="H88" s="21">
        <v>0</v>
      </c>
      <c r="I88" s="21">
        <f>G88*H88</f>
        <v>0</v>
      </c>
      <c r="J88" s="20"/>
      <c r="K88" s="131"/>
      <c r="L88" s="132"/>
    </row>
    <row r="89" spans="1:12">
      <c r="A89" s="20" t="s">
        <v>204</v>
      </c>
      <c r="B89" s="20" t="s">
        <v>205</v>
      </c>
      <c r="C89" s="20"/>
      <c r="D89" s="20"/>
      <c r="E89" s="20"/>
      <c r="F89" s="20"/>
      <c r="G89" s="20"/>
      <c r="H89" s="21"/>
      <c r="I89" s="21"/>
      <c r="J89" s="20"/>
      <c r="K89" s="131"/>
      <c r="L89" s="132"/>
    </row>
    <row r="90" spans="1:12">
      <c r="A90" s="20">
        <v>4</v>
      </c>
      <c r="B90" s="20" t="s">
        <v>206</v>
      </c>
      <c r="C90" s="20"/>
      <c r="D90" s="20"/>
      <c r="E90" s="20"/>
      <c r="F90" s="20"/>
      <c r="G90" s="20"/>
      <c r="H90" s="21"/>
      <c r="I90" s="21"/>
      <c r="J90" s="20"/>
      <c r="K90" s="131"/>
      <c r="L90" s="132"/>
    </row>
    <row r="91" ht="15.6" spans="1:12">
      <c r="A91" s="20" t="s">
        <v>195</v>
      </c>
      <c r="B91" s="20"/>
      <c r="C91" s="20"/>
      <c r="D91" s="20"/>
      <c r="E91" s="20"/>
      <c r="F91" s="20"/>
      <c r="G91" s="20"/>
      <c r="H91" s="21"/>
      <c r="I91" s="133">
        <f>SUM(I85:I90)</f>
        <v>42000</v>
      </c>
      <c r="J91" s="20"/>
      <c r="K91" s="131"/>
      <c r="L91" s="132"/>
    </row>
    <row r="92" ht="15.6" spans="1:12">
      <c r="A92" s="17" t="s">
        <v>207</v>
      </c>
      <c r="B92" s="18"/>
      <c r="C92" s="18"/>
      <c r="D92" s="18"/>
      <c r="E92" s="18"/>
      <c r="F92" s="18"/>
      <c r="G92" s="18"/>
      <c r="H92" s="19"/>
      <c r="I92" s="19"/>
      <c r="J92" s="17"/>
      <c r="K92" s="17"/>
      <c r="L92" s="130"/>
    </row>
    <row r="93" ht="75" spans="1:12">
      <c r="A93" s="20" t="s">
        <v>1</v>
      </c>
      <c r="B93" s="20" t="s">
        <v>208</v>
      </c>
      <c r="C93" s="20"/>
      <c r="D93" s="20" t="s">
        <v>209</v>
      </c>
      <c r="E93" s="20" t="s">
        <v>210</v>
      </c>
      <c r="F93" s="20" t="s">
        <v>211</v>
      </c>
      <c r="G93" s="20" t="s">
        <v>212</v>
      </c>
      <c r="H93" s="21" t="s">
        <v>4</v>
      </c>
      <c r="I93" s="21" t="s">
        <v>31</v>
      </c>
      <c r="J93" s="87" t="s">
        <v>213</v>
      </c>
      <c r="K93" s="131"/>
      <c r="L93" s="132"/>
    </row>
    <row r="94" spans="1:12">
      <c r="A94" s="20">
        <v>1</v>
      </c>
      <c r="B94" s="20" t="s">
        <v>214</v>
      </c>
      <c r="C94" s="20"/>
      <c r="D94" s="20" t="s">
        <v>215</v>
      </c>
      <c r="E94" s="20" t="s">
        <v>192</v>
      </c>
      <c r="F94" s="20"/>
      <c r="G94" s="20" t="s">
        <v>216</v>
      </c>
      <c r="H94" s="21">
        <v>500</v>
      </c>
      <c r="I94" s="21">
        <f>E94*G94*H94</f>
        <v>2500</v>
      </c>
      <c r="J94" s="20"/>
      <c r="K94" s="131"/>
      <c r="L94" s="132"/>
    </row>
    <row r="95" spans="1:12">
      <c r="A95" s="20">
        <v>2</v>
      </c>
      <c r="B95" s="90" t="s">
        <v>217</v>
      </c>
      <c r="C95" s="91"/>
      <c r="D95" s="92" t="s">
        <v>218</v>
      </c>
      <c r="E95" s="92"/>
      <c r="F95" s="92"/>
      <c r="G95" s="92"/>
      <c r="H95" s="93"/>
      <c r="I95" s="21"/>
      <c r="J95" s="20"/>
      <c r="K95" s="131"/>
      <c r="L95" s="132"/>
    </row>
    <row r="96" spans="1:12">
      <c r="A96" s="20">
        <v>3</v>
      </c>
      <c r="B96" s="90" t="s">
        <v>219</v>
      </c>
      <c r="C96" s="91"/>
      <c r="D96" s="92" t="s">
        <v>218</v>
      </c>
      <c r="E96" s="92"/>
      <c r="F96" s="92"/>
      <c r="G96" s="92"/>
      <c r="H96" s="93"/>
      <c r="I96" s="93"/>
      <c r="J96" s="20"/>
      <c r="K96" s="131"/>
      <c r="L96" s="132"/>
    </row>
    <row r="97" spans="1:12">
      <c r="A97" s="20">
        <v>4</v>
      </c>
      <c r="B97" s="90" t="s">
        <v>220</v>
      </c>
      <c r="C97" s="91"/>
      <c r="D97" s="92" t="s">
        <v>218</v>
      </c>
      <c r="E97" s="92"/>
      <c r="F97" s="92"/>
      <c r="G97" s="92"/>
      <c r="H97" s="93"/>
      <c r="I97" s="93"/>
      <c r="J97" s="20"/>
      <c r="K97" s="131"/>
      <c r="L97" s="132"/>
    </row>
    <row r="98" ht="15.6" spans="1:12">
      <c r="A98" s="20" t="s">
        <v>195</v>
      </c>
      <c r="B98" s="20"/>
      <c r="C98" s="48"/>
      <c r="D98" s="48"/>
      <c r="E98" s="48"/>
      <c r="F98" s="48"/>
      <c r="G98" s="48"/>
      <c r="H98" s="94"/>
      <c r="I98" s="133">
        <f>SUM(I94:I97)</f>
        <v>2500</v>
      </c>
      <c r="J98" s="20"/>
      <c r="K98" s="131"/>
      <c r="L98" s="132"/>
    </row>
    <row r="99" ht="15.6" spans="1:12">
      <c r="A99" s="17" t="s">
        <v>221</v>
      </c>
      <c r="B99" s="18"/>
      <c r="C99" s="18"/>
      <c r="D99" s="18"/>
      <c r="E99" s="18"/>
      <c r="F99" s="18"/>
      <c r="G99" s="18"/>
      <c r="H99" s="19"/>
      <c r="I99" s="19"/>
      <c r="J99" s="17"/>
      <c r="K99" s="17"/>
      <c r="L99" s="130"/>
    </row>
    <row r="100" ht="75" spans="1:12">
      <c r="A100" s="20" t="s">
        <v>1</v>
      </c>
      <c r="B100" s="20" t="s">
        <v>26</v>
      </c>
      <c r="C100" s="20"/>
      <c r="D100" s="20" t="s">
        <v>222</v>
      </c>
      <c r="E100" s="20" t="s">
        <v>210</v>
      </c>
      <c r="F100" s="20" t="s">
        <v>211</v>
      </c>
      <c r="G100" s="20" t="s">
        <v>212</v>
      </c>
      <c r="H100" s="21" t="s">
        <v>4</v>
      </c>
      <c r="I100" s="21" t="s">
        <v>31</v>
      </c>
      <c r="J100" s="87" t="s">
        <v>223</v>
      </c>
      <c r="K100" s="131"/>
      <c r="L100" s="132"/>
    </row>
    <row r="101" ht="15.6" spans="1:12">
      <c r="A101" s="20">
        <v>1</v>
      </c>
      <c r="B101" s="20" t="s">
        <v>224</v>
      </c>
      <c r="C101" s="20"/>
      <c r="D101" s="20" t="s">
        <v>225</v>
      </c>
      <c r="E101" s="95"/>
      <c r="F101" s="96"/>
      <c r="G101" s="95"/>
      <c r="H101" s="21"/>
      <c r="I101" s="21"/>
      <c r="J101" s="20"/>
      <c r="K101" s="131"/>
      <c r="L101" s="132"/>
    </row>
    <row r="102" ht="15.6" spans="1:12">
      <c r="A102" s="20">
        <v>2</v>
      </c>
      <c r="B102" s="20" t="s">
        <v>226</v>
      </c>
      <c r="C102" s="20"/>
      <c r="D102" s="20" t="s">
        <v>225</v>
      </c>
      <c r="E102" s="95">
        <v>4</v>
      </c>
      <c r="F102" s="96"/>
      <c r="G102" s="95">
        <v>28</v>
      </c>
      <c r="H102" s="21">
        <v>320</v>
      </c>
      <c r="I102" s="21">
        <f>E102*G102*H102</f>
        <v>35840</v>
      </c>
      <c r="J102" s="20"/>
      <c r="K102" s="131"/>
      <c r="L102" s="132"/>
    </row>
    <row r="103" ht="15.6" spans="1:12">
      <c r="A103" s="20">
        <v>3</v>
      </c>
      <c r="B103" s="20" t="s">
        <v>227</v>
      </c>
      <c r="C103" s="20"/>
      <c r="D103" s="20" t="s">
        <v>225</v>
      </c>
      <c r="E103" s="96"/>
      <c r="F103" s="96"/>
      <c r="G103" s="96"/>
      <c r="H103" s="21"/>
      <c r="I103" s="21">
        <f>E103*G103*H103</f>
        <v>0</v>
      </c>
      <c r="J103" s="20"/>
      <c r="K103" s="131"/>
      <c r="L103" s="132"/>
    </row>
    <row r="104" ht="15.6" spans="1:12">
      <c r="A104" s="20">
        <v>4</v>
      </c>
      <c r="B104" s="20" t="s">
        <v>228</v>
      </c>
      <c r="C104" s="20"/>
      <c r="D104" s="20" t="s">
        <v>225</v>
      </c>
      <c r="E104" s="96"/>
      <c r="F104" s="96"/>
      <c r="G104" s="96"/>
      <c r="H104" s="21"/>
      <c r="I104" s="21"/>
      <c r="J104" s="20"/>
      <c r="K104" s="131"/>
      <c r="L104" s="132"/>
    </row>
    <row r="105" spans="1:12">
      <c r="A105" s="20">
        <v>4</v>
      </c>
      <c r="B105" s="20" t="s">
        <v>229</v>
      </c>
      <c r="C105" s="20"/>
      <c r="D105" s="20" t="s">
        <v>225</v>
      </c>
      <c r="E105" s="20"/>
      <c r="F105" s="20"/>
      <c r="G105" s="20"/>
      <c r="H105" s="21"/>
      <c r="I105" s="21"/>
      <c r="J105" s="20"/>
      <c r="K105" s="131"/>
      <c r="L105" s="132"/>
    </row>
    <row r="106" ht="15.6" spans="1:12">
      <c r="A106" s="20">
        <v>5</v>
      </c>
      <c r="B106" s="20" t="s">
        <v>230</v>
      </c>
      <c r="C106" s="20"/>
      <c r="D106" s="20" t="s">
        <v>225</v>
      </c>
      <c r="E106" s="95"/>
      <c r="F106" s="96"/>
      <c r="G106" s="95"/>
      <c r="H106" s="21"/>
      <c r="I106" s="21"/>
      <c r="J106" s="20"/>
      <c r="K106" s="131"/>
      <c r="L106" s="132"/>
    </row>
    <row r="107" spans="1:12">
      <c r="A107" s="20">
        <v>6</v>
      </c>
      <c r="B107" s="20" t="s">
        <v>231</v>
      </c>
      <c r="C107" s="20"/>
      <c r="D107" s="20" t="s">
        <v>225</v>
      </c>
      <c r="E107" s="20"/>
      <c r="F107" s="20"/>
      <c r="G107" s="20"/>
      <c r="H107" s="21"/>
      <c r="I107" s="21"/>
      <c r="J107" s="20"/>
      <c r="K107" s="131"/>
      <c r="L107" s="132"/>
    </row>
    <row r="108" ht="15.6" spans="1:12">
      <c r="A108" s="20" t="s">
        <v>195</v>
      </c>
      <c r="B108" s="20"/>
      <c r="C108" s="20"/>
      <c r="D108" s="20"/>
      <c r="E108" s="20"/>
      <c r="F108" s="20"/>
      <c r="G108" s="20"/>
      <c r="H108" s="21"/>
      <c r="I108" s="133">
        <f>SUM(I101:I107)</f>
        <v>35840</v>
      </c>
      <c r="J108" s="20"/>
      <c r="K108" s="131"/>
      <c r="L108" s="132"/>
    </row>
    <row r="109" ht="15.6" spans="1:12">
      <c r="A109" s="17" t="s">
        <v>232</v>
      </c>
      <c r="B109" s="18"/>
      <c r="C109" s="18"/>
      <c r="D109" s="18"/>
      <c r="E109" s="20"/>
      <c r="F109" s="20"/>
      <c r="G109" s="20"/>
      <c r="H109" s="21"/>
      <c r="I109" s="21"/>
      <c r="J109" s="20"/>
      <c r="K109" s="131"/>
      <c r="L109" s="132"/>
    </row>
    <row r="110" spans="1:12">
      <c r="A110" s="20" t="s">
        <v>1</v>
      </c>
      <c r="B110" s="20" t="s">
        <v>26</v>
      </c>
      <c r="C110" s="20"/>
      <c r="D110" s="20" t="s">
        <v>222</v>
      </c>
      <c r="E110" s="20" t="s">
        <v>210</v>
      </c>
      <c r="F110" s="20" t="s">
        <v>211</v>
      </c>
      <c r="G110" s="20" t="s">
        <v>212</v>
      </c>
      <c r="H110" s="21" t="s">
        <v>4</v>
      </c>
      <c r="I110" s="21" t="s">
        <v>31</v>
      </c>
      <c r="J110" s="20" t="s">
        <v>233</v>
      </c>
      <c r="K110" s="131"/>
      <c r="L110" s="132"/>
    </row>
    <row r="111" ht="15.6" spans="1:12">
      <c r="A111" s="97">
        <v>1</v>
      </c>
      <c r="B111" s="98" t="s">
        <v>234</v>
      </c>
      <c r="C111" s="99"/>
      <c r="D111" s="20"/>
      <c r="E111" s="95">
        <v>4</v>
      </c>
      <c r="F111" s="96"/>
      <c r="G111" s="95">
        <v>14</v>
      </c>
      <c r="H111" s="21">
        <v>420</v>
      </c>
      <c r="I111" s="21">
        <f>E111*G111*H111</f>
        <v>23520</v>
      </c>
      <c r="J111" s="20"/>
      <c r="K111" s="131"/>
      <c r="L111" s="132"/>
    </row>
    <row r="112" ht="15.6" spans="1:12">
      <c r="A112" s="100">
        <v>2</v>
      </c>
      <c r="B112" s="98" t="s">
        <v>235</v>
      </c>
      <c r="C112" s="99"/>
      <c r="D112" s="101" t="s">
        <v>225</v>
      </c>
      <c r="E112" s="102"/>
      <c r="F112" s="103"/>
      <c r="G112" s="102"/>
      <c r="H112" s="104"/>
      <c r="I112" s="21"/>
      <c r="J112" s="20"/>
      <c r="K112" s="131"/>
      <c r="L112" s="132"/>
    </row>
    <row r="113" spans="1:12">
      <c r="A113" s="97">
        <v>3</v>
      </c>
      <c r="B113" s="98" t="s">
        <v>236</v>
      </c>
      <c r="C113" s="99"/>
      <c r="D113" s="101" t="s">
        <v>225</v>
      </c>
      <c r="E113" s="101"/>
      <c r="F113" s="101"/>
      <c r="G113" s="101"/>
      <c r="H113" s="104"/>
      <c r="I113" s="21"/>
      <c r="J113" s="20"/>
      <c r="K113" s="131"/>
      <c r="L113" s="132"/>
    </row>
    <row r="114" spans="1:12">
      <c r="A114" s="100" t="s">
        <v>216</v>
      </c>
      <c r="B114" s="90" t="s">
        <v>237</v>
      </c>
      <c r="C114" s="91"/>
      <c r="D114" s="92"/>
      <c r="E114" s="105"/>
      <c r="F114" s="105"/>
      <c r="G114" s="105"/>
      <c r="H114" s="106"/>
      <c r="I114" s="21"/>
      <c r="J114" s="20"/>
      <c r="K114" s="131"/>
      <c r="L114" s="132"/>
    </row>
    <row r="115" spans="1:12">
      <c r="A115" s="100">
        <v>4</v>
      </c>
      <c r="B115" s="90" t="s">
        <v>238</v>
      </c>
      <c r="C115" s="91"/>
      <c r="D115" s="92" t="s">
        <v>225</v>
      </c>
      <c r="E115" s="92"/>
      <c r="F115" s="92"/>
      <c r="G115" s="92"/>
      <c r="H115" s="93"/>
      <c r="I115" s="21"/>
      <c r="J115" s="20"/>
      <c r="K115" s="131"/>
      <c r="L115" s="132"/>
    </row>
    <row r="116" spans="1:12">
      <c r="A116" s="100">
        <v>12</v>
      </c>
      <c r="B116" s="98" t="s">
        <v>239</v>
      </c>
      <c r="C116" s="99"/>
      <c r="D116" s="101" t="s">
        <v>225</v>
      </c>
      <c r="E116" s="107"/>
      <c r="F116" s="107"/>
      <c r="G116" s="107"/>
      <c r="H116" s="108"/>
      <c r="I116" s="21"/>
      <c r="J116" s="20"/>
      <c r="K116" s="131"/>
      <c r="L116" s="132"/>
    </row>
    <row r="117" spans="1:12">
      <c r="A117" s="100">
        <v>14</v>
      </c>
      <c r="B117" s="98" t="s">
        <v>240</v>
      </c>
      <c r="C117" s="99"/>
      <c r="D117" s="101" t="s">
        <v>225</v>
      </c>
      <c r="E117" s="107"/>
      <c r="F117" s="107"/>
      <c r="G117" s="107"/>
      <c r="H117" s="108"/>
      <c r="I117" s="21"/>
      <c r="J117" s="20"/>
      <c r="K117" s="131"/>
      <c r="L117" s="132"/>
    </row>
    <row r="118" spans="1:12">
      <c r="A118" s="100"/>
      <c r="B118" s="98"/>
      <c r="C118" s="99"/>
      <c r="D118" s="101"/>
      <c r="E118" s="101"/>
      <c r="F118" s="101"/>
      <c r="G118" s="101"/>
      <c r="H118" s="104"/>
      <c r="I118" s="21">
        <f>E118*G118*H118</f>
        <v>0</v>
      </c>
      <c r="J118" s="20"/>
      <c r="K118" s="131"/>
      <c r="L118" s="132"/>
    </row>
    <row r="119" ht="15.6" spans="1:12">
      <c r="A119" s="109" t="s">
        <v>195</v>
      </c>
      <c r="B119" s="110"/>
      <c r="C119" s="110"/>
      <c r="D119" s="110"/>
      <c r="E119" s="110"/>
      <c r="F119" s="110"/>
      <c r="G119" s="110"/>
      <c r="H119" s="111"/>
      <c r="I119" s="134">
        <f>SUM(I111:I118)</f>
        <v>23520</v>
      </c>
      <c r="J119" s="20"/>
      <c r="K119" s="131"/>
      <c r="L119" s="132"/>
    </row>
    <row r="120" ht="15.6" spans="1:12">
      <c r="A120" s="112" t="s">
        <v>241</v>
      </c>
      <c r="B120" s="112"/>
      <c r="C120" s="112"/>
      <c r="D120" s="112"/>
      <c r="E120" s="112"/>
      <c r="F120" s="112"/>
      <c r="G120" s="112"/>
      <c r="H120" s="113"/>
      <c r="I120" s="133">
        <f>I119+I108+I98+I91+I82+I77+I67</f>
        <v>111560</v>
      </c>
      <c r="J120" s="20"/>
      <c r="K120" s="131"/>
      <c r="L120" s="132"/>
    </row>
    <row r="121" s="4" customFormat="1" spans="1:22">
      <c r="A121" s="114"/>
      <c r="B121" s="114"/>
      <c r="C121" s="114"/>
      <c r="D121" s="114"/>
      <c r="E121" s="114"/>
      <c r="F121" s="114"/>
      <c r="G121" s="114"/>
      <c r="H121" s="115"/>
      <c r="I121" s="135"/>
      <c r="J121" s="14"/>
      <c r="K121" s="136"/>
      <c r="L121" s="13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="5" customFormat="1" spans="1:12">
      <c r="A122" s="116"/>
      <c r="B122" s="116"/>
      <c r="C122" s="117"/>
      <c r="D122" s="117"/>
      <c r="E122" s="117"/>
      <c r="F122" s="117"/>
      <c r="G122" s="117"/>
      <c r="H122" s="118"/>
      <c r="I122" s="118"/>
      <c r="J122" s="117"/>
      <c r="K122" s="117"/>
      <c r="L122" s="117"/>
    </row>
    <row r="123" s="6" customFormat="1" spans="1:12">
      <c r="A123" s="116"/>
      <c r="B123" s="116"/>
      <c r="C123" s="117"/>
      <c r="D123" s="117"/>
      <c r="E123" s="117"/>
      <c r="F123" s="117"/>
      <c r="G123" s="117"/>
      <c r="H123" s="118"/>
      <c r="I123" s="118"/>
      <c r="J123" s="117"/>
      <c r="K123" s="117"/>
      <c r="L123" s="117"/>
    </row>
    <row r="126" spans="4:9">
      <c r="D126" s="119"/>
      <c r="E126" s="119"/>
      <c r="F126" s="119"/>
      <c r="G126" s="119"/>
      <c r="H126" s="119"/>
      <c r="I126" s="119"/>
    </row>
    <row r="127" spans="4:9">
      <c r="D127" s="119"/>
      <c r="E127" s="119"/>
      <c r="F127" s="119"/>
      <c r="G127" s="119"/>
      <c r="H127" s="119"/>
      <c r="I127" s="119"/>
    </row>
    <row r="128" spans="4:9">
      <c r="D128" s="119"/>
      <c r="E128" s="119"/>
      <c r="F128" s="119"/>
      <c r="G128" s="119"/>
      <c r="H128" s="119"/>
      <c r="I128" s="119"/>
    </row>
    <row r="129" spans="4:9">
      <c r="D129" s="119"/>
      <c r="E129" s="119"/>
      <c r="F129" s="119"/>
      <c r="G129" s="119"/>
      <c r="H129" s="119"/>
      <c r="I129" s="119"/>
    </row>
    <row r="130" spans="4:9">
      <c r="D130" s="119"/>
      <c r="E130" s="119"/>
      <c r="F130" s="119"/>
      <c r="G130" s="119"/>
      <c r="H130" s="119"/>
      <c r="I130" s="119"/>
    </row>
    <row r="131" spans="4:9">
      <c r="D131" s="119"/>
      <c r="E131" s="119"/>
      <c r="F131" s="119"/>
      <c r="G131" s="119"/>
      <c r="H131" s="119"/>
      <c r="I131" s="119"/>
    </row>
    <row r="132" spans="4:9">
      <c r="D132" s="119"/>
      <c r="E132" s="119"/>
      <c r="F132" s="119"/>
      <c r="G132" s="119"/>
      <c r="H132" s="119"/>
      <c r="I132" s="119"/>
    </row>
    <row r="133" spans="4:9">
      <c r="D133" s="119"/>
      <c r="E133" s="119"/>
      <c r="F133" s="119"/>
      <c r="G133" s="119"/>
      <c r="H133" s="119"/>
      <c r="I133" s="119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30:H30"/>
    <mergeCell ref="A31:I31"/>
    <mergeCell ref="A55:H55"/>
    <mergeCell ref="A56:I56"/>
    <mergeCell ref="A67:H67"/>
    <mergeCell ref="A68:L68"/>
    <mergeCell ref="A69:L69"/>
    <mergeCell ref="A71:I71"/>
    <mergeCell ref="A74:I74"/>
    <mergeCell ref="A76:H76"/>
    <mergeCell ref="A77:G77"/>
    <mergeCell ref="A78:K78"/>
    <mergeCell ref="B79:C79"/>
    <mergeCell ref="B80:C80"/>
    <mergeCell ref="B81:C81"/>
    <mergeCell ref="A82:H82"/>
    <mergeCell ref="A83:J83"/>
    <mergeCell ref="B84:C84"/>
    <mergeCell ref="B85:C85"/>
    <mergeCell ref="B86:C86"/>
    <mergeCell ref="B87:C87"/>
    <mergeCell ref="B88:C88"/>
    <mergeCell ref="B89:C89"/>
    <mergeCell ref="B90:C90"/>
    <mergeCell ref="A91:H91"/>
    <mergeCell ref="A92:K92"/>
    <mergeCell ref="B93:C93"/>
    <mergeCell ref="B94:C94"/>
    <mergeCell ref="B95:C95"/>
    <mergeCell ref="B96:C96"/>
    <mergeCell ref="B97:C97"/>
    <mergeCell ref="A98:H98"/>
    <mergeCell ref="A99:K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A108:H108"/>
    <mergeCell ref="A109:I109"/>
    <mergeCell ref="B110:C110"/>
    <mergeCell ref="B111:C111"/>
    <mergeCell ref="B112:C112"/>
    <mergeCell ref="B113:C113"/>
    <mergeCell ref="B115:C115"/>
    <mergeCell ref="B116:C116"/>
    <mergeCell ref="B117:C117"/>
    <mergeCell ref="B118:C118"/>
    <mergeCell ref="A119:H119"/>
    <mergeCell ref="A120:H120"/>
    <mergeCell ref="A122:L122"/>
    <mergeCell ref="A123:L12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T7 CELL PI Inline</vt:lpstr>
      <vt:lpstr>3.Turn Align+Scrap Stage</vt:lpstr>
      <vt:lpstr>6.Turn Align</vt:lpstr>
      <vt:lpstr>9.18Slot BF</vt:lpstr>
      <vt:lpstr>12.14Slot BF+Scrap 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CC</cp:lastModifiedBy>
  <dcterms:created xsi:type="dcterms:W3CDTF">2015-06-05T18:19:00Z</dcterms:created>
  <dcterms:modified xsi:type="dcterms:W3CDTF">2020-10-20T09:19:59Z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