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olitechnika Śląska, Wydział Mechaniczny Technologiczny\Dokumenty\programowanie\C#\Rumik\RumikApp\RumikApp\"/>
    </mc:Choice>
  </mc:AlternateContent>
  <xr:revisionPtr revIDLastSave="0" documentId="13_ncr:1_{DA326B89-B2C2-4AD4-AD84-422AC096C8B8}" xr6:coauthVersionLast="46" xr6:coauthVersionMax="46" xr10:uidLastSave="{00000000-0000-0000-0000-000000000000}"/>
  <bookViews>
    <workbookView xWindow="-120" yWindow="-120" windowWidth="29040" windowHeight="15840" xr2:uid="{13F85157-6849-448B-8516-28067B2B857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J5" i="1"/>
  <c r="R5" i="1" s="1"/>
  <c r="I5" i="1"/>
  <c r="G8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N5" i="1" l="1"/>
  <c r="I31" i="1"/>
  <c r="I23" i="1"/>
  <c r="I15" i="1"/>
  <c r="I7" i="1"/>
  <c r="J7" i="1" s="1"/>
  <c r="I55" i="1"/>
  <c r="I47" i="1"/>
  <c r="I39" i="1"/>
  <c r="K5" i="1"/>
  <c r="P5" i="1" s="1"/>
  <c r="I60" i="1"/>
  <c r="J60" i="1" s="1"/>
  <c r="R60" i="1" s="1"/>
  <c r="I52" i="1"/>
  <c r="J52" i="1" s="1"/>
  <c r="R52" i="1" s="1"/>
  <c r="I44" i="1"/>
  <c r="J44" i="1" s="1"/>
  <c r="R44" i="1" s="1"/>
  <c r="I32" i="1"/>
  <c r="J32" i="1" s="1"/>
  <c r="R32" i="1" s="1"/>
  <c r="I24" i="1"/>
  <c r="J24" i="1" s="1"/>
  <c r="R24" i="1" s="1"/>
  <c r="I16" i="1"/>
  <c r="J16" i="1" s="1"/>
  <c r="R16" i="1" s="1"/>
  <c r="I8" i="1"/>
  <c r="J8" i="1" s="1"/>
  <c r="R8" i="1" s="1"/>
  <c r="I56" i="1"/>
  <c r="J56" i="1" s="1"/>
  <c r="R56" i="1" s="1"/>
  <c r="I48" i="1"/>
  <c r="J48" i="1" s="1"/>
  <c r="R48" i="1" s="1"/>
  <c r="I40" i="1"/>
  <c r="J40" i="1" s="1"/>
  <c r="R40" i="1" s="1"/>
  <c r="I61" i="1"/>
  <c r="J61" i="1" s="1"/>
  <c r="R61" i="1" s="1"/>
  <c r="I53" i="1"/>
  <c r="J53" i="1" s="1"/>
  <c r="R53" i="1" s="1"/>
  <c r="I45" i="1"/>
  <c r="J45" i="1" s="1"/>
  <c r="R45" i="1" s="1"/>
  <c r="I37" i="1"/>
  <c r="J37" i="1" s="1"/>
  <c r="R37" i="1" s="1"/>
  <c r="I29" i="1"/>
  <c r="J29" i="1" s="1"/>
  <c r="R29" i="1" s="1"/>
  <c r="I21" i="1"/>
  <c r="J21" i="1" s="1"/>
  <c r="R21" i="1" s="1"/>
  <c r="I13" i="1"/>
  <c r="J13" i="1" s="1"/>
  <c r="R13" i="1" s="1"/>
  <c r="I36" i="1"/>
  <c r="J36" i="1" s="1"/>
  <c r="R36" i="1" s="1"/>
  <c r="I28" i="1"/>
  <c r="J28" i="1" s="1"/>
  <c r="R28" i="1" s="1"/>
  <c r="I20" i="1"/>
  <c r="J20" i="1" s="1"/>
  <c r="R20" i="1" s="1"/>
  <c r="I12" i="1"/>
  <c r="J12" i="1" s="1"/>
  <c r="R12" i="1" s="1"/>
  <c r="I59" i="1"/>
  <c r="J59" i="1" s="1"/>
  <c r="R59" i="1" s="1"/>
  <c r="I51" i="1"/>
  <c r="J51" i="1" s="1"/>
  <c r="R51" i="1" s="1"/>
  <c r="I43" i="1"/>
  <c r="J43" i="1" s="1"/>
  <c r="R43" i="1" s="1"/>
  <c r="I35" i="1"/>
  <c r="J35" i="1" s="1"/>
  <c r="R35" i="1" s="1"/>
  <c r="I27" i="1"/>
  <c r="J27" i="1" s="1"/>
  <c r="R27" i="1" s="1"/>
  <c r="I19" i="1"/>
  <c r="J19" i="1" s="1"/>
  <c r="R19" i="1" s="1"/>
  <c r="I11" i="1"/>
  <c r="I58" i="1"/>
  <c r="J58" i="1" s="1"/>
  <c r="R58" i="1" s="1"/>
  <c r="I50" i="1"/>
  <c r="J50" i="1" s="1"/>
  <c r="R50" i="1" s="1"/>
  <c r="I42" i="1"/>
  <c r="J42" i="1" s="1"/>
  <c r="R42" i="1" s="1"/>
  <c r="I34" i="1"/>
  <c r="J34" i="1" s="1"/>
  <c r="R34" i="1" s="1"/>
  <c r="I26" i="1"/>
  <c r="J26" i="1" s="1"/>
  <c r="R26" i="1" s="1"/>
  <c r="I18" i="1"/>
  <c r="J18" i="1" s="1"/>
  <c r="R18" i="1" s="1"/>
  <c r="I10" i="1"/>
  <c r="J10" i="1" s="1"/>
  <c r="R10" i="1" s="1"/>
  <c r="I57" i="1"/>
  <c r="J57" i="1" s="1"/>
  <c r="R57" i="1" s="1"/>
  <c r="I49" i="1"/>
  <c r="J49" i="1" s="1"/>
  <c r="R49" i="1" s="1"/>
  <c r="I41" i="1"/>
  <c r="J41" i="1" s="1"/>
  <c r="R41" i="1" s="1"/>
  <c r="I33" i="1"/>
  <c r="J33" i="1" s="1"/>
  <c r="R33" i="1" s="1"/>
  <c r="I25" i="1"/>
  <c r="J25" i="1" s="1"/>
  <c r="R25" i="1" s="1"/>
  <c r="I17" i="1"/>
  <c r="J17" i="1" s="1"/>
  <c r="R17" i="1" s="1"/>
  <c r="I9" i="1"/>
  <c r="J9" i="1" s="1"/>
  <c r="R9" i="1" s="1"/>
  <c r="I62" i="1"/>
  <c r="J62" i="1" s="1"/>
  <c r="Q62" i="1" s="1"/>
  <c r="I54" i="1"/>
  <c r="J54" i="1" s="1"/>
  <c r="R54" i="1" s="1"/>
  <c r="I46" i="1"/>
  <c r="J46" i="1" s="1"/>
  <c r="R46" i="1" s="1"/>
  <c r="I38" i="1"/>
  <c r="J38" i="1" s="1"/>
  <c r="R38" i="1" s="1"/>
  <c r="I30" i="1"/>
  <c r="J30" i="1" s="1"/>
  <c r="R30" i="1" s="1"/>
  <c r="I22" i="1"/>
  <c r="J22" i="1" s="1"/>
  <c r="R22" i="1" s="1"/>
  <c r="I14" i="1"/>
  <c r="J14" i="1" s="1"/>
  <c r="R14" i="1" s="1"/>
  <c r="I6" i="1"/>
  <c r="J6" i="1" s="1"/>
  <c r="N6" i="1" s="1"/>
  <c r="R7" i="1" l="1"/>
  <c r="N7" i="1"/>
  <c r="N27" i="1"/>
  <c r="N40" i="1"/>
  <c r="N26" i="1"/>
  <c r="N48" i="1"/>
  <c r="N22" i="1"/>
  <c r="N43" i="1"/>
  <c r="N30" i="1"/>
  <c r="N51" i="1"/>
  <c r="N8" i="1"/>
  <c r="N38" i="1"/>
  <c r="N41" i="1"/>
  <c r="N50" i="1"/>
  <c r="N59" i="1"/>
  <c r="N37" i="1"/>
  <c r="N16" i="1"/>
  <c r="N9" i="1"/>
  <c r="N52" i="1"/>
  <c r="N17" i="1"/>
  <c r="N13" i="1"/>
  <c r="N25" i="1"/>
  <c r="N21" i="1"/>
  <c r="N33" i="1"/>
  <c r="N46" i="1"/>
  <c r="N58" i="1"/>
  <c r="N45" i="1"/>
  <c r="N54" i="1"/>
  <c r="N57" i="1"/>
  <c r="N20" i="1"/>
  <c r="N53" i="1"/>
  <c r="N32" i="1"/>
  <c r="N18" i="1"/>
  <c r="N36" i="1"/>
  <c r="N14" i="1"/>
  <c r="N35" i="1"/>
  <c r="N60" i="1"/>
  <c r="N34" i="1"/>
  <c r="N56" i="1"/>
  <c r="N42" i="1"/>
  <c r="N29" i="1"/>
  <c r="N49" i="1"/>
  <c r="N12" i="1"/>
  <c r="N24" i="1"/>
  <c r="N62" i="1"/>
  <c r="N10" i="1"/>
  <c r="N19" i="1"/>
  <c r="N28" i="1"/>
  <c r="N61" i="1"/>
  <c r="N44" i="1"/>
  <c r="J55" i="1"/>
  <c r="R55" i="1" s="1"/>
  <c r="J39" i="1"/>
  <c r="R39" i="1" s="1"/>
  <c r="J31" i="1"/>
  <c r="R31" i="1" s="1"/>
  <c r="J47" i="1"/>
  <c r="R47" i="1" s="1"/>
  <c r="J11" i="1"/>
  <c r="R11" i="1" s="1"/>
  <c r="K11" i="1"/>
  <c r="P11" i="1" s="1"/>
  <c r="K15" i="1"/>
  <c r="P15" i="1" s="1"/>
  <c r="J15" i="1"/>
  <c r="R15" i="1" s="1"/>
  <c r="K23" i="1"/>
  <c r="P23" i="1" s="1"/>
  <c r="J23" i="1"/>
  <c r="R23" i="1" s="1"/>
  <c r="K41" i="1"/>
  <c r="P41" i="1" s="1"/>
  <c r="K59" i="1"/>
  <c r="P59" i="1" s="1"/>
  <c r="K16" i="1"/>
  <c r="P16" i="1" s="1"/>
  <c r="K58" i="1"/>
  <c r="P58" i="1" s="1"/>
  <c r="K45" i="1"/>
  <c r="P45" i="1" s="1"/>
  <c r="K24" i="1"/>
  <c r="P24" i="1" s="1"/>
  <c r="K39" i="1"/>
  <c r="P39" i="1" s="1"/>
  <c r="K49" i="1"/>
  <c r="P49" i="1" s="1"/>
  <c r="K54" i="1"/>
  <c r="P54" i="1" s="1"/>
  <c r="K57" i="1"/>
  <c r="P57" i="1" s="1"/>
  <c r="K20" i="1"/>
  <c r="P20" i="1" s="1"/>
  <c r="K53" i="1"/>
  <c r="P53" i="1" s="1"/>
  <c r="K32" i="1"/>
  <c r="P32" i="1" s="1"/>
  <c r="K47" i="1"/>
  <c r="P47" i="1" s="1"/>
  <c r="K62" i="1"/>
  <c r="P62" i="1" s="1"/>
  <c r="K10" i="1"/>
  <c r="P10" i="1" s="1"/>
  <c r="K19" i="1"/>
  <c r="P19" i="1" s="1"/>
  <c r="K28" i="1"/>
  <c r="P28" i="1" s="1"/>
  <c r="K61" i="1"/>
  <c r="P61" i="1" s="1"/>
  <c r="K44" i="1"/>
  <c r="P44" i="1" s="1"/>
  <c r="K55" i="1"/>
  <c r="P55" i="1" s="1"/>
  <c r="K14" i="1"/>
  <c r="P14" i="1" s="1"/>
  <c r="K38" i="1"/>
  <c r="P38" i="1" s="1"/>
  <c r="K50" i="1"/>
  <c r="P50" i="1" s="1"/>
  <c r="K37" i="1"/>
  <c r="P37" i="1" s="1"/>
  <c r="K46" i="1"/>
  <c r="P46" i="1" s="1"/>
  <c r="K12" i="1"/>
  <c r="P12" i="1" s="1"/>
  <c r="K6" i="1"/>
  <c r="P6" i="1" s="1"/>
  <c r="K9" i="1"/>
  <c r="P9" i="1" s="1"/>
  <c r="K18" i="1"/>
  <c r="P18" i="1" s="1"/>
  <c r="K27" i="1"/>
  <c r="P27" i="1" s="1"/>
  <c r="K36" i="1"/>
  <c r="P36" i="1" s="1"/>
  <c r="K40" i="1"/>
  <c r="P40" i="1" s="1"/>
  <c r="K52" i="1"/>
  <c r="P52" i="1" s="1"/>
  <c r="K7" i="1"/>
  <c r="P7" i="1" s="1"/>
  <c r="K17" i="1"/>
  <c r="P17" i="1" s="1"/>
  <c r="K26" i="1"/>
  <c r="P26" i="1" s="1"/>
  <c r="K35" i="1"/>
  <c r="P35" i="1" s="1"/>
  <c r="K13" i="1"/>
  <c r="P13" i="1" s="1"/>
  <c r="K48" i="1"/>
  <c r="P48" i="1" s="1"/>
  <c r="K60" i="1"/>
  <c r="P60" i="1" s="1"/>
  <c r="K22" i="1"/>
  <c r="P22" i="1" s="1"/>
  <c r="K25" i="1"/>
  <c r="P25" i="1" s="1"/>
  <c r="K34" i="1"/>
  <c r="P34" i="1" s="1"/>
  <c r="K43" i="1"/>
  <c r="P43" i="1" s="1"/>
  <c r="K21" i="1"/>
  <c r="P21" i="1" s="1"/>
  <c r="K56" i="1"/>
  <c r="P56" i="1" s="1"/>
  <c r="K30" i="1"/>
  <c r="P30" i="1" s="1"/>
  <c r="K33" i="1"/>
  <c r="P33" i="1" s="1"/>
  <c r="K42" i="1"/>
  <c r="P42" i="1" s="1"/>
  <c r="K51" i="1"/>
  <c r="P51" i="1" s="1"/>
  <c r="K29" i="1"/>
  <c r="P29" i="1" s="1"/>
  <c r="K8" i="1"/>
  <c r="P8" i="1" s="1"/>
  <c r="K31" i="1"/>
  <c r="P31" i="1" s="1"/>
  <c r="N15" i="1" l="1"/>
  <c r="N11" i="1"/>
  <c r="N47" i="1"/>
  <c r="N31" i="1"/>
  <c r="N23" i="1"/>
  <c r="N39" i="1"/>
  <c r="N55" i="1"/>
  <c r="J64" i="1"/>
  <c r="K64" i="1"/>
</calcChain>
</file>

<file path=xl/sharedStrings.xml><?xml version="1.0" encoding="utf-8"?>
<sst xmlns="http://schemas.openxmlformats.org/spreadsheetml/2006/main" count="20" uniqueCount="16">
  <si>
    <t>Capacity</t>
  </si>
  <si>
    <t>%</t>
  </si>
  <si>
    <t>$</t>
  </si>
  <si>
    <t>Na imprezę, ekonomicznie</t>
  </si>
  <si>
    <t>Ocena solo</t>
  </si>
  <si>
    <t>Ocena z colo</t>
  </si>
  <si>
    <t>Porządny ale tani</t>
  </si>
  <si>
    <t>cena za 100ml</t>
  </si>
  <si>
    <t>jogalia</t>
  </si>
  <si>
    <t>bacardi old spice</t>
  </si>
  <si>
    <t>ekskluzywnie</t>
  </si>
  <si>
    <t>Dane</t>
  </si>
  <si>
    <t>Obliczone współczynniki</t>
  </si>
  <si>
    <t>minimalny współczynnik</t>
  </si>
  <si>
    <t>minimalna ocena</t>
  </si>
  <si>
    <t>nazwa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</si>
</sst>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73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014D-BDE0-4D42-9C6B-6C829BCCFA5A}">
  <dimension ref="B2:R64"/>
  <sheetViews>
    <sheetView tabSelected="1" workbookViewId="0">
      <selection activeCell="P8" sqref="P8"/>
    </sheetView>
  </sheetViews>
  <sheetFormatPr defaultRowHeight="15" x14ac:dyDescent="0.25"/>
  <cols>
    <col min="2" max="2" width="15.85546875" bestFit="1" customWidth="1"/>
    <col min="3" max="3" width="8.42578125" bestFit="1" customWidth="1"/>
    <col min="4" max="4" width="3" bestFit="1" customWidth="1"/>
    <col min="5" max="5" width="4" bestFit="1" customWidth="1"/>
    <col min="6" max="6" width="6.5703125" bestFit="1" customWidth="1"/>
    <col min="7" max="7" width="7.85546875" bestFit="1" customWidth="1"/>
    <col min="11" max="11" width="12" customWidth="1"/>
    <col min="12" max="12" width="15.85546875" customWidth="1"/>
    <col min="13" max="13" width="15.140625" customWidth="1"/>
    <col min="14" max="14" width="10.5703125" bestFit="1" customWidth="1"/>
    <col min="15" max="15" width="13.140625" customWidth="1"/>
    <col min="16" max="16" width="16.42578125" customWidth="1"/>
    <col min="17" max="17" width="16.7109375" customWidth="1"/>
    <col min="18" max="18" width="13.28515625" customWidth="1"/>
    <col min="19" max="19" width="23.140625" bestFit="1" customWidth="1"/>
  </cols>
  <sheetData>
    <row r="2" spans="2:18" x14ac:dyDescent="0.25">
      <c r="Q2" t="s">
        <v>14</v>
      </c>
      <c r="R2">
        <v>6</v>
      </c>
    </row>
    <row r="3" spans="2:18" ht="35.25" customHeight="1" x14ac:dyDescent="0.25">
      <c r="B3" s="6" t="s">
        <v>15</v>
      </c>
      <c r="C3" s="4" t="s">
        <v>11</v>
      </c>
      <c r="D3" s="4"/>
      <c r="E3" s="4"/>
      <c r="F3" s="4"/>
      <c r="G3" s="4"/>
      <c r="I3" s="5" t="s">
        <v>12</v>
      </c>
      <c r="J3" s="5"/>
      <c r="K3" s="5"/>
      <c r="M3" s="1" t="s">
        <v>13</v>
      </c>
      <c r="N3" s="1">
        <v>4</v>
      </c>
      <c r="O3" s="1" t="s">
        <v>13</v>
      </c>
      <c r="P3" s="1">
        <v>1</v>
      </c>
      <c r="Q3" s="1" t="s">
        <v>13</v>
      </c>
      <c r="R3">
        <v>1</v>
      </c>
    </row>
    <row r="4" spans="2:18" ht="60" x14ac:dyDescent="0.25">
      <c r="C4" s="1" t="s">
        <v>0</v>
      </c>
      <c r="D4" s="1" t="s">
        <v>1</v>
      </c>
      <c r="E4" s="1" t="s">
        <v>2</v>
      </c>
      <c r="F4" s="1" t="s">
        <v>4</v>
      </c>
      <c r="G4" s="1" t="s">
        <v>5</v>
      </c>
      <c r="H4" s="1"/>
      <c r="I4" s="1" t="s">
        <v>7</v>
      </c>
      <c r="J4" s="1" t="s">
        <v>3</v>
      </c>
      <c r="K4" s="1" t="s">
        <v>6</v>
      </c>
      <c r="L4" s="1"/>
      <c r="N4" s="1" t="s">
        <v>3</v>
      </c>
      <c r="P4" s="1" t="s">
        <v>6</v>
      </c>
      <c r="R4" s="1" t="s">
        <v>10</v>
      </c>
    </row>
    <row r="5" spans="2:18" x14ac:dyDescent="0.25">
      <c r="B5" t="s">
        <v>8</v>
      </c>
      <c r="C5">
        <v>700</v>
      </c>
      <c r="D5">
        <v>38</v>
      </c>
      <c r="E5">
        <v>70</v>
      </c>
      <c r="F5">
        <v>9</v>
      </c>
      <c r="G5">
        <v>9</v>
      </c>
      <c r="I5" s="2">
        <f>(E5/C5)*100</f>
        <v>10</v>
      </c>
      <c r="J5" s="3">
        <f>D5/I5</f>
        <v>3.8</v>
      </c>
      <c r="K5" s="2">
        <f>AVERAGE(F5:G5)/I5</f>
        <v>0.9</v>
      </c>
      <c r="L5" s="3"/>
      <c r="N5" t="str">
        <f>IF(J5&gt;$N$3,"trafione","")</f>
        <v/>
      </c>
      <c r="P5" t="str">
        <f>IF(K5&gt;$P$3,"trafione","")</f>
        <v/>
      </c>
      <c r="R5" t="str">
        <f>IF(IF(F5&gt;$R$2,J5,99999)&lt;$R$3,"trafione","")</f>
        <v/>
      </c>
    </row>
    <row r="6" spans="2:18" x14ac:dyDescent="0.25">
      <c r="B6" t="s">
        <v>9</v>
      </c>
      <c r="C6">
        <v>700</v>
      </c>
      <c r="D6">
        <v>35</v>
      </c>
      <c r="E6">
        <v>50</v>
      </c>
      <c r="F6">
        <v>5</v>
      </c>
      <c r="G6">
        <v>7</v>
      </c>
      <c r="I6" s="2">
        <f>(E6/C6)*100</f>
        <v>7.1428571428571423</v>
      </c>
      <c r="J6" s="3">
        <f t="shared" ref="J6:J62" si="0">D6/I6</f>
        <v>4.9000000000000004</v>
      </c>
      <c r="K6" s="2">
        <f t="shared" ref="K6:K62" si="1">AVERAGE(F6:G6)/I6</f>
        <v>0.84000000000000008</v>
      </c>
      <c r="L6" s="3"/>
      <c r="N6" t="str">
        <f>IF(J6&gt;$N$3,"trafione","")</f>
        <v>trafione</v>
      </c>
      <c r="P6" t="str">
        <f>IF(K6&gt;$P$3,"trafione","")</f>
        <v/>
      </c>
      <c r="R6" t="str">
        <f>IF(IF(F6&gt;$R$2,J6,99999)&lt;$R$3,"trafione","")</f>
        <v/>
      </c>
    </row>
    <row r="7" spans="2:18" x14ac:dyDescent="0.25">
      <c r="C7">
        <v>700</v>
      </c>
      <c r="D7">
        <v>90</v>
      </c>
      <c r="E7">
        <v>10</v>
      </c>
      <c r="F7">
        <v>10</v>
      </c>
      <c r="G7">
        <v>10</v>
      </c>
      <c r="I7" s="2">
        <f>(E7/C7)*100</f>
        <v>1.4285714285714286</v>
      </c>
      <c r="J7" s="3">
        <f t="shared" si="0"/>
        <v>63</v>
      </c>
      <c r="K7" s="2">
        <f t="shared" si="1"/>
        <v>7</v>
      </c>
      <c r="L7" s="3"/>
      <c r="N7" t="str">
        <f>IF(J7&gt;$N$3,"trafione","")</f>
        <v>trafione</v>
      </c>
      <c r="P7" t="str">
        <f>IF(K7&gt;$P$3,"trafione","")</f>
        <v>trafione</v>
      </c>
      <c r="R7" t="str">
        <f>IF(IF(F7&gt;$R$2,J7,99999)&lt;$R$3,"trafione","")</f>
        <v/>
      </c>
    </row>
    <row r="8" spans="2:18" x14ac:dyDescent="0.25">
      <c r="C8">
        <v>700</v>
      </c>
      <c r="D8">
        <f t="shared" ref="D6:D62" ca="1" si="2">RANDBETWEEN(10,70)</f>
        <v>58</v>
      </c>
      <c r="E8">
        <v>500</v>
      </c>
      <c r="F8">
        <v>8</v>
      </c>
      <c r="G8">
        <f t="shared" ref="F6:G37" ca="1" si="3">RANDBETWEEN(0,12)</f>
        <v>3</v>
      </c>
      <c r="I8" s="2">
        <f>(E8/C8)*100</f>
        <v>71.428571428571431</v>
      </c>
      <c r="J8" s="3">
        <f t="shared" ca="1" si="0"/>
        <v>0.81199999999999994</v>
      </c>
      <c r="K8" s="2">
        <f t="shared" ca="1" si="1"/>
        <v>7.6999999999999999E-2</v>
      </c>
      <c r="L8" s="3"/>
      <c r="N8" t="str">
        <f ca="1">IF(J8&gt;$N$3,"trafione","")</f>
        <v/>
      </c>
      <c r="P8" t="str">
        <f ca="1">IF(K8&gt;$P$3,"trafione","")</f>
        <v/>
      </c>
      <c r="R8" t="str">
        <f ca="1">IF(IF(F8&gt;$R$2,J8,99999)&lt;$R$3,"trafione","")</f>
        <v>trafione</v>
      </c>
    </row>
    <row r="9" spans="2:18" x14ac:dyDescent="0.25">
      <c r="C9">
        <v>700</v>
      </c>
      <c r="D9">
        <v>38</v>
      </c>
      <c r="E9">
        <v>40</v>
      </c>
      <c r="F9">
        <v>9</v>
      </c>
      <c r="G9">
        <v>9</v>
      </c>
      <c r="I9" s="2">
        <f>(E9/C9)*100</f>
        <v>5.7142857142857144</v>
      </c>
      <c r="J9" s="3">
        <f t="shared" si="0"/>
        <v>6.6499999999999995</v>
      </c>
      <c r="K9" s="2">
        <f t="shared" si="1"/>
        <v>1.575</v>
      </c>
      <c r="L9" s="3"/>
      <c r="N9" t="str">
        <f>IF(J9&gt;$N$3,"trafione","")</f>
        <v>trafione</v>
      </c>
      <c r="P9" t="str">
        <f>IF(K9&gt;$P$3,"trafione","")</f>
        <v>trafione</v>
      </c>
      <c r="R9" t="str">
        <f>IF(IF(F9&gt;$R$2,J9,99999)&lt;$R$3,"trafione","")</f>
        <v/>
      </c>
    </row>
    <row r="10" spans="2:18" x14ac:dyDescent="0.25">
      <c r="C10">
        <f t="shared" ref="C6:C62" ca="1" si="4">RANDBETWEEN(50,2000)</f>
        <v>326</v>
      </c>
      <c r="D10">
        <f t="shared" ca="1" si="2"/>
        <v>27</v>
      </c>
      <c r="E10">
        <f t="shared" ref="E10:E62" ca="1" si="5">RANDBETWEEN(10,250)</f>
        <v>187</v>
      </c>
      <c r="F10">
        <f t="shared" ca="1" si="3"/>
        <v>7</v>
      </c>
      <c r="G10">
        <f t="shared" ca="1" si="3"/>
        <v>10</v>
      </c>
      <c r="I10" s="2">
        <f ca="1">(E10/C10)*100</f>
        <v>57.361963190184049</v>
      </c>
      <c r="J10" s="3">
        <f t="shared" ca="1" si="0"/>
        <v>0.47069518716577541</v>
      </c>
      <c r="K10" s="2">
        <f t="shared" ca="1" si="1"/>
        <v>0.14818181818181819</v>
      </c>
      <c r="L10" s="3"/>
      <c r="N10" t="str">
        <f ca="1">IF(J10&gt;$N$3,"trafione","")</f>
        <v/>
      </c>
      <c r="P10" t="str">
        <f ca="1">IF(K10&gt;$P$3,"trafione","")</f>
        <v/>
      </c>
      <c r="R10" t="str">
        <f ca="1">IF(IF(F10&gt;$R$2,J10,99999)&lt;$R$3,"trafione","")</f>
        <v>trafione</v>
      </c>
    </row>
    <row r="11" spans="2:18" x14ac:dyDescent="0.25">
      <c r="C11">
        <f t="shared" ca="1" si="4"/>
        <v>110</v>
      </c>
      <c r="D11">
        <f t="shared" ca="1" si="2"/>
        <v>36</v>
      </c>
      <c r="E11">
        <f t="shared" ca="1" si="5"/>
        <v>250</v>
      </c>
      <c r="F11">
        <f t="shared" ca="1" si="3"/>
        <v>10</v>
      </c>
      <c r="G11">
        <f t="shared" ca="1" si="3"/>
        <v>8</v>
      </c>
      <c r="I11" s="2">
        <f ca="1">(E11/C11)*100</f>
        <v>227.27272727272728</v>
      </c>
      <c r="J11" s="3">
        <f t="shared" ca="1" si="0"/>
        <v>0.15839999999999999</v>
      </c>
      <c r="K11" s="2">
        <f ca="1">AVERAGE(F11:G11)/I11</f>
        <v>3.9599999999999996E-2</v>
      </c>
      <c r="L11" s="3"/>
      <c r="N11" t="str">
        <f ca="1">IF(J11&gt;$N$3,"trafione","")</f>
        <v/>
      </c>
      <c r="P11" t="str">
        <f ca="1">IF(K11&gt;$P$3,"trafione","")</f>
        <v/>
      </c>
      <c r="R11" t="str">
        <f ca="1">IF(IF(F11&gt;$R$2,J11,99999)&lt;$R$3,"trafione","")</f>
        <v>trafione</v>
      </c>
    </row>
    <row r="12" spans="2:18" x14ac:dyDescent="0.25">
      <c r="C12">
        <f t="shared" ca="1" si="4"/>
        <v>309</v>
      </c>
      <c r="D12">
        <f t="shared" ca="1" si="2"/>
        <v>31</v>
      </c>
      <c r="E12">
        <f t="shared" ca="1" si="5"/>
        <v>201</v>
      </c>
      <c r="F12">
        <f t="shared" ca="1" si="3"/>
        <v>5</v>
      </c>
      <c r="G12">
        <f t="shared" ca="1" si="3"/>
        <v>2</v>
      </c>
      <c r="I12" s="2">
        <f ca="1">(E12/C12)*100</f>
        <v>65.048543689320397</v>
      </c>
      <c r="J12" s="3">
        <f t="shared" ca="1" si="0"/>
        <v>0.47656716417910444</v>
      </c>
      <c r="K12" s="2">
        <f t="shared" ca="1" si="1"/>
        <v>5.3805970149253722E-2</v>
      </c>
      <c r="L12" s="3"/>
      <c r="N12" t="str">
        <f ca="1">IF(J12&gt;$N$3,"trafione","")</f>
        <v/>
      </c>
      <c r="P12" t="str">
        <f ca="1">IF(K12&gt;$P$3,"trafione","")</f>
        <v/>
      </c>
      <c r="R12" t="str">
        <f ca="1">IF(IF(F12&gt;$R$2,J12,99999)&lt;$R$3,"trafione","")</f>
        <v/>
      </c>
    </row>
    <row r="13" spans="2:18" x14ac:dyDescent="0.25">
      <c r="C13">
        <f t="shared" ca="1" si="4"/>
        <v>1946</v>
      </c>
      <c r="D13">
        <f t="shared" ca="1" si="2"/>
        <v>34</v>
      </c>
      <c r="E13">
        <f t="shared" ca="1" si="5"/>
        <v>23</v>
      </c>
      <c r="F13">
        <f t="shared" ca="1" si="3"/>
        <v>10</v>
      </c>
      <c r="G13">
        <f t="shared" ca="1" si="3"/>
        <v>7</v>
      </c>
      <c r="I13" s="2">
        <f ca="1">(E13/C13)*100</f>
        <v>1.1819116135662899</v>
      </c>
      <c r="J13" s="3">
        <f t="shared" ca="1" si="0"/>
        <v>28.766956521739129</v>
      </c>
      <c r="K13" s="2">
        <f t="shared" ca="1" si="1"/>
        <v>7.1917391304347822</v>
      </c>
      <c r="L13" s="3"/>
      <c r="N13" t="str">
        <f ca="1">IF(J13&gt;$N$3,"trafione","")</f>
        <v>trafione</v>
      </c>
      <c r="P13" t="str">
        <f ca="1">IF(K13&gt;$P$3,"trafione","")</f>
        <v>trafione</v>
      </c>
      <c r="R13" t="str">
        <f ca="1">IF(IF(F13&gt;$R$2,J13,99999)&lt;$R$3,"trafione","")</f>
        <v/>
      </c>
    </row>
    <row r="14" spans="2:18" x14ac:dyDescent="0.25">
      <c r="C14">
        <f t="shared" ca="1" si="4"/>
        <v>1854</v>
      </c>
      <c r="D14">
        <f t="shared" ca="1" si="2"/>
        <v>21</v>
      </c>
      <c r="E14">
        <f t="shared" ca="1" si="5"/>
        <v>238</v>
      </c>
      <c r="F14">
        <f t="shared" ca="1" si="3"/>
        <v>10</v>
      </c>
      <c r="G14">
        <f t="shared" ca="1" si="3"/>
        <v>7</v>
      </c>
      <c r="I14" s="2">
        <f ca="1">(E14/C14)*100</f>
        <v>12.837108953613807</v>
      </c>
      <c r="J14" s="3">
        <f t="shared" ca="1" si="0"/>
        <v>1.6358823529411766</v>
      </c>
      <c r="K14" s="2">
        <f t="shared" ca="1" si="1"/>
        <v>0.66214285714285714</v>
      </c>
      <c r="L14" s="3"/>
      <c r="N14" t="str">
        <f ca="1">IF(J14&gt;$N$3,"trafione","")</f>
        <v/>
      </c>
      <c r="P14" t="str">
        <f ca="1">IF(K14&gt;$P$3,"trafione","")</f>
        <v/>
      </c>
      <c r="R14" t="str">
        <f ca="1">IF(IF(F14&gt;$R$2,J14,99999)&lt;$R$3,"trafione","")</f>
        <v/>
      </c>
    </row>
    <row r="15" spans="2:18" x14ac:dyDescent="0.25">
      <c r="C15">
        <f t="shared" ca="1" si="4"/>
        <v>778</v>
      </c>
      <c r="D15">
        <f t="shared" ca="1" si="2"/>
        <v>16</v>
      </c>
      <c r="E15">
        <f t="shared" ca="1" si="5"/>
        <v>198</v>
      </c>
      <c r="F15">
        <f t="shared" ca="1" si="3"/>
        <v>10</v>
      </c>
      <c r="G15">
        <f t="shared" ca="1" si="3"/>
        <v>0</v>
      </c>
      <c r="I15" s="2">
        <f ca="1">(E15/C15)*100</f>
        <v>25.449871465295633</v>
      </c>
      <c r="J15" s="3">
        <f t="shared" ca="1" si="0"/>
        <v>0.62868686868686863</v>
      </c>
      <c r="K15" s="2">
        <f t="shared" ca="1" si="1"/>
        <v>0.19646464646464645</v>
      </c>
      <c r="L15" s="3"/>
      <c r="N15" t="str">
        <f ca="1">IF(J15&gt;$N$3,"trafione","")</f>
        <v/>
      </c>
      <c r="P15" t="str">
        <f ca="1">IF(K15&gt;$P$3,"trafione","")</f>
        <v/>
      </c>
      <c r="R15" t="str">
        <f ca="1">IF(IF(F15&gt;$R$2,J15,99999)&lt;$R$3,"trafione","")</f>
        <v>trafione</v>
      </c>
    </row>
    <row r="16" spans="2:18" x14ac:dyDescent="0.25">
      <c r="C16">
        <f t="shared" ca="1" si="4"/>
        <v>1057</v>
      </c>
      <c r="D16">
        <f t="shared" ca="1" si="2"/>
        <v>34</v>
      </c>
      <c r="E16">
        <f t="shared" ca="1" si="5"/>
        <v>151</v>
      </c>
      <c r="F16">
        <f t="shared" ca="1" si="3"/>
        <v>9</v>
      </c>
      <c r="G16">
        <f t="shared" ca="1" si="3"/>
        <v>12</v>
      </c>
      <c r="I16" s="2">
        <f ca="1">(E16/C16)*100</f>
        <v>14.285714285714285</v>
      </c>
      <c r="J16" s="3">
        <f t="shared" ca="1" si="0"/>
        <v>2.3800000000000003</v>
      </c>
      <c r="K16" s="2">
        <f t="shared" ca="1" si="1"/>
        <v>0.7350000000000001</v>
      </c>
      <c r="L16" s="3"/>
      <c r="N16" t="str">
        <f ca="1">IF(J16&gt;$N$3,"trafione","")</f>
        <v/>
      </c>
      <c r="P16" t="str">
        <f ca="1">IF(K16&gt;$P$3,"trafione","")</f>
        <v/>
      </c>
      <c r="R16" t="str">
        <f ca="1">IF(IF(F16&gt;$R$2,J16,99999)&lt;$R$3,"trafione","")</f>
        <v/>
      </c>
    </row>
    <row r="17" spans="3:18" x14ac:dyDescent="0.25">
      <c r="C17">
        <f t="shared" ca="1" si="4"/>
        <v>1699</v>
      </c>
      <c r="D17">
        <f t="shared" ca="1" si="2"/>
        <v>52</v>
      </c>
      <c r="E17">
        <f t="shared" ca="1" si="5"/>
        <v>32</v>
      </c>
      <c r="F17">
        <f t="shared" ca="1" si="3"/>
        <v>8</v>
      </c>
      <c r="G17">
        <f t="shared" ca="1" si="3"/>
        <v>4</v>
      </c>
      <c r="I17" s="2">
        <f ca="1">(E17/C17)*100</f>
        <v>1.883460859329017</v>
      </c>
      <c r="J17" s="3">
        <f t="shared" ca="1" si="0"/>
        <v>27.608750000000001</v>
      </c>
      <c r="K17" s="2">
        <f t="shared" ca="1" si="1"/>
        <v>3.1856250000000004</v>
      </c>
      <c r="L17" s="3"/>
      <c r="N17" t="str">
        <f ca="1">IF(J17&gt;$N$3,"trafione","")</f>
        <v>trafione</v>
      </c>
      <c r="P17" t="str">
        <f ca="1">IF(K17&gt;$P$3,"trafione","")</f>
        <v>trafione</v>
      </c>
      <c r="R17" t="str">
        <f ca="1">IF(IF(F17&gt;$R$2,J17,99999)&lt;$R$3,"trafione","")</f>
        <v/>
      </c>
    </row>
    <row r="18" spans="3:18" x14ac:dyDescent="0.25">
      <c r="C18">
        <f t="shared" ca="1" si="4"/>
        <v>1452</v>
      </c>
      <c r="D18">
        <f t="shared" ca="1" si="2"/>
        <v>70</v>
      </c>
      <c r="E18">
        <f t="shared" ca="1" si="5"/>
        <v>179</v>
      </c>
      <c r="F18">
        <f t="shared" ca="1" si="3"/>
        <v>9</v>
      </c>
      <c r="G18">
        <f t="shared" ca="1" si="3"/>
        <v>8</v>
      </c>
      <c r="I18" s="2">
        <f ca="1">(E18/C18)*100</f>
        <v>12.327823691460054</v>
      </c>
      <c r="J18" s="3">
        <f t="shared" ca="1" si="0"/>
        <v>5.6782122905027936</v>
      </c>
      <c r="K18" s="2">
        <f t="shared" ca="1" si="1"/>
        <v>0.68949720670391068</v>
      </c>
      <c r="L18" s="3"/>
      <c r="N18" t="str">
        <f ca="1">IF(J18&gt;$N$3,"trafione","")</f>
        <v>trafione</v>
      </c>
      <c r="P18" t="str">
        <f ca="1">IF(K18&gt;$P$3,"trafione","")</f>
        <v/>
      </c>
      <c r="R18" t="str">
        <f ca="1">IF(IF(F18&gt;$R$2,J18,99999)&lt;$R$3,"trafione","")</f>
        <v/>
      </c>
    </row>
    <row r="19" spans="3:18" x14ac:dyDescent="0.25">
      <c r="C19">
        <f t="shared" ca="1" si="4"/>
        <v>927</v>
      </c>
      <c r="D19">
        <f t="shared" ca="1" si="2"/>
        <v>24</v>
      </c>
      <c r="E19">
        <f t="shared" ca="1" si="5"/>
        <v>87</v>
      </c>
      <c r="F19">
        <f t="shared" ca="1" si="3"/>
        <v>1</v>
      </c>
      <c r="G19">
        <f t="shared" ca="1" si="3"/>
        <v>10</v>
      </c>
      <c r="I19" s="2">
        <f ca="1">(E19/C19)*100</f>
        <v>9.3851132686084142</v>
      </c>
      <c r="J19" s="3">
        <f t="shared" ca="1" si="0"/>
        <v>2.5572413793103448</v>
      </c>
      <c r="K19" s="2">
        <f t="shared" ca="1" si="1"/>
        <v>0.58603448275862069</v>
      </c>
      <c r="L19" s="3"/>
      <c r="N19" t="str">
        <f ca="1">IF(J19&gt;$N$3,"trafione","")</f>
        <v/>
      </c>
      <c r="P19" t="str">
        <f ca="1">IF(K19&gt;$P$3,"trafione","")</f>
        <v/>
      </c>
      <c r="R19" t="str">
        <f ca="1">IF(IF(F19&gt;$R$2,J19,99999)&lt;$R$3,"trafione","")</f>
        <v/>
      </c>
    </row>
    <row r="20" spans="3:18" x14ac:dyDescent="0.25">
      <c r="C20">
        <f t="shared" ca="1" si="4"/>
        <v>778</v>
      </c>
      <c r="D20">
        <f t="shared" ca="1" si="2"/>
        <v>13</v>
      </c>
      <c r="E20">
        <f t="shared" ca="1" si="5"/>
        <v>203</v>
      </c>
      <c r="F20">
        <f t="shared" ca="1" si="3"/>
        <v>10</v>
      </c>
      <c r="G20">
        <f t="shared" ca="1" si="3"/>
        <v>2</v>
      </c>
      <c r="I20" s="2">
        <f ca="1">(E20/C20)*100</f>
        <v>26.092544987146532</v>
      </c>
      <c r="J20" s="3">
        <f t="shared" ca="1" si="0"/>
        <v>0.49822660098522165</v>
      </c>
      <c r="K20" s="2">
        <f t="shared" ca="1" si="1"/>
        <v>0.22995073891625614</v>
      </c>
      <c r="L20" s="3"/>
      <c r="N20" t="str">
        <f ca="1">IF(J20&gt;$N$3,"trafione","")</f>
        <v/>
      </c>
      <c r="P20" t="str">
        <f ca="1">IF(K20&gt;$P$3,"trafione","")</f>
        <v/>
      </c>
      <c r="R20" t="str">
        <f ca="1">IF(IF(F20&gt;$R$2,J20,99999)&lt;$R$3,"trafione","")</f>
        <v>trafione</v>
      </c>
    </row>
    <row r="21" spans="3:18" x14ac:dyDescent="0.25">
      <c r="C21">
        <f t="shared" ca="1" si="4"/>
        <v>893</v>
      </c>
      <c r="D21">
        <f t="shared" ca="1" si="2"/>
        <v>44</v>
      </c>
      <c r="E21">
        <f t="shared" ca="1" si="5"/>
        <v>29</v>
      </c>
      <c r="F21">
        <f t="shared" ca="1" si="3"/>
        <v>2</v>
      </c>
      <c r="G21">
        <f t="shared" ca="1" si="3"/>
        <v>2</v>
      </c>
      <c r="I21" s="2">
        <f ca="1">(E21/C21)*100</f>
        <v>3.2474804031354982</v>
      </c>
      <c r="J21" s="3">
        <f t="shared" ca="1" si="0"/>
        <v>13.548965517241379</v>
      </c>
      <c r="K21" s="2">
        <f t="shared" ca="1" si="1"/>
        <v>0.61586206896551721</v>
      </c>
      <c r="L21" s="3"/>
      <c r="N21" t="str">
        <f ca="1">IF(J21&gt;$N$3,"trafione","")</f>
        <v>trafione</v>
      </c>
      <c r="P21" t="str">
        <f ca="1">IF(K21&gt;$P$3,"trafione","")</f>
        <v/>
      </c>
      <c r="R21" t="str">
        <f ca="1">IF(IF(F21&gt;$R$2,J21,99999)&lt;$R$3,"trafione","")</f>
        <v/>
      </c>
    </row>
    <row r="22" spans="3:18" x14ac:dyDescent="0.25">
      <c r="C22">
        <f t="shared" ca="1" si="4"/>
        <v>641</v>
      </c>
      <c r="D22">
        <f t="shared" ca="1" si="2"/>
        <v>40</v>
      </c>
      <c r="E22">
        <f t="shared" ca="1" si="5"/>
        <v>186</v>
      </c>
      <c r="F22">
        <f t="shared" ca="1" si="3"/>
        <v>0</v>
      </c>
      <c r="G22">
        <f t="shared" ca="1" si="3"/>
        <v>2</v>
      </c>
      <c r="I22" s="2">
        <f ca="1">(E22/C22)*100</f>
        <v>29.017160686427456</v>
      </c>
      <c r="J22" s="3">
        <f t="shared" ca="1" si="0"/>
        <v>1.3784946236559141</v>
      </c>
      <c r="K22" s="2">
        <f t="shared" ca="1" si="1"/>
        <v>3.4462365591397849E-2</v>
      </c>
      <c r="L22" s="3"/>
      <c r="N22" t="str">
        <f ca="1">IF(J22&gt;$N$3,"trafione","")</f>
        <v/>
      </c>
      <c r="P22" t="str">
        <f ca="1">IF(K22&gt;$P$3,"trafione","")</f>
        <v/>
      </c>
      <c r="R22" t="str">
        <f ca="1">IF(IF(F22&gt;$R$2,J22,99999)&lt;$R$3,"trafione","")</f>
        <v/>
      </c>
    </row>
    <row r="23" spans="3:18" x14ac:dyDescent="0.25">
      <c r="C23">
        <f t="shared" ca="1" si="4"/>
        <v>1013</v>
      </c>
      <c r="D23">
        <f t="shared" ca="1" si="2"/>
        <v>16</v>
      </c>
      <c r="E23">
        <f t="shared" ca="1" si="5"/>
        <v>233</v>
      </c>
      <c r="F23">
        <f t="shared" ca="1" si="3"/>
        <v>4</v>
      </c>
      <c r="G23">
        <f t="shared" ca="1" si="3"/>
        <v>11</v>
      </c>
      <c r="I23" s="2">
        <f ca="1">(E23/C23)*100</f>
        <v>23.000987166831194</v>
      </c>
      <c r="J23" s="3">
        <f t="shared" ca="1" si="0"/>
        <v>0.69562231759656656</v>
      </c>
      <c r="K23" s="2">
        <f t="shared" ca="1" si="1"/>
        <v>0.32607296137339054</v>
      </c>
      <c r="L23" s="3"/>
      <c r="N23" t="str">
        <f ca="1">IF(J23&gt;$N$3,"trafione","")</f>
        <v/>
      </c>
      <c r="P23" t="str">
        <f ca="1">IF(K23&gt;$P$3,"trafione","")</f>
        <v/>
      </c>
      <c r="R23" t="str">
        <f ca="1">IF(IF(F23&gt;$R$2,J23,99999)&lt;$R$3,"trafione","")</f>
        <v/>
      </c>
    </row>
    <row r="24" spans="3:18" x14ac:dyDescent="0.25">
      <c r="C24">
        <f t="shared" ca="1" si="4"/>
        <v>1169</v>
      </c>
      <c r="D24">
        <f t="shared" ca="1" si="2"/>
        <v>33</v>
      </c>
      <c r="E24">
        <f t="shared" ca="1" si="5"/>
        <v>129</v>
      </c>
      <c r="F24">
        <f t="shared" ca="1" si="3"/>
        <v>7</v>
      </c>
      <c r="G24">
        <f t="shared" ca="1" si="3"/>
        <v>7</v>
      </c>
      <c r="I24" s="2">
        <f ca="1">(E24/C24)*100</f>
        <v>11.035072711719419</v>
      </c>
      <c r="J24" s="3">
        <f t="shared" ca="1" si="0"/>
        <v>2.9904651162790694</v>
      </c>
      <c r="K24" s="2">
        <f t="shared" ca="1" si="1"/>
        <v>0.63434108527131783</v>
      </c>
      <c r="L24" s="3"/>
      <c r="N24" t="str">
        <f ca="1">IF(J24&gt;$N$3,"trafione","")</f>
        <v/>
      </c>
      <c r="P24" t="str">
        <f ca="1">IF(K24&gt;$P$3,"trafione","")</f>
        <v/>
      </c>
      <c r="R24" t="str">
        <f ca="1">IF(IF(F24&gt;$R$2,J24,99999)&lt;$R$3,"trafione","")</f>
        <v/>
      </c>
    </row>
    <row r="25" spans="3:18" x14ac:dyDescent="0.25">
      <c r="C25">
        <f t="shared" ca="1" si="4"/>
        <v>584</v>
      </c>
      <c r="D25">
        <f t="shared" ca="1" si="2"/>
        <v>12</v>
      </c>
      <c r="E25">
        <f t="shared" ca="1" si="5"/>
        <v>89</v>
      </c>
      <c r="F25">
        <f t="shared" ca="1" si="3"/>
        <v>1</v>
      </c>
      <c r="G25">
        <f t="shared" ca="1" si="3"/>
        <v>11</v>
      </c>
      <c r="I25" s="2">
        <f ca="1">(E25/C25)*100</f>
        <v>15.239726027397261</v>
      </c>
      <c r="J25" s="3">
        <f t="shared" ca="1" si="0"/>
        <v>0.78741573033707868</v>
      </c>
      <c r="K25" s="2">
        <f t="shared" ca="1" si="1"/>
        <v>0.39370786516853934</v>
      </c>
      <c r="L25" s="3"/>
      <c r="N25" t="str">
        <f ca="1">IF(J25&gt;$N$3,"trafione","")</f>
        <v/>
      </c>
      <c r="P25" t="str">
        <f ca="1">IF(K25&gt;$P$3,"trafione","")</f>
        <v/>
      </c>
      <c r="R25" t="str">
        <f ca="1">IF(IF(F25&gt;$R$2,J25,99999)&lt;$R$3,"trafione","")</f>
        <v/>
      </c>
    </row>
    <row r="26" spans="3:18" x14ac:dyDescent="0.25">
      <c r="C26">
        <f t="shared" ca="1" si="4"/>
        <v>1129</v>
      </c>
      <c r="D26">
        <f t="shared" ca="1" si="2"/>
        <v>27</v>
      </c>
      <c r="E26">
        <f t="shared" ca="1" si="5"/>
        <v>32</v>
      </c>
      <c r="F26">
        <f t="shared" ca="1" si="3"/>
        <v>3</v>
      </c>
      <c r="G26">
        <f t="shared" ca="1" si="3"/>
        <v>9</v>
      </c>
      <c r="I26" s="2">
        <f ca="1">(E26/C26)*100</f>
        <v>2.8343666961913199</v>
      </c>
      <c r="J26" s="3">
        <f t="shared" ca="1" si="0"/>
        <v>9.5259374999999995</v>
      </c>
      <c r="K26" s="2">
        <f t="shared" ca="1" si="1"/>
        <v>2.1168749999999998</v>
      </c>
      <c r="L26" s="3"/>
      <c r="N26" t="str">
        <f ca="1">IF(J26&gt;$N$3,"trafione","")</f>
        <v>trafione</v>
      </c>
      <c r="P26" t="str">
        <f ca="1">IF(K26&gt;$P$3,"trafione","")</f>
        <v>trafione</v>
      </c>
      <c r="R26" t="str">
        <f ca="1">IF(IF(F26&gt;$R$2,J26,99999)&lt;$R$3,"trafione","")</f>
        <v/>
      </c>
    </row>
    <row r="27" spans="3:18" x14ac:dyDescent="0.25">
      <c r="C27">
        <f t="shared" ca="1" si="4"/>
        <v>1153</v>
      </c>
      <c r="D27">
        <f t="shared" ca="1" si="2"/>
        <v>21</v>
      </c>
      <c r="E27">
        <f t="shared" ca="1" si="5"/>
        <v>31</v>
      </c>
      <c r="F27">
        <f t="shared" ca="1" si="3"/>
        <v>10</v>
      </c>
      <c r="G27">
        <f t="shared" ca="1" si="3"/>
        <v>10</v>
      </c>
      <c r="I27" s="2">
        <f ca="1">(E27/C27)*100</f>
        <v>2.6886383347788376</v>
      </c>
      <c r="J27" s="3">
        <f t="shared" ca="1" si="0"/>
        <v>7.8106451612903234</v>
      </c>
      <c r="K27" s="2">
        <f t="shared" ca="1" si="1"/>
        <v>3.7193548387096778</v>
      </c>
      <c r="L27" s="3"/>
      <c r="N27" t="str">
        <f ca="1">IF(J27&gt;$N$3,"trafione","")</f>
        <v>trafione</v>
      </c>
      <c r="P27" t="str">
        <f ca="1">IF(K27&gt;$P$3,"trafione","")</f>
        <v>trafione</v>
      </c>
      <c r="R27" t="str">
        <f ca="1">IF(IF(F27&gt;$R$2,J27,99999)&lt;$R$3,"trafione","")</f>
        <v/>
      </c>
    </row>
    <row r="28" spans="3:18" x14ac:dyDescent="0.25">
      <c r="C28">
        <f t="shared" ca="1" si="4"/>
        <v>1291</v>
      </c>
      <c r="D28">
        <f t="shared" ca="1" si="2"/>
        <v>50</v>
      </c>
      <c r="E28">
        <f t="shared" ca="1" si="5"/>
        <v>229</v>
      </c>
      <c r="F28">
        <f t="shared" ca="1" si="3"/>
        <v>11</v>
      </c>
      <c r="G28">
        <f t="shared" ca="1" si="3"/>
        <v>3</v>
      </c>
      <c r="I28" s="2">
        <f ca="1">(E28/C28)*100</f>
        <v>17.738187451587915</v>
      </c>
      <c r="J28" s="3">
        <f t="shared" ca="1" si="0"/>
        <v>2.8187772925764194</v>
      </c>
      <c r="K28" s="2">
        <f t="shared" ca="1" si="1"/>
        <v>0.39462882096069873</v>
      </c>
      <c r="L28" s="3"/>
      <c r="N28" t="str">
        <f ca="1">IF(J28&gt;$N$3,"trafione","")</f>
        <v/>
      </c>
      <c r="P28" t="str">
        <f ca="1">IF(K28&gt;$P$3,"trafione","")</f>
        <v/>
      </c>
      <c r="R28" t="str">
        <f ca="1">IF(IF(F28&gt;$R$2,J28,99999)&lt;$R$3,"trafione","")</f>
        <v/>
      </c>
    </row>
    <row r="29" spans="3:18" x14ac:dyDescent="0.25">
      <c r="C29">
        <f t="shared" ca="1" si="4"/>
        <v>895</v>
      </c>
      <c r="D29">
        <f t="shared" ca="1" si="2"/>
        <v>67</v>
      </c>
      <c r="E29">
        <f t="shared" ca="1" si="5"/>
        <v>191</v>
      </c>
      <c r="F29">
        <f t="shared" ca="1" si="3"/>
        <v>6</v>
      </c>
      <c r="G29">
        <f t="shared" ca="1" si="3"/>
        <v>1</v>
      </c>
      <c r="I29" s="2">
        <f ca="1">(E29/C29)*100</f>
        <v>21.340782122905029</v>
      </c>
      <c r="J29" s="3">
        <f t="shared" ca="1" si="0"/>
        <v>3.1395287958115183</v>
      </c>
      <c r="K29" s="2">
        <f t="shared" ca="1" si="1"/>
        <v>0.16400523560209423</v>
      </c>
      <c r="L29" s="3"/>
      <c r="N29" t="str">
        <f ca="1">IF(J29&gt;$N$3,"trafione","")</f>
        <v/>
      </c>
      <c r="P29" t="str">
        <f ca="1">IF(K29&gt;$P$3,"trafione","")</f>
        <v/>
      </c>
      <c r="R29" t="str">
        <f ca="1">IF(IF(F29&gt;$R$2,J29,99999)&lt;$R$3,"trafione","")</f>
        <v/>
      </c>
    </row>
    <row r="30" spans="3:18" x14ac:dyDescent="0.25">
      <c r="C30">
        <f t="shared" ca="1" si="4"/>
        <v>1583</v>
      </c>
      <c r="D30">
        <f t="shared" ca="1" si="2"/>
        <v>65</v>
      </c>
      <c r="E30">
        <f t="shared" ca="1" si="5"/>
        <v>174</v>
      </c>
      <c r="F30">
        <f t="shared" ca="1" si="3"/>
        <v>0</v>
      </c>
      <c r="G30">
        <f t="shared" ca="1" si="3"/>
        <v>2</v>
      </c>
      <c r="I30" s="2">
        <f ca="1">(E30/C30)*100</f>
        <v>10.991787744788377</v>
      </c>
      <c r="J30" s="3">
        <f t="shared" ca="1" si="0"/>
        <v>5.9135057471264361</v>
      </c>
      <c r="K30" s="2">
        <f t="shared" ca="1" si="1"/>
        <v>9.0977011494252871E-2</v>
      </c>
      <c r="L30" s="3"/>
      <c r="N30" t="str">
        <f ca="1">IF(J30&gt;$N$3,"trafione","")</f>
        <v>trafione</v>
      </c>
      <c r="P30" t="str">
        <f ca="1">IF(K30&gt;$P$3,"trafione","")</f>
        <v/>
      </c>
      <c r="R30" t="str">
        <f ca="1">IF(IF(F30&gt;$R$2,J30,99999)&lt;$R$3,"trafione","")</f>
        <v/>
      </c>
    </row>
    <row r="31" spans="3:18" x14ac:dyDescent="0.25">
      <c r="C31">
        <f t="shared" ca="1" si="4"/>
        <v>1522</v>
      </c>
      <c r="D31">
        <f t="shared" ca="1" si="2"/>
        <v>55</v>
      </c>
      <c r="E31">
        <f t="shared" ca="1" si="5"/>
        <v>103</v>
      </c>
      <c r="F31">
        <f t="shared" ca="1" si="3"/>
        <v>2</v>
      </c>
      <c r="G31">
        <f t="shared" ca="1" si="3"/>
        <v>10</v>
      </c>
      <c r="I31" s="2">
        <f ca="1">(E31/C31)*100</f>
        <v>6.7674113009198429</v>
      </c>
      <c r="J31" s="3">
        <f t="shared" ca="1" si="0"/>
        <v>8.1271844660194166</v>
      </c>
      <c r="K31" s="2">
        <f t="shared" ca="1" si="1"/>
        <v>0.88660194174757279</v>
      </c>
      <c r="L31" s="3"/>
      <c r="N31" t="str">
        <f ca="1">IF(J31&gt;$N$3,"trafione","")</f>
        <v>trafione</v>
      </c>
      <c r="P31" t="str">
        <f ca="1">IF(K31&gt;$P$3,"trafione","")</f>
        <v/>
      </c>
      <c r="R31" t="str">
        <f ca="1">IF(IF(F31&gt;$R$2,J31,99999)&lt;$R$3,"trafione","")</f>
        <v/>
      </c>
    </row>
    <row r="32" spans="3:18" x14ac:dyDescent="0.25">
      <c r="C32">
        <f t="shared" ca="1" si="4"/>
        <v>758</v>
      </c>
      <c r="D32">
        <f t="shared" ca="1" si="2"/>
        <v>29</v>
      </c>
      <c r="E32">
        <f t="shared" ca="1" si="5"/>
        <v>132</v>
      </c>
      <c r="F32">
        <f t="shared" ca="1" si="3"/>
        <v>4</v>
      </c>
      <c r="G32">
        <f t="shared" ca="1" si="3"/>
        <v>3</v>
      </c>
      <c r="I32" s="2">
        <f ca="1">(E32/C32)*100</f>
        <v>17.414248021108179</v>
      </c>
      <c r="J32" s="3">
        <f t="shared" ca="1" si="0"/>
        <v>1.6653030303030303</v>
      </c>
      <c r="K32" s="2">
        <f t="shared" ca="1" si="1"/>
        <v>0.20098484848484849</v>
      </c>
      <c r="L32" s="3"/>
      <c r="N32" t="str">
        <f ca="1">IF(J32&gt;$N$3,"trafione","")</f>
        <v/>
      </c>
      <c r="P32" t="str">
        <f ca="1">IF(K32&gt;$P$3,"trafione","")</f>
        <v/>
      </c>
      <c r="R32" t="str">
        <f ca="1">IF(IF(F32&gt;$R$2,J32,99999)&lt;$R$3,"trafione","")</f>
        <v/>
      </c>
    </row>
    <row r="33" spans="3:18" x14ac:dyDescent="0.25">
      <c r="C33">
        <f t="shared" ca="1" si="4"/>
        <v>1879</v>
      </c>
      <c r="D33">
        <f t="shared" ca="1" si="2"/>
        <v>19</v>
      </c>
      <c r="E33">
        <f t="shared" ca="1" si="5"/>
        <v>69</v>
      </c>
      <c r="F33">
        <f t="shared" ca="1" si="3"/>
        <v>9</v>
      </c>
      <c r="G33">
        <f t="shared" ca="1" si="3"/>
        <v>4</v>
      </c>
      <c r="I33" s="2">
        <f ca="1">(E33/C33)*100</f>
        <v>3.6721660457690266</v>
      </c>
      <c r="J33" s="3">
        <f t="shared" ca="1" si="0"/>
        <v>5.1740579710144923</v>
      </c>
      <c r="K33" s="2">
        <f t="shared" ca="1" si="1"/>
        <v>1.7700724637681158</v>
      </c>
      <c r="L33" s="3"/>
      <c r="N33" t="str">
        <f ca="1">IF(J33&gt;$N$3,"trafione","")</f>
        <v>trafione</v>
      </c>
      <c r="P33" t="str">
        <f ca="1">IF(K33&gt;$P$3,"trafione","")</f>
        <v>trafione</v>
      </c>
      <c r="R33" t="str">
        <f ca="1">IF(IF(F33&gt;$R$2,J33,99999)&lt;$R$3,"trafione","")</f>
        <v/>
      </c>
    </row>
    <row r="34" spans="3:18" x14ac:dyDescent="0.25">
      <c r="C34">
        <f t="shared" ca="1" si="4"/>
        <v>598</v>
      </c>
      <c r="D34">
        <f t="shared" ca="1" si="2"/>
        <v>31</v>
      </c>
      <c r="E34">
        <f t="shared" ca="1" si="5"/>
        <v>81</v>
      </c>
      <c r="F34">
        <f t="shared" ca="1" si="3"/>
        <v>3</v>
      </c>
      <c r="G34">
        <f t="shared" ca="1" si="3"/>
        <v>9</v>
      </c>
      <c r="I34" s="2">
        <f ca="1">(E34/C34)*100</f>
        <v>13.545150501672239</v>
      </c>
      <c r="J34" s="3">
        <f t="shared" ca="1" si="0"/>
        <v>2.2886419753086424</v>
      </c>
      <c r="K34" s="2">
        <f t="shared" ca="1" si="1"/>
        <v>0.442962962962963</v>
      </c>
      <c r="L34" s="3"/>
      <c r="N34" t="str">
        <f ca="1">IF(J34&gt;$N$3,"trafione","")</f>
        <v/>
      </c>
      <c r="P34" t="str">
        <f ca="1">IF(K34&gt;$P$3,"trafione","")</f>
        <v/>
      </c>
      <c r="R34" t="str">
        <f ca="1">IF(IF(F34&gt;$R$2,J34,99999)&lt;$R$3,"trafione","")</f>
        <v/>
      </c>
    </row>
    <row r="35" spans="3:18" x14ac:dyDescent="0.25">
      <c r="C35">
        <f t="shared" ca="1" si="4"/>
        <v>364</v>
      </c>
      <c r="D35">
        <f t="shared" ca="1" si="2"/>
        <v>59</v>
      </c>
      <c r="E35">
        <f t="shared" ca="1" si="5"/>
        <v>35</v>
      </c>
      <c r="F35">
        <f t="shared" ca="1" si="3"/>
        <v>3</v>
      </c>
      <c r="G35">
        <f t="shared" ca="1" si="3"/>
        <v>9</v>
      </c>
      <c r="I35" s="2">
        <f ca="1">(E35/C35)*100</f>
        <v>9.6153846153846168</v>
      </c>
      <c r="J35" s="3">
        <f t="shared" ca="1" si="0"/>
        <v>6.1359999999999992</v>
      </c>
      <c r="K35" s="2">
        <f t="shared" ca="1" si="1"/>
        <v>0.62399999999999989</v>
      </c>
      <c r="L35" s="3"/>
      <c r="N35" t="str">
        <f ca="1">IF(J35&gt;$N$3,"trafione","")</f>
        <v>trafione</v>
      </c>
      <c r="P35" t="str">
        <f ca="1">IF(K35&gt;$P$3,"trafione","")</f>
        <v/>
      </c>
      <c r="R35" t="str">
        <f ca="1">IF(IF(F35&gt;$R$2,J35,99999)&lt;$R$3,"trafione","")</f>
        <v/>
      </c>
    </row>
    <row r="36" spans="3:18" x14ac:dyDescent="0.25">
      <c r="C36">
        <f t="shared" ca="1" si="4"/>
        <v>1127</v>
      </c>
      <c r="D36">
        <f t="shared" ca="1" si="2"/>
        <v>41</v>
      </c>
      <c r="E36">
        <f t="shared" ca="1" si="5"/>
        <v>189</v>
      </c>
      <c r="F36">
        <f t="shared" ca="1" si="3"/>
        <v>12</v>
      </c>
      <c r="G36">
        <f t="shared" ca="1" si="3"/>
        <v>8</v>
      </c>
      <c r="I36" s="2">
        <f ca="1">(E36/C36)*100</f>
        <v>16.770186335403729</v>
      </c>
      <c r="J36" s="3">
        <f t="shared" ca="1" si="0"/>
        <v>2.4448148148148143</v>
      </c>
      <c r="K36" s="2">
        <f t="shared" ca="1" si="1"/>
        <v>0.59629629629629621</v>
      </c>
      <c r="L36" s="3"/>
      <c r="N36" t="str">
        <f ca="1">IF(J36&gt;$N$3,"trafione","")</f>
        <v/>
      </c>
      <c r="P36" t="str">
        <f ca="1">IF(K36&gt;$P$3,"trafione","")</f>
        <v/>
      </c>
      <c r="R36" t="str">
        <f ca="1">IF(IF(F36&gt;$R$2,J36,99999)&lt;$R$3,"trafione","")</f>
        <v/>
      </c>
    </row>
    <row r="37" spans="3:18" x14ac:dyDescent="0.25">
      <c r="C37">
        <f ca="1">RANDBETWEEN(50,2000)</f>
        <v>616</v>
      </c>
      <c r="D37">
        <f t="shared" ca="1" si="2"/>
        <v>18</v>
      </c>
      <c r="E37">
        <f t="shared" ca="1" si="5"/>
        <v>127</v>
      </c>
      <c r="F37">
        <f t="shared" ca="1" si="3"/>
        <v>0</v>
      </c>
      <c r="G37">
        <f t="shared" ca="1" si="3"/>
        <v>3</v>
      </c>
      <c r="I37" s="2">
        <f ca="1">(E37/C37)*100</f>
        <v>20.616883116883116</v>
      </c>
      <c r="J37" s="3">
        <f t="shared" ca="1" si="0"/>
        <v>0.87307086614173235</v>
      </c>
      <c r="K37" s="2">
        <f t="shared" ca="1" si="1"/>
        <v>7.275590551181102E-2</v>
      </c>
      <c r="L37" s="3"/>
      <c r="N37" t="str">
        <f ca="1">IF(J37&gt;$N$3,"trafione","")</f>
        <v/>
      </c>
      <c r="P37" t="str">
        <f ca="1">IF(K37&gt;$P$3,"trafione","")</f>
        <v/>
      </c>
      <c r="R37" t="str">
        <f ca="1">IF(IF(F37&gt;$R$2,J37,99999)&lt;$R$3,"trafione","")</f>
        <v/>
      </c>
    </row>
    <row r="38" spans="3:18" x14ac:dyDescent="0.25">
      <c r="C38">
        <f t="shared" ca="1" si="4"/>
        <v>828</v>
      </c>
      <c r="D38">
        <f t="shared" ca="1" si="2"/>
        <v>25</v>
      </c>
      <c r="E38">
        <f t="shared" ca="1" si="5"/>
        <v>10</v>
      </c>
      <c r="F38">
        <f t="shared" ref="F38:G62" ca="1" si="6">RANDBETWEEN(0,12)</f>
        <v>3</v>
      </c>
      <c r="G38">
        <f t="shared" ca="1" si="6"/>
        <v>6</v>
      </c>
      <c r="I38" s="2">
        <f ca="1">(E38/C38)*100</f>
        <v>1.2077294685990339</v>
      </c>
      <c r="J38" s="3">
        <f t="shared" ca="1" si="0"/>
        <v>20.7</v>
      </c>
      <c r="K38" s="2">
        <f t="shared" ca="1" si="1"/>
        <v>3.726</v>
      </c>
      <c r="L38" s="3"/>
      <c r="N38" t="str">
        <f ca="1">IF(J38&gt;$N$3,"trafione","")</f>
        <v>trafione</v>
      </c>
      <c r="P38" t="str">
        <f ca="1">IF(K38&gt;$P$3,"trafione","")</f>
        <v>trafione</v>
      </c>
      <c r="R38" t="str">
        <f ca="1">IF(IF(F38&gt;$R$2,J38,99999)&lt;$R$3,"trafione","")</f>
        <v/>
      </c>
    </row>
    <row r="39" spans="3:18" x14ac:dyDescent="0.25">
      <c r="C39">
        <f t="shared" ca="1" si="4"/>
        <v>873</v>
      </c>
      <c r="D39">
        <f t="shared" ca="1" si="2"/>
        <v>50</v>
      </c>
      <c r="E39">
        <f t="shared" ca="1" si="5"/>
        <v>15</v>
      </c>
      <c r="F39">
        <f t="shared" ca="1" si="6"/>
        <v>12</v>
      </c>
      <c r="G39">
        <f t="shared" ca="1" si="6"/>
        <v>2</v>
      </c>
      <c r="I39" s="2">
        <f ca="1">(E39/C39)*100</f>
        <v>1.7182130584192441</v>
      </c>
      <c r="J39" s="3">
        <f t="shared" ca="1" si="0"/>
        <v>29.099999999999998</v>
      </c>
      <c r="K39" s="2">
        <f t="shared" ca="1" si="1"/>
        <v>4.0739999999999998</v>
      </c>
      <c r="L39" s="3"/>
      <c r="N39" t="str">
        <f ca="1">IF(J39&gt;$N$3,"trafione","")</f>
        <v>trafione</v>
      </c>
      <c r="P39" t="str">
        <f ca="1">IF(K39&gt;$P$3,"trafione","")</f>
        <v>trafione</v>
      </c>
      <c r="R39" t="str">
        <f ca="1">IF(IF(F39&gt;$R$2,J39,99999)&lt;$R$3,"trafione","")</f>
        <v/>
      </c>
    </row>
    <row r="40" spans="3:18" x14ac:dyDescent="0.25">
      <c r="C40">
        <f t="shared" ca="1" si="4"/>
        <v>900</v>
      </c>
      <c r="D40">
        <f t="shared" ca="1" si="2"/>
        <v>69</v>
      </c>
      <c r="E40">
        <f t="shared" ca="1" si="5"/>
        <v>82</v>
      </c>
      <c r="F40">
        <f t="shared" ca="1" si="6"/>
        <v>9</v>
      </c>
      <c r="G40">
        <f t="shared" ca="1" si="6"/>
        <v>3</v>
      </c>
      <c r="I40" s="2">
        <f ca="1">(E40/C40)*100</f>
        <v>9.1111111111111107</v>
      </c>
      <c r="J40" s="3">
        <f t="shared" ca="1" si="0"/>
        <v>7.5731707317073171</v>
      </c>
      <c r="K40" s="2">
        <f t="shared" ca="1" si="1"/>
        <v>0.65853658536585369</v>
      </c>
      <c r="L40" s="3"/>
      <c r="N40" t="str">
        <f ca="1">IF(J40&gt;$N$3,"trafione","")</f>
        <v>trafione</v>
      </c>
      <c r="P40" t="str">
        <f ca="1">IF(K40&gt;$P$3,"trafione","")</f>
        <v/>
      </c>
      <c r="R40" t="str">
        <f ca="1">IF(IF(F40&gt;$R$2,J40,99999)&lt;$R$3,"trafione","")</f>
        <v/>
      </c>
    </row>
    <row r="41" spans="3:18" x14ac:dyDescent="0.25">
      <c r="C41">
        <f t="shared" ca="1" si="4"/>
        <v>771</v>
      </c>
      <c r="D41">
        <f t="shared" ca="1" si="2"/>
        <v>41</v>
      </c>
      <c r="E41">
        <f t="shared" ca="1" si="5"/>
        <v>113</v>
      </c>
      <c r="F41">
        <f t="shared" ca="1" si="6"/>
        <v>8</v>
      </c>
      <c r="G41">
        <f t="shared" ca="1" si="6"/>
        <v>1</v>
      </c>
      <c r="I41" s="2">
        <f ca="1">(E41/C41)*100</f>
        <v>14.656290531776914</v>
      </c>
      <c r="J41" s="3">
        <f t="shared" ca="1" si="0"/>
        <v>2.7974336283185837</v>
      </c>
      <c r="K41" s="2">
        <f t="shared" ca="1" si="1"/>
        <v>0.30703539823008846</v>
      </c>
      <c r="L41" s="3"/>
      <c r="N41" t="str">
        <f ca="1">IF(J41&gt;$N$3,"trafione","")</f>
        <v/>
      </c>
      <c r="P41" t="str">
        <f ca="1">IF(K41&gt;$P$3,"trafione","")</f>
        <v/>
      </c>
      <c r="R41" t="str">
        <f ca="1">IF(IF(F41&gt;$R$2,J41,99999)&lt;$R$3,"trafione","")</f>
        <v/>
      </c>
    </row>
    <row r="42" spans="3:18" x14ac:dyDescent="0.25">
      <c r="C42">
        <f t="shared" ca="1" si="4"/>
        <v>1080</v>
      </c>
      <c r="D42">
        <f t="shared" ca="1" si="2"/>
        <v>41</v>
      </c>
      <c r="E42">
        <f t="shared" ca="1" si="5"/>
        <v>56</v>
      </c>
      <c r="F42">
        <f t="shared" ca="1" si="6"/>
        <v>4</v>
      </c>
      <c r="G42">
        <f t="shared" ca="1" si="6"/>
        <v>5</v>
      </c>
      <c r="I42" s="2">
        <f ca="1">(E42/C42)*100</f>
        <v>5.1851851851851851</v>
      </c>
      <c r="J42" s="3">
        <f t="shared" ca="1" si="0"/>
        <v>7.9071428571428575</v>
      </c>
      <c r="K42" s="2">
        <f t="shared" ca="1" si="1"/>
        <v>0.86785714285714288</v>
      </c>
      <c r="L42" s="3"/>
      <c r="N42" t="str">
        <f ca="1">IF(J42&gt;$N$3,"trafione","")</f>
        <v>trafione</v>
      </c>
      <c r="P42" t="str">
        <f ca="1">IF(K42&gt;$P$3,"trafione","")</f>
        <v/>
      </c>
      <c r="R42" t="str">
        <f ca="1">IF(IF(F42&gt;$R$2,J42,99999)&lt;$R$3,"trafione","")</f>
        <v/>
      </c>
    </row>
    <row r="43" spans="3:18" x14ac:dyDescent="0.25">
      <c r="C43">
        <f t="shared" ca="1" si="4"/>
        <v>621</v>
      </c>
      <c r="D43">
        <f t="shared" ca="1" si="2"/>
        <v>17</v>
      </c>
      <c r="E43">
        <f t="shared" ca="1" si="5"/>
        <v>198</v>
      </c>
      <c r="F43">
        <f t="shared" ca="1" si="6"/>
        <v>12</v>
      </c>
      <c r="G43">
        <f t="shared" ca="1" si="6"/>
        <v>4</v>
      </c>
      <c r="I43" s="2">
        <f ca="1">(E43/C43)*100</f>
        <v>31.884057971014489</v>
      </c>
      <c r="J43" s="3">
        <f t="shared" ca="1" si="0"/>
        <v>0.5331818181818182</v>
      </c>
      <c r="K43" s="2">
        <f t="shared" ca="1" si="1"/>
        <v>0.25090909090909091</v>
      </c>
      <c r="L43" s="3"/>
      <c r="N43" t="str">
        <f ca="1">IF(J43&gt;$N$3,"trafione","")</f>
        <v/>
      </c>
      <c r="P43" t="str">
        <f ca="1">IF(K43&gt;$P$3,"trafione","")</f>
        <v/>
      </c>
      <c r="R43" t="str">
        <f ca="1">IF(IF(F43&gt;$R$2,J43,99999)&lt;$R$3,"trafione","")</f>
        <v>trafione</v>
      </c>
    </row>
    <row r="44" spans="3:18" x14ac:dyDescent="0.25">
      <c r="C44">
        <f t="shared" ca="1" si="4"/>
        <v>633</v>
      </c>
      <c r="D44">
        <f t="shared" ca="1" si="2"/>
        <v>25</v>
      </c>
      <c r="E44">
        <f t="shared" ca="1" si="5"/>
        <v>160</v>
      </c>
      <c r="F44">
        <f t="shared" ca="1" si="6"/>
        <v>2</v>
      </c>
      <c r="G44">
        <f t="shared" ca="1" si="6"/>
        <v>4</v>
      </c>
      <c r="I44" s="2">
        <f ca="1">(E44/C44)*100</f>
        <v>25.276461295418638</v>
      </c>
      <c r="J44" s="3">
        <f t="shared" ca="1" si="0"/>
        <v>0.98906250000000007</v>
      </c>
      <c r="K44" s="2">
        <f t="shared" ca="1" si="1"/>
        <v>0.11868750000000002</v>
      </c>
      <c r="L44" s="3"/>
      <c r="N44" t="str">
        <f ca="1">IF(J44&gt;$N$3,"trafione","")</f>
        <v/>
      </c>
      <c r="P44" t="str">
        <f ca="1">IF(K44&gt;$P$3,"trafione","")</f>
        <v/>
      </c>
      <c r="R44" t="str">
        <f ca="1">IF(IF(F44&gt;$R$2,J44,99999)&lt;$R$3,"trafione","")</f>
        <v/>
      </c>
    </row>
    <row r="45" spans="3:18" x14ac:dyDescent="0.25">
      <c r="C45">
        <f t="shared" ca="1" si="4"/>
        <v>928</v>
      </c>
      <c r="D45">
        <f t="shared" ca="1" si="2"/>
        <v>34</v>
      </c>
      <c r="E45">
        <f t="shared" ca="1" si="5"/>
        <v>237</v>
      </c>
      <c r="F45">
        <f t="shared" ca="1" si="6"/>
        <v>2</v>
      </c>
      <c r="G45">
        <f t="shared" ca="1" si="6"/>
        <v>12</v>
      </c>
      <c r="I45" s="2">
        <f ca="1">(E45/C45)*100</f>
        <v>25.538793103448278</v>
      </c>
      <c r="J45" s="3">
        <f t="shared" ca="1" si="0"/>
        <v>1.331308016877637</v>
      </c>
      <c r="K45" s="2">
        <f t="shared" ca="1" si="1"/>
        <v>0.27409282700421939</v>
      </c>
      <c r="L45" s="3"/>
      <c r="N45" t="str">
        <f ca="1">IF(J45&gt;$N$3,"trafione","")</f>
        <v/>
      </c>
      <c r="P45" t="str">
        <f ca="1">IF(K45&gt;$P$3,"trafione","")</f>
        <v/>
      </c>
      <c r="R45" t="str">
        <f ca="1">IF(IF(F45&gt;$R$2,J45,99999)&lt;$R$3,"trafione","")</f>
        <v/>
      </c>
    </row>
    <row r="46" spans="3:18" x14ac:dyDescent="0.25">
      <c r="C46">
        <f t="shared" ca="1" si="4"/>
        <v>293</v>
      </c>
      <c r="D46">
        <f t="shared" ca="1" si="2"/>
        <v>56</v>
      </c>
      <c r="E46">
        <f t="shared" ca="1" si="5"/>
        <v>142</v>
      </c>
      <c r="F46">
        <f t="shared" ca="1" si="6"/>
        <v>10</v>
      </c>
      <c r="G46">
        <f t="shared" ca="1" si="6"/>
        <v>1</v>
      </c>
      <c r="I46" s="2">
        <f ca="1">(E46/C46)*100</f>
        <v>48.464163822525599</v>
      </c>
      <c r="J46" s="3">
        <f t="shared" ca="1" si="0"/>
        <v>1.1554929577464788</v>
      </c>
      <c r="K46" s="2">
        <f t="shared" ca="1" si="1"/>
        <v>0.11348591549295774</v>
      </c>
      <c r="L46" s="3"/>
      <c r="N46" t="str">
        <f ca="1">IF(J46&gt;$N$3,"trafione","")</f>
        <v/>
      </c>
      <c r="P46" t="str">
        <f ca="1">IF(K46&gt;$P$3,"trafione","")</f>
        <v/>
      </c>
      <c r="R46" t="str">
        <f ca="1">IF(IF(F46&gt;$R$2,J46,99999)&lt;$R$3,"trafione","")</f>
        <v/>
      </c>
    </row>
    <row r="47" spans="3:18" x14ac:dyDescent="0.25">
      <c r="C47">
        <f t="shared" ca="1" si="4"/>
        <v>1054</v>
      </c>
      <c r="D47">
        <f t="shared" ca="1" si="2"/>
        <v>55</v>
      </c>
      <c r="E47">
        <f t="shared" ca="1" si="5"/>
        <v>47</v>
      </c>
      <c r="F47">
        <f t="shared" ca="1" si="6"/>
        <v>0</v>
      </c>
      <c r="G47">
        <f t="shared" ca="1" si="6"/>
        <v>6</v>
      </c>
      <c r="I47" s="2">
        <f ca="1">(E47/C47)*100</f>
        <v>4.4592030360531307</v>
      </c>
      <c r="J47" s="3">
        <f t="shared" ca="1" si="0"/>
        <v>12.334042553191489</v>
      </c>
      <c r="K47" s="2">
        <f t="shared" ca="1" si="1"/>
        <v>0.67276595744680856</v>
      </c>
      <c r="L47" s="3"/>
      <c r="N47" t="str">
        <f ca="1">IF(J47&gt;$N$3,"trafione","")</f>
        <v>trafione</v>
      </c>
      <c r="P47" t="str">
        <f ca="1">IF(K47&gt;$P$3,"trafione","")</f>
        <v/>
      </c>
      <c r="R47" t="str">
        <f ca="1">IF(IF(F47&gt;$R$2,J47,99999)&lt;$R$3,"trafione","")</f>
        <v/>
      </c>
    </row>
    <row r="48" spans="3:18" x14ac:dyDescent="0.25">
      <c r="C48">
        <f t="shared" ca="1" si="4"/>
        <v>1675</v>
      </c>
      <c r="D48">
        <f t="shared" ca="1" si="2"/>
        <v>17</v>
      </c>
      <c r="E48">
        <f t="shared" ca="1" si="5"/>
        <v>112</v>
      </c>
      <c r="F48">
        <f t="shared" ca="1" si="6"/>
        <v>1</v>
      </c>
      <c r="G48">
        <f t="shared" ca="1" si="6"/>
        <v>4</v>
      </c>
      <c r="I48" s="2">
        <f ca="1">(E48/C48)*100</f>
        <v>6.6865671641791042</v>
      </c>
      <c r="J48" s="3">
        <f t="shared" ca="1" si="0"/>
        <v>2.5424107142857144</v>
      </c>
      <c r="K48" s="2">
        <f t="shared" ca="1" si="1"/>
        <v>0.3738839285714286</v>
      </c>
      <c r="L48" s="3"/>
      <c r="N48" t="str">
        <f ca="1">IF(J48&gt;$N$3,"trafione","")</f>
        <v/>
      </c>
      <c r="P48" t="str">
        <f ca="1">IF(K48&gt;$P$3,"trafione","")</f>
        <v/>
      </c>
      <c r="R48" t="str">
        <f ca="1">IF(IF(F48&gt;$R$2,J48,99999)&lt;$R$3,"trafione","")</f>
        <v/>
      </c>
    </row>
    <row r="49" spans="3:18" x14ac:dyDescent="0.25">
      <c r="C49">
        <f t="shared" ca="1" si="4"/>
        <v>1529</v>
      </c>
      <c r="D49">
        <f t="shared" ca="1" si="2"/>
        <v>12</v>
      </c>
      <c r="E49">
        <f t="shared" ca="1" si="5"/>
        <v>166</v>
      </c>
      <c r="F49">
        <f t="shared" ca="1" si="6"/>
        <v>12</v>
      </c>
      <c r="G49">
        <f t="shared" ca="1" si="6"/>
        <v>7</v>
      </c>
      <c r="I49" s="2">
        <f ca="1">(E49/C49)*100</f>
        <v>10.856769130150425</v>
      </c>
      <c r="J49" s="3">
        <f t="shared" ca="1" si="0"/>
        <v>1.1053012048192772</v>
      </c>
      <c r="K49" s="2">
        <f t="shared" ca="1" si="1"/>
        <v>0.87503012048192763</v>
      </c>
      <c r="L49" s="3"/>
      <c r="N49" t="str">
        <f ca="1">IF(J49&gt;$N$3,"trafione","")</f>
        <v/>
      </c>
      <c r="P49" t="str">
        <f ca="1">IF(K49&gt;$P$3,"trafione","")</f>
        <v/>
      </c>
      <c r="R49" t="str">
        <f ca="1">IF(IF(F49&gt;$R$2,J49,99999)&lt;$R$3,"trafione","")</f>
        <v/>
      </c>
    </row>
    <row r="50" spans="3:18" x14ac:dyDescent="0.25">
      <c r="C50">
        <f t="shared" ca="1" si="4"/>
        <v>444</v>
      </c>
      <c r="D50">
        <f t="shared" ca="1" si="2"/>
        <v>47</v>
      </c>
      <c r="E50">
        <f t="shared" ca="1" si="5"/>
        <v>202</v>
      </c>
      <c r="F50">
        <f t="shared" ca="1" si="6"/>
        <v>3</v>
      </c>
      <c r="G50">
        <f t="shared" ca="1" si="6"/>
        <v>0</v>
      </c>
      <c r="I50" s="2">
        <f ca="1">(E50/C50)*100</f>
        <v>45.495495495495497</v>
      </c>
      <c r="J50" s="3">
        <f t="shared" ca="1" si="0"/>
        <v>1.0330693069306931</v>
      </c>
      <c r="K50" s="2">
        <f t="shared" ca="1" si="1"/>
        <v>3.2970297029702972E-2</v>
      </c>
      <c r="L50" s="3"/>
      <c r="N50" t="str">
        <f ca="1">IF(J50&gt;$N$3,"trafione","")</f>
        <v/>
      </c>
      <c r="P50" t="str">
        <f ca="1">IF(K50&gt;$P$3,"trafione","")</f>
        <v/>
      </c>
      <c r="R50" t="str">
        <f ca="1">IF(IF(F50&gt;$R$2,J50,99999)&lt;$R$3,"trafione","")</f>
        <v/>
      </c>
    </row>
    <row r="51" spans="3:18" x14ac:dyDescent="0.25">
      <c r="C51">
        <f t="shared" ca="1" si="4"/>
        <v>1021</v>
      </c>
      <c r="D51">
        <f t="shared" ca="1" si="2"/>
        <v>68</v>
      </c>
      <c r="E51">
        <f t="shared" ca="1" si="5"/>
        <v>173</v>
      </c>
      <c r="F51">
        <f t="shared" ca="1" si="6"/>
        <v>2</v>
      </c>
      <c r="G51">
        <f t="shared" ca="1" si="6"/>
        <v>4</v>
      </c>
      <c r="I51" s="2">
        <f ca="1">(E51/C51)*100</f>
        <v>16.944172380019591</v>
      </c>
      <c r="J51" s="3">
        <f t="shared" ca="1" si="0"/>
        <v>4.0131791907514449</v>
      </c>
      <c r="K51" s="2">
        <f t="shared" ca="1" si="1"/>
        <v>0.17705202312138726</v>
      </c>
      <c r="L51" s="3"/>
      <c r="N51" t="str">
        <f ca="1">IF(J51&gt;$N$3,"trafione","")</f>
        <v>trafione</v>
      </c>
      <c r="P51" t="str">
        <f ca="1">IF(K51&gt;$P$3,"trafione","")</f>
        <v/>
      </c>
      <c r="R51" t="str">
        <f ca="1">IF(IF(F51&gt;$R$2,J51,99999)&lt;$R$3,"trafione","")</f>
        <v/>
      </c>
    </row>
    <row r="52" spans="3:18" x14ac:dyDescent="0.25">
      <c r="C52">
        <f t="shared" ca="1" si="4"/>
        <v>635</v>
      </c>
      <c r="D52">
        <f t="shared" ca="1" si="2"/>
        <v>29</v>
      </c>
      <c r="E52">
        <f t="shared" ca="1" si="5"/>
        <v>167</v>
      </c>
      <c r="F52">
        <f t="shared" ca="1" si="6"/>
        <v>3</v>
      </c>
      <c r="G52">
        <f t="shared" ca="1" si="6"/>
        <v>0</v>
      </c>
      <c r="I52" s="2">
        <f ca="1">(E52/C52)*100</f>
        <v>26.299212598425196</v>
      </c>
      <c r="J52" s="3">
        <f t="shared" ca="1" si="0"/>
        <v>1.1026946107784432</v>
      </c>
      <c r="K52" s="2">
        <f t="shared" ca="1" si="1"/>
        <v>5.7035928143712576E-2</v>
      </c>
      <c r="L52" s="3"/>
      <c r="N52" t="str">
        <f ca="1">IF(J52&gt;$N$3,"trafione","")</f>
        <v/>
      </c>
      <c r="P52" t="str">
        <f ca="1">IF(K52&gt;$P$3,"trafione","")</f>
        <v/>
      </c>
      <c r="R52" t="str">
        <f ca="1">IF(IF(F52&gt;$R$2,J52,99999)&lt;$R$3,"trafione","")</f>
        <v/>
      </c>
    </row>
    <row r="53" spans="3:18" x14ac:dyDescent="0.25">
      <c r="C53">
        <f t="shared" ca="1" si="4"/>
        <v>1511</v>
      </c>
      <c r="D53">
        <f t="shared" ca="1" si="2"/>
        <v>46</v>
      </c>
      <c r="E53">
        <f t="shared" ca="1" si="5"/>
        <v>168</v>
      </c>
      <c r="F53">
        <f t="shared" ca="1" si="6"/>
        <v>9</v>
      </c>
      <c r="G53">
        <f t="shared" ca="1" si="6"/>
        <v>8</v>
      </c>
      <c r="I53" s="2">
        <f ca="1">(E53/C53)*100</f>
        <v>11.118464592984779</v>
      </c>
      <c r="J53" s="3">
        <f t="shared" ca="1" si="0"/>
        <v>4.1372619047619041</v>
      </c>
      <c r="K53" s="2">
        <f t="shared" ca="1" si="1"/>
        <v>0.7644940476190476</v>
      </c>
      <c r="L53" s="3"/>
      <c r="N53" t="str">
        <f ca="1">IF(J53&gt;$N$3,"trafione","")</f>
        <v>trafione</v>
      </c>
      <c r="P53" t="str">
        <f ca="1">IF(K53&gt;$P$3,"trafione","")</f>
        <v/>
      </c>
      <c r="R53" t="str">
        <f ca="1">IF(IF(F53&gt;$R$2,J53,99999)&lt;$R$3,"trafione","")</f>
        <v/>
      </c>
    </row>
    <row r="54" spans="3:18" x14ac:dyDescent="0.25">
      <c r="C54">
        <f t="shared" ca="1" si="4"/>
        <v>1386</v>
      </c>
      <c r="D54">
        <f t="shared" ca="1" si="2"/>
        <v>45</v>
      </c>
      <c r="E54">
        <f t="shared" ca="1" si="5"/>
        <v>119</v>
      </c>
      <c r="F54">
        <f t="shared" ca="1" si="6"/>
        <v>8</v>
      </c>
      <c r="G54">
        <f t="shared" ca="1" si="6"/>
        <v>11</v>
      </c>
      <c r="I54" s="2">
        <f ca="1">(E54/C54)*100</f>
        <v>8.5858585858585847</v>
      </c>
      <c r="J54" s="3">
        <f t="shared" ca="1" si="0"/>
        <v>5.2411764705882362</v>
      </c>
      <c r="K54" s="2">
        <f t="shared" ca="1" si="1"/>
        <v>1.1064705882352943</v>
      </c>
      <c r="L54" s="3"/>
      <c r="N54" t="str">
        <f ca="1">IF(J54&gt;$N$3,"trafione","")</f>
        <v>trafione</v>
      </c>
      <c r="P54" t="str">
        <f ca="1">IF(K54&gt;$P$3,"trafione","")</f>
        <v>trafione</v>
      </c>
      <c r="R54" t="str">
        <f ca="1">IF(IF(F54&gt;$R$2,J54,99999)&lt;$R$3,"trafione","")</f>
        <v/>
      </c>
    </row>
    <row r="55" spans="3:18" x14ac:dyDescent="0.25">
      <c r="C55">
        <f t="shared" ca="1" si="4"/>
        <v>1124</v>
      </c>
      <c r="D55">
        <f t="shared" ca="1" si="2"/>
        <v>30</v>
      </c>
      <c r="E55">
        <f t="shared" ca="1" si="5"/>
        <v>245</v>
      </c>
      <c r="F55">
        <f t="shared" ca="1" si="6"/>
        <v>6</v>
      </c>
      <c r="G55">
        <f t="shared" ca="1" si="6"/>
        <v>10</v>
      </c>
      <c r="I55" s="2">
        <f ca="1">(E55/C55)*100</f>
        <v>21.797153024911033</v>
      </c>
      <c r="J55" s="3">
        <f t="shared" ca="1" si="0"/>
        <v>1.3763265306122447</v>
      </c>
      <c r="K55" s="2">
        <f t="shared" ca="1" si="1"/>
        <v>0.36702040816326531</v>
      </c>
      <c r="L55" s="3"/>
      <c r="N55" t="str">
        <f ca="1">IF(J55&gt;$N$3,"trafione","")</f>
        <v/>
      </c>
      <c r="P55" t="str">
        <f ca="1">IF(K55&gt;$P$3,"trafione","")</f>
        <v/>
      </c>
      <c r="R55" t="str">
        <f ca="1">IF(IF(F55&gt;$R$2,J55,99999)&lt;$R$3,"trafione","")</f>
        <v/>
      </c>
    </row>
    <row r="56" spans="3:18" x14ac:dyDescent="0.25">
      <c r="C56">
        <f t="shared" ca="1" si="4"/>
        <v>604</v>
      </c>
      <c r="D56">
        <f t="shared" ca="1" si="2"/>
        <v>40</v>
      </c>
      <c r="E56">
        <f t="shared" ca="1" si="5"/>
        <v>237</v>
      </c>
      <c r="F56">
        <f t="shared" ca="1" si="6"/>
        <v>7</v>
      </c>
      <c r="G56">
        <f t="shared" ca="1" si="6"/>
        <v>11</v>
      </c>
      <c r="I56" s="2">
        <f ca="1">(E56/C56)*100</f>
        <v>39.23841059602649</v>
      </c>
      <c r="J56" s="3">
        <f t="shared" ca="1" si="0"/>
        <v>1.019409282700422</v>
      </c>
      <c r="K56" s="2">
        <f t="shared" ca="1" si="1"/>
        <v>0.22936708860759494</v>
      </c>
      <c r="L56" s="3"/>
      <c r="N56" t="str">
        <f ca="1">IF(J56&gt;$N$3,"trafione","")</f>
        <v/>
      </c>
      <c r="P56" t="str">
        <f ca="1">IF(K56&gt;$P$3,"trafione","")</f>
        <v/>
      </c>
      <c r="R56" t="str">
        <f ca="1">IF(IF(F56&gt;$R$2,J56,99999)&lt;$R$3,"trafione","")</f>
        <v/>
      </c>
    </row>
    <row r="57" spans="3:18" x14ac:dyDescent="0.25">
      <c r="C57">
        <f t="shared" ca="1" si="4"/>
        <v>1257</v>
      </c>
      <c r="D57">
        <f t="shared" ca="1" si="2"/>
        <v>61</v>
      </c>
      <c r="E57">
        <f t="shared" ca="1" si="5"/>
        <v>93</v>
      </c>
      <c r="F57">
        <f t="shared" ca="1" si="6"/>
        <v>6</v>
      </c>
      <c r="G57">
        <f t="shared" ca="1" si="6"/>
        <v>6</v>
      </c>
      <c r="I57" s="2">
        <f ca="1">(E57/C57)*100</f>
        <v>7.3985680190930783</v>
      </c>
      <c r="J57" s="3">
        <f t="shared" ca="1" si="0"/>
        <v>8.2448387096774205</v>
      </c>
      <c r="K57" s="2">
        <f t="shared" ca="1" si="1"/>
        <v>0.81096774193548393</v>
      </c>
      <c r="L57" s="3"/>
      <c r="N57" t="str">
        <f ca="1">IF(J57&gt;$N$3,"trafione","")</f>
        <v>trafione</v>
      </c>
      <c r="P57" t="str">
        <f ca="1">IF(K57&gt;$P$3,"trafione","")</f>
        <v/>
      </c>
      <c r="R57" t="str">
        <f ca="1">IF(IF(F57&gt;$R$2,J57,99999)&lt;$R$3,"trafione","")</f>
        <v/>
      </c>
    </row>
    <row r="58" spans="3:18" x14ac:dyDescent="0.25">
      <c r="C58">
        <f t="shared" ca="1" si="4"/>
        <v>1949</v>
      </c>
      <c r="D58">
        <f t="shared" ca="1" si="2"/>
        <v>23</v>
      </c>
      <c r="E58">
        <f t="shared" ca="1" si="5"/>
        <v>129</v>
      </c>
      <c r="F58">
        <f t="shared" ca="1" si="6"/>
        <v>12</v>
      </c>
      <c r="G58">
        <f t="shared" ca="1" si="6"/>
        <v>1</v>
      </c>
      <c r="I58" s="2">
        <f ca="1">(E58/C58)*100</f>
        <v>6.6187788609543361</v>
      </c>
      <c r="J58" s="3">
        <f t="shared" ca="1" si="0"/>
        <v>3.4749612403100771</v>
      </c>
      <c r="K58" s="2">
        <f t="shared" ca="1" si="1"/>
        <v>0.98205426356589143</v>
      </c>
      <c r="L58" s="3"/>
      <c r="N58" t="str">
        <f ca="1">IF(J58&gt;$N$3,"trafione","")</f>
        <v/>
      </c>
      <c r="P58" t="str">
        <f ca="1">IF(K58&gt;$P$3,"trafione","")</f>
        <v/>
      </c>
      <c r="R58" t="str">
        <f ca="1">IF(IF(F58&gt;$R$2,J58,99999)&lt;$R$3,"trafione","")</f>
        <v/>
      </c>
    </row>
    <row r="59" spans="3:18" x14ac:dyDescent="0.25">
      <c r="C59">
        <f t="shared" ca="1" si="4"/>
        <v>1005</v>
      </c>
      <c r="D59">
        <f t="shared" ca="1" si="2"/>
        <v>48</v>
      </c>
      <c r="E59">
        <f t="shared" ca="1" si="5"/>
        <v>250</v>
      </c>
      <c r="F59">
        <f t="shared" ca="1" si="6"/>
        <v>5</v>
      </c>
      <c r="G59">
        <f t="shared" ca="1" si="6"/>
        <v>2</v>
      </c>
      <c r="I59" s="2">
        <f ca="1">(E59/C59)*100</f>
        <v>24.875621890547265</v>
      </c>
      <c r="J59" s="3">
        <f t="shared" ca="1" si="0"/>
        <v>1.9296</v>
      </c>
      <c r="K59" s="2">
        <f t="shared" ca="1" si="1"/>
        <v>0.14069999999999999</v>
      </c>
      <c r="L59" s="3"/>
      <c r="N59" t="str">
        <f ca="1">IF(J59&gt;$N$3,"trafione","")</f>
        <v/>
      </c>
      <c r="P59" t="str">
        <f ca="1">IF(K59&gt;$P$3,"trafione","")</f>
        <v/>
      </c>
      <c r="R59" t="str">
        <f ca="1">IF(IF(F59&gt;$R$2,J59,99999)&lt;$R$3,"trafione","")</f>
        <v/>
      </c>
    </row>
    <row r="60" spans="3:18" x14ac:dyDescent="0.25">
      <c r="C60">
        <f t="shared" ca="1" si="4"/>
        <v>1690</v>
      </c>
      <c r="D60">
        <f t="shared" ca="1" si="2"/>
        <v>16</v>
      </c>
      <c r="E60">
        <f t="shared" ca="1" si="5"/>
        <v>117</v>
      </c>
      <c r="F60">
        <f t="shared" ca="1" si="6"/>
        <v>4</v>
      </c>
      <c r="G60">
        <f t="shared" ca="1" si="6"/>
        <v>12</v>
      </c>
      <c r="I60" s="2">
        <f ca="1">(E60/C60)*100</f>
        <v>6.9230769230769234</v>
      </c>
      <c r="J60" s="3">
        <f t="shared" ca="1" si="0"/>
        <v>2.3111111111111109</v>
      </c>
      <c r="K60" s="2">
        <f t="shared" ca="1" si="1"/>
        <v>1.1555555555555554</v>
      </c>
      <c r="L60" s="3"/>
      <c r="N60" t="str">
        <f ca="1">IF(J60&gt;$N$3,"trafione","")</f>
        <v/>
      </c>
      <c r="P60" t="str">
        <f ca="1">IF(K60&gt;$P$3,"trafione","")</f>
        <v>trafione</v>
      </c>
      <c r="R60" t="str">
        <f ca="1">IF(IF(F60&gt;$R$2,J60,99999)&lt;$R$3,"trafione","")</f>
        <v/>
      </c>
    </row>
    <row r="61" spans="3:18" x14ac:dyDescent="0.25">
      <c r="C61">
        <f t="shared" ca="1" si="4"/>
        <v>963</v>
      </c>
      <c r="D61">
        <f t="shared" ca="1" si="2"/>
        <v>53</v>
      </c>
      <c r="E61">
        <f t="shared" ca="1" si="5"/>
        <v>60</v>
      </c>
      <c r="F61">
        <f t="shared" ca="1" si="6"/>
        <v>12</v>
      </c>
      <c r="G61">
        <f t="shared" ca="1" si="6"/>
        <v>11</v>
      </c>
      <c r="I61" s="2">
        <f ca="1">(E61/C61)*100</f>
        <v>6.2305295950155761</v>
      </c>
      <c r="J61" s="3">
        <f t="shared" ca="1" si="0"/>
        <v>8.5065000000000008</v>
      </c>
      <c r="K61" s="2">
        <f t="shared" ca="1" si="1"/>
        <v>1.84575</v>
      </c>
      <c r="L61" s="3"/>
      <c r="N61" t="str">
        <f ca="1">IF(J61&gt;$N$3,"trafione","")</f>
        <v>trafione</v>
      </c>
      <c r="P61" t="str">
        <f ca="1">IF(K61&gt;$P$3,"trafione","")</f>
        <v>trafione</v>
      </c>
      <c r="R61" t="str">
        <f ca="1">IF(IF(F61&gt;$R$2,J61,99999)&lt;$R$3,"trafione","")</f>
        <v/>
      </c>
    </row>
    <row r="62" spans="3:18" x14ac:dyDescent="0.25">
      <c r="C62">
        <f t="shared" ca="1" si="4"/>
        <v>1652</v>
      </c>
      <c r="D62">
        <f t="shared" ca="1" si="2"/>
        <v>65</v>
      </c>
      <c r="E62">
        <f t="shared" ca="1" si="5"/>
        <v>160</v>
      </c>
      <c r="F62">
        <f t="shared" ca="1" si="6"/>
        <v>5</v>
      </c>
      <c r="G62">
        <f t="shared" ca="1" si="6"/>
        <v>11</v>
      </c>
      <c r="I62" s="2">
        <f ca="1">(E62/C62)*100</f>
        <v>9.6852300242130749</v>
      </c>
      <c r="J62" s="3">
        <f t="shared" ca="1" si="0"/>
        <v>6.7112499999999997</v>
      </c>
      <c r="K62" s="2">
        <f t="shared" ca="1" si="1"/>
        <v>0.82600000000000007</v>
      </c>
      <c r="L62" s="3"/>
      <c r="N62" t="str">
        <f ca="1">IF(J62&gt;$N$3,"trafione","")</f>
        <v>trafione</v>
      </c>
      <c r="P62" t="str">
        <f ca="1">IF(K62&gt;$P$3,"trafione","")</f>
        <v/>
      </c>
      <c r="Q62" t="str">
        <f ca="1">IF(IF(F62&gt;$R$2,J62,99999)&lt;$R$3,"trafione","")</f>
        <v/>
      </c>
    </row>
    <row r="64" spans="3:18" x14ac:dyDescent="0.25">
      <c r="J64" s="2">
        <f ca="1">AVERAGE(J5:J63)</f>
        <v>6.2501719764055226</v>
      </c>
      <c r="K64" s="2">
        <f ca="1">AVERAGE(K5:K63)</f>
        <v>1.0000297574309849</v>
      </c>
    </row>
  </sheetData>
  <mergeCells count="2">
    <mergeCell ref="C3:G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Karkowski</dc:creator>
  <cp:lastModifiedBy>Mikołaj Karkowski</cp:lastModifiedBy>
  <dcterms:created xsi:type="dcterms:W3CDTF">2021-03-26T17:02:45Z</dcterms:created>
  <dcterms:modified xsi:type="dcterms:W3CDTF">2021-03-26T17:44:24Z</dcterms:modified>
</cp:coreProperties>
</file>