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henyard/Dropbox/macro201/"/>
    </mc:Choice>
  </mc:AlternateContent>
  <bookViews>
    <workbookView xWindow="0" yWindow="460" windowWidth="28800" windowHeight="17540" tabRatio="500" activeTab="2"/>
  </bookViews>
  <sheets>
    <sheet name="Test 1" sheetId="2" r:id="rId1"/>
    <sheet name="Test 2 (2)" sheetId="4" r:id="rId2"/>
    <sheet name="Test 3" sheetId="1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H3" i="2"/>
  <c r="H4" i="2"/>
  <c r="H5" i="2"/>
  <c r="H6" i="2"/>
  <c r="H7" i="2"/>
  <c r="H8" i="2"/>
  <c r="H2" i="2"/>
  <c r="H5" i="4"/>
  <c r="H4" i="4"/>
  <c r="H3" i="4"/>
  <c r="H2" i="4"/>
  <c r="H6" i="4"/>
  <c r="H7" i="4"/>
  <c r="H8" i="4"/>
  <c r="C2" i="1"/>
  <c r="C3" i="1"/>
  <c r="C4" i="1"/>
  <c r="C5" i="1"/>
  <c r="C6" i="1"/>
  <c r="C7" i="1"/>
  <c r="C8" i="1"/>
  <c r="C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G2" i="1"/>
  <c r="C32" i="1"/>
  <c r="C31" i="1"/>
  <c r="G3" i="1"/>
  <c r="G4" i="1"/>
  <c r="G5" i="1"/>
  <c r="G6" i="1"/>
  <c r="G7" i="1"/>
  <c r="G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C30" i="1"/>
  <c r="H30" i="1"/>
  <c r="I30" i="1"/>
  <c r="H31" i="1"/>
  <c r="I31" i="1"/>
  <c r="H32" i="1"/>
  <c r="I32" i="1"/>
  <c r="C29" i="4"/>
  <c r="I29" i="4"/>
  <c r="J29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8" i="4"/>
  <c r="I28" i="4"/>
  <c r="J28" i="4"/>
  <c r="C27" i="4"/>
  <c r="I27" i="4"/>
  <c r="J27" i="4"/>
  <c r="C26" i="4"/>
  <c r="I26" i="4"/>
  <c r="J26" i="4"/>
  <c r="I25" i="4"/>
  <c r="J25" i="4"/>
  <c r="I24" i="4"/>
  <c r="J24" i="4"/>
  <c r="I23" i="4"/>
  <c r="J23" i="4"/>
  <c r="I22" i="4"/>
  <c r="J22" i="4"/>
  <c r="I21" i="4"/>
  <c r="J21" i="4"/>
  <c r="I20" i="4"/>
  <c r="J20" i="4"/>
  <c r="I19" i="4"/>
  <c r="J19" i="4"/>
  <c r="I18" i="4"/>
  <c r="J18" i="4"/>
  <c r="I17" i="4"/>
  <c r="J17" i="4"/>
  <c r="I16" i="4"/>
  <c r="J16" i="4"/>
  <c r="I15" i="4"/>
  <c r="J15" i="4"/>
  <c r="I14" i="4"/>
  <c r="J14" i="4"/>
  <c r="I13" i="4"/>
  <c r="J13" i="4"/>
  <c r="I12" i="4"/>
  <c r="J12" i="4"/>
  <c r="I11" i="4"/>
  <c r="J11" i="4"/>
  <c r="I10" i="4"/>
  <c r="J10" i="4"/>
  <c r="I9" i="4"/>
  <c r="J9" i="4"/>
  <c r="I8" i="4"/>
  <c r="J8" i="4"/>
  <c r="I7" i="4"/>
  <c r="J7" i="4"/>
  <c r="I6" i="4"/>
  <c r="J6" i="4"/>
  <c r="I5" i="4"/>
  <c r="J5" i="4"/>
  <c r="I4" i="4"/>
  <c r="J4" i="4"/>
  <c r="I3" i="4"/>
  <c r="J3" i="4"/>
  <c r="I2" i="4"/>
  <c r="J2" i="4"/>
  <c r="C23" i="2"/>
  <c r="C24" i="2"/>
  <c r="C2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C26" i="2"/>
  <c r="I26" i="2"/>
  <c r="I2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H29" i="1"/>
  <c r="I29" i="1"/>
  <c r="H28" i="1"/>
  <c r="I28" i="1"/>
  <c r="H27" i="1"/>
  <c r="I27" i="1"/>
  <c r="H26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" i="1"/>
  <c r="I2" i="1"/>
</calcChain>
</file>

<file path=xl/sharedStrings.xml><?xml version="1.0" encoding="utf-8"?>
<sst xmlns="http://schemas.openxmlformats.org/spreadsheetml/2006/main" count="104" uniqueCount="38">
  <si>
    <t>Баллы</t>
  </si>
  <si>
    <t>Верхняя</t>
  </si>
  <si>
    <t>Студент 1</t>
  </si>
  <si>
    <t>Студент 2</t>
  </si>
  <si>
    <t>Студент 3</t>
  </si>
  <si>
    <t>Студент 4</t>
  </si>
  <si>
    <t>Студент 5</t>
  </si>
  <si>
    <t>Студент 6</t>
  </si>
  <si>
    <t>Студент 7</t>
  </si>
  <si>
    <t>Студент 8</t>
  </si>
  <si>
    <t>Студент 9</t>
  </si>
  <si>
    <t>Студент 10</t>
  </si>
  <si>
    <t>Студент 11</t>
  </si>
  <si>
    <t>Студент 12</t>
  </si>
  <si>
    <t>Студент 13</t>
  </si>
  <si>
    <t>Студент 14</t>
  </si>
  <si>
    <t>Студент 15</t>
  </si>
  <si>
    <t>Студент 16</t>
  </si>
  <si>
    <t>Студент 17</t>
  </si>
  <si>
    <t>Студент 18</t>
  </si>
  <si>
    <t>Студент 19</t>
  </si>
  <si>
    <t>Студент 20</t>
  </si>
  <si>
    <t>Студент 21</t>
  </si>
  <si>
    <t>Студент 22</t>
  </si>
  <si>
    <t>Студент 23</t>
  </si>
  <si>
    <t>Нижняя</t>
  </si>
  <si>
    <t>Out of 5</t>
  </si>
  <si>
    <t>Студент 24</t>
  </si>
  <si>
    <t>Студент 25</t>
  </si>
  <si>
    <t>Студент 26</t>
  </si>
  <si>
    <t>Студент 27</t>
  </si>
  <si>
    <t>Студент 28</t>
  </si>
  <si>
    <t>Студент 29</t>
  </si>
  <si>
    <t>Студент 30</t>
  </si>
  <si>
    <t>Студент 31</t>
  </si>
  <si>
    <t>Column1</t>
  </si>
  <si>
    <t xml:space="preserve">Граница </t>
  </si>
  <si>
    <t xml:space="preserve">Тут граница 30 баллов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</si>
</sst>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RUB&quot;_-;\-* #,##0.00\ &quot;RUB&quot;_-;_-* &quot;-&quot;??\ &quot;RUB&quot;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/>
        <bgColor theme="0" tint="-0.14999847407452621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NumberFormat="1"/>
    <xf numFmtId="2" fontId="0" fillId="0" borderId="0" xfId="1" applyNumberFormat="1" applyFont="1"/>
    <xf numFmtId="4" fontId="0" fillId="0" borderId="0" xfId="0" applyNumberFormat="1"/>
    <xf numFmtId="0" fontId="0" fillId="0" borderId="1" xfId="0" applyBorder="1"/>
    <xf numFmtId="0" fontId="0" fillId="0" borderId="0" xfId="0" applyFont="1" applyFill="1" applyBorder="1"/>
    <xf numFmtId="0" fontId="0" fillId="0" borderId="0" xfId="0" applyFill="1" applyBorder="1"/>
    <xf numFmtId="0" fontId="0" fillId="0" borderId="0" xfId="0" applyFill="1"/>
    <xf numFmtId="0" fontId="2" fillId="0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3" borderId="0" xfId="0" applyFont="1" applyFill="1" applyBorder="1"/>
    <xf numFmtId="0" fontId="0" fillId="4" borderId="0" xfId="0" applyFill="1"/>
    <xf numFmtId="0" fontId="0" fillId="0" borderId="0" xfId="0" applyFont="1" applyFill="1"/>
    <xf numFmtId="0" fontId="2" fillId="0" borderId="0" xfId="0" applyFont="1" applyFill="1" applyBorder="1"/>
  </cellXfs>
  <cellStyles count="4">
    <cellStyle name="Currency" xfId="1" builtinId="4"/>
    <cellStyle name="Followed Hyperlink" xfId="3" builtinId="9" hidden="1"/>
    <cellStyle name="Hyperlink" xfId="2" builtinId="8" hidden="1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fill>
        <patternFill patternType="solid">
          <fgColor rgb="FFD9D9D9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numFmt numFmtId="0" formatCode="General"/>
      <fill>
        <patternFill patternType="solid">
          <fgColor theme="0" tint="-0.14999847407452621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fill>
        <patternFill patternType="solid">
          <fgColor theme="0" tint="-0.14999847407452621"/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fill>
        <patternFill patternType="solid">
          <fgColor rgb="FFD9D9D9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numFmt numFmtId="0" formatCode="General"/>
      <fill>
        <patternFill patternType="solid">
          <fgColor theme="0" tint="-0.14999847407452621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fill>
        <patternFill patternType="solid">
          <fgColor theme="0" tint="-0.14999847407452621"/>
          <bgColor theme="2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32" displayName="Table32" ref="B1:C26" totalsRowShown="0" headerRowDxfId="17" dataDxfId="0" tableBorderDxfId="16" headerRowCellStyle="Currency">
  <autoFilter ref="B1:C26"/>
  <sortState ref="B2:B14">
    <sortCondition descending="1" ref="B1:B14"/>
  </sortState>
  <tableColumns count="2">
    <tableColumn id="1" name="Баллы" dataDxfId="2"/>
    <tableColumn id="2" name="Column1" dataDxfId="1">
      <calculatedColumnFormula>ROUND(Table32[[#This Row],[Баллы]]*100/180,0)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Table35" displayName="Table35" ref="B1:C29" totalsRowShown="0" headerRowDxfId="10" dataDxfId="6" tableBorderDxfId="9" headerRowCellStyle="Currency">
  <autoFilter ref="B1:C29"/>
  <sortState ref="B2:B14">
    <sortCondition descending="1" ref="B1:B14"/>
  </sortState>
  <tableColumns count="2">
    <tableColumn id="1" name="Баллы" dataDxfId="8"/>
    <tableColumn id="2" name="Column1" dataDxfId="7">
      <calculatedColumnFormula>ROUND(Table35[[#This Row],[Баллы]]*100/180,0)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1:C32" totalsRowShown="0" headerRowDxfId="15" dataDxfId="14" tableBorderDxfId="13" headerRowCellStyle="Currency">
  <autoFilter ref="B1:C32"/>
  <sortState ref="B2:C45">
    <sortCondition descending="1" ref="C1:C45"/>
  </sortState>
  <tableColumns count="2">
    <tableColumn id="1" name="Баллы" dataDxfId="12">
      <calculatedColumnFormula>SUM(#REF!)</calculatedColumnFormula>
    </tableColumn>
    <tableColumn id="2" name="Column1" dataDxfId="11">
      <calculatedColumnFormula>ROUND(Table3[[#This Row],[Баллы]]*100/180,0)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zoomScale="125" workbookViewId="0">
      <selection activeCell="B1" sqref="B1:B1048576"/>
    </sheetView>
  </sheetViews>
  <sheetFormatPr baseColWidth="10" defaultRowHeight="16" x14ac:dyDescent="0.2"/>
  <cols>
    <col min="1" max="1" width="10" bestFit="1" customWidth="1"/>
    <col min="2" max="2" width="9.33203125" bestFit="1" customWidth="1"/>
    <col min="3" max="3" width="9.33203125" customWidth="1"/>
    <col min="4" max="4" width="7.83203125" bestFit="1" customWidth="1"/>
    <col min="5" max="5" width="8" bestFit="1" customWidth="1"/>
    <col min="7" max="7" width="20.6640625" bestFit="1" customWidth="1"/>
    <col min="10" max="10" width="7.6640625" bestFit="1" customWidth="1"/>
  </cols>
  <sheetData>
    <row r="1" spans="1:10" x14ac:dyDescent="0.2">
      <c r="A1" s="1"/>
      <c r="B1" s="4" t="s">
        <v>0</v>
      </c>
      <c r="C1" s="4" t="s">
        <v>35</v>
      </c>
      <c r="D1" t="s">
        <v>25</v>
      </c>
      <c r="E1" t="s">
        <v>1</v>
      </c>
      <c r="F1" t="s">
        <v>36</v>
      </c>
      <c r="G1" t="s">
        <v>37</v>
      </c>
      <c r="H1">
        <v>30</v>
      </c>
      <c r="J1" t="s">
        <v>26</v>
      </c>
    </row>
    <row r="2" spans="1:10" x14ac:dyDescent="0.2">
      <c r="A2" s="1" t="s">
        <v>2</v>
      </c>
      <c r="B2" s="11">
        <v>151</v>
      </c>
      <c r="C2" s="11">
        <f>ROUND(Table32[[#This Row],[Баллы]]*100/180,0)</f>
        <v>84</v>
      </c>
      <c r="D2" s="3">
        <v>1</v>
      </c>
      <c r="E2">
        <v>10</v>
      </c>
      <c r="F2" s="15">
        <v>0</v>
      </c>
      <c r="G2">
        <v>20</v>
      </c>
      <c r="H2">
        <f>PERCENTILE($C$2:$C$22,G2/100)</f>
        <v>33</v>
      </c>
      <c r="I2">
        <f>IF(Table32[[#This Row],[Column1]]&lt;=$H$1,3,IF(Table32[[#This Row],[Column1]]&lt;=$H$2,4,IF(Table32[[#This Row],[Column1]]&lt;=$H$3,5,IF(Table32[[#This Row],[Column1]]&lt;=$H$4,6,IF(Table32[[#This Row],[Column1]]&lt;=$H$5,7,IF(Table32[[#This Row],[Column1]]&lt;=$H$6,8,IF(Table32[[#This Row],[Column1]]&lt;=$H$7,8,IF(Table32[[#This Row],[Column1]]&lt;=$H$8,10))))))))</f>
        <v>10</v>
      </c>
      <c r="J2">
        <f>IF(I2&lt;=3,2,IF(I2&lt;=5,3,IF(I2&lt;=7,4,IF(I2&lt;=10,5))))</f>
        <v>5</v>
      </c>
    </row>
    <row r="3" spans="1:10" x14ac:dyDescent="0.2">
      <c r="A3" s="1" t="s">
        <v>3</v>
      </c>
      <c r="B3" s="12">
        <v>120</v>
      </c>
      <c r="C3" s="11">
        <f>ROUND(Table32[[#This Row],[Баллы]]*100/180,0)</f>
        <v>67</v>
      </c>
      <c r="D3" s="3">
        <v>11</v>
      </c>
      <c r="E3">
        <v>20</v>
      </c>
      <c r="F3" s="15">
        <v>21</v>
      </c>
      <c r="G3">
        <v>40</v>
      </c>
      <c r="H3">
        <f t="shared" ref="H3:H8" si="0">PERCENTILE($C$2:$C$22,G3/100)</f>
        <v>42</v>
      </c>
      <c r="I3">
        <f>IF(Table32[[#This Row],[Column1]]&lt;=$H$1,3,IF(Table32[[#This Row],[Column1]]&lt;=$H$2,4,IF(Table32[[#This Row],[Column1]]&lt;=$H$3,5,IF(Table32[[#This Row],[Column1]]&lt;=$H$4,6,IF(Table32[[#This Row],[Column1]]&lt;=$H$5,7,IF(Table32[[#This Row],[Column1]]&lt;=$H$6,8,IF(Table32[[#This Row],[Column1]]&lt;=$H$7,8,IF(Table32[[#This Row],[Column1]]&lt;=$H$8,10))))))))</f>
        <v>10</v>
      </c>
      <c r="J3">
        <f t="shared" ref="J3:J17" si="1">IF(I3&lt;=3,2,IF(I3&lt;=5,3,IF(I3&lt;=7,4,IF(I3&lt;=10,5))))</f>
        <v>5</v>
      </c>
    </row>
    <row r="4" spans="1:10" x14ac:dyDescent="0.2">
      <c r="A4" s="1" t="s">
        <v>4</v>
      </c>
      <c r="B4" s="11">
        <v>99</v>
      </c>
      <c r="C4" s="11">
        <f>ROUND(Table32[[#This Row],[Баллы]]*100/180,0)</f>
        <v>55</v>
      </c>
      <c r="D4" s="3">
        <v>21</v>
      </c>
      <c r="E4">
        <v>30</v>
      </c>
      <c r="F4" s="15">
        <v>41</v>
      </c>
      <c r="G4">
        <v>60</v>
      </c>
      <c r="H4">
        <f t="shared" si="0"/>
        <v>44</v>
      </c>
      <c r="I4">
        <f>IF(Table32[[#This Row],[Column1]]&lt;=$H$1,3,IF(Table32[[#This Row],[Column1]]&lt;=$H$2,4,IF(Table32[[#This Row],[Column1]]&lt;=$H$3,5,IF(Table32[[#This Row],[Column1]]&lt;=$H$4,6,IF(Table32[[#This Row],[Column1]]&lt;=$H$5,7,IF(Table32[[#This Row],[Column1]]&lt;=$H$6,8,IF(Table32[[#This Row],[Column1]]&lt;=$H$7,8,IF(Table32[[#This Row],[Column1]]&lt;=$H$8,10))))))))</f>
        <v>8</v>
      </c>
      <c r="J4">
        <f t="shared" si="1"/>
        <v>5</v>
      </c>
    </row>
    <row r="5" spans="1:10" x14ac:dyDescent="0.2">
      <c r="A5" s="1" t="s">
        <v>5</v>
      </c>
      <c r="B5" s="12">
        <v>96</v>
      </c>
      <c r="C5" s="11">
        <f>ROUND(Table32[[#This Row],[Баллы]]*100/180,0)</f>
        <v>53</v>
      </c>
      <c r="D5" s="3">
        <v>31</v>
      </c>
      <c r="E5">
        <v>40</v>
      </c>
      <c r="F5" s="15">
        <v>61</v>
      </c>
      <c r="G5">
        <v>80</v>
      </c>
      <c r="H5">
        <f t="shared" si="0"/>
        <v>49</v>
      </c>
      <c r="I5">
        <f>IF(Table32[[#This Row],[Column1]]&lt;=$H$1,3,IF(Table32[[#This Row],[Column1]]&lt;=$H$2,4,IF(Table32[[#This Row],[Column1]]&lt;=$H$3,5,IF(Table32[[#This Row],[Column1]]&lt;=$H$4,6,IF(Table32[[#This Row],[Column1]]&lt;=$H$5,7,IF(Table32[[#This Row],[Column1]]&lt;=$H$6,8,IF(Table32[[#This Row],[Column1]]&lt;=$H$7,8,IF(Table32[[#This Row],[Column1]]&lt;=$H$8,10))))))))</f>
        <v>8</v>
      </c>
      <c r="J5">
        <f t="shared" si="1"/>
        <v>5</v>
      </c>
    </row>
    <row r="6" spans="1:10" x14ac:dyDescent="0.2">
      <c r="A6" s="1" t="s">
        <v>6</v>
      </c>
      <c r="B6" s="11">
        <v>88</v>
      </c>
      <c r="C6" s="11">
        <f>ROUND(Table32[[#This Row],[Баллы]]*100/180,0)</f>
        <v>49</v>
      </c>
      <c r="D6" s="3">
        <v>41</v>
      </c>
      <c r="E6">
        <v>50</v>
      </c>
      <c r="F6" s="15">
        <v>81</v>
      </c>
      <c r="G6">
        <v>87</v>
      </c>
      <c r="H6">
        <f t="shared" si="0"/>
        <v>53.8</v>
      </c>
      <c r="I6">
        <f>IF(Table32[[#This Row],[Column1]]&lt;=$H$1,3,IF(Table32[[#This Row],[Column1]]&lt;=$H$2,4,IF(Table32[[#This Row],[Column1]]&lt;=$H$3,5,IF(Table32[[#This Row],[Column1]]&lt;=$H$4,6,IF(Table32[[#This Row],[Column1]]&lt;=$H$5,7,IF(Table32[[#This Row],[Column1]]&lt;=$H$6,8,IF(Table32[[#This Row],[Column1]]&lt;=$H$7,8,IF(Table32[[#This Row],[Column1]]&lt;=$H$8,10))))))))</f>
        <v>7</v>
      </c>
      <c r="J6">
        <f t="shared" si="1"/>
        <v>4</v>
      </c>
    </row>
    <row r="7" spans="1:10" x14ac:dyDescent="0.2">
      <c r="A7" s="1" t="s">
        <v>7</v>
      </c>
      <c r="B7" s="12">
        <v>86</v>
      </c>
      <c r="C7" s="11">
        <f>ROUND(Table32[[#This Row],[Баллы]]*100/180,0)</f>
        <v>48</v>
      </c>
      <c r="D7" s="3">
        <v>51</v>
      </c>
      <c r="E7">
        <v>60</v>
      </c>
      <c r="F7" s="15">
        <v>88</v>
      </c>
      <c r="G7">
        <v>94</v>
      </c>
      <c r="H7">
        <f t="shared" si="0"/>
        <v>64.599999999999966</v>
      </c>
      <c r="I7">
        <f>IF(Table32[[#This Row],[Column1]]&lt;=$H$1,3,IF(Table32[[#This Row],[Column1]]&lt;=$H$2,4,IF(Table32[[#This Row],[Column1]]&lt;=$H$3,5,IF(Table32[[#This Row],[Column1]]&lt;=$H$4,6,IF(Table32[[#This Row],[Column1]]&lt;=$H$5,7,IF(Table32[[#This Row],[Column1]]&lt;=$H$6,8,IF(Table32[[#This Row],[Column1]]&lt;=$H$7,8,IF(Table32[[#This Row],[Column1]]&lt;=$H$8,10))))))))</f>
        <v>7</v>
      </c>
      <c r="J7">
        <f t="shared" si="1"/>
        <v>4</v>
      </c>
    </row>
    <row r="8" spans="1:10" x14ac:dyDescent="0.2">
      <c r="A8" s="1" t="s">
        <v>8</v>
      </c>
      <c r="B8" s="12">
        <v>83</v>
      </c>
      <c r="C8" s="11">
        <f>ROUND(Table32[[#This Row],[Баллы]]*100/180,0)</f>
        <v>46</v>
      </c>
      <c r="D8" s="3">
        <v>61</v>
      </c>
      <c r="E8">
        <v>70</v>
      </c>
      <c r="F8" s="15">
        <v>95</v>
      </c>
      <c r="G8">
        <v>100</v>
      </c>
      <c r="H8">
        <f t="shared" si="0"/>
        <v>84</v>
      </c>
      <c r="I8">
        <f>IF(Table32[[#This Row],[Column1]]&lt;=$H$1,3,IF(Table32[[#This Row],[Column1]]&lt;=$H$2,4,IF(Table32[[#This Row],[Column1]]&lt;=$H$3,5,IF(Table32[[#This Row],[Column1]]&lt;=$H$4,6,IF(Table32[[#This Row],[Column1]]&lt;=$H$5,7,IF(Table32[[#This Row],[Column1]]&lt;=$H$6,8,IF(Table32[[#This Row],[Column1]]&lt;=$H$7,8,IF(Table32[[#This Row],[Column1]]&lt;=$H$8,10))))))))</f>
        <v>7</v>
      </c>
      <c r="J8">
        <f t="shared" si="1"/>
        <v>4</v>
      </c>
    </row>
    <row r="9" spans="1:10" x14ac:dyDescent="0.2">
      <c r="A9" s="1" t="s">
        <v>9</v>
      </c>
      <c r="B9" s="11">
        <v>82</v>
      </c>
      <c r="C9" s="11">
        <f>ROUND(Table32[[#This Row],[Баллы]]*100/180,0)</f>
        <v>46</v>
      </c>
      <c r="D9" s="3">
        <v>71</v>
      </c>
      <c r="E9">
        <v>80</v>
      </c>
      <c r="F9" s="7"/>
      <c r="I9">
        <f>IF(Table32[[#This Row],[Column1]]&lt;=$H$1,3,IF(Table32[[#This Row],[Column1]]&lt;=$H$2,4,IF(Table32[[#This Row],[Column1]]&lt;=$H$3,5,IF(Table32[[#This Row],[Column1]]&lt;=$H$4,6,IF(Table32[[#This Row],[Column1]]&lt;=$H$5,7,IF(Table32[[#This Row],[Column1]]&lt;=$H$6,8,IF(Table32[[#This Row],[Column1]]&lt;=$H$7,8,IF(Table32[[#This Row],[Column1]]&lt;=$H$8,10))))))))</f>
        <v>7</v>
      </c>
      <c r="J9">
        <f t="shared" si="1"/>
        <v>4</v>
      </c>
    </row>
    <row r="10" spans="1:10" x14ac:dyDescent="0.2">
      <c r="A10" s="1" t="s">
        <v>10</v>
      </c>
      <c r="B10" s="11">
        <v>80</v>
      </c>
      <c r="C10" s="11">
        <f>ROUND(Table32[[#This Row],[Баллы]]*100/180,0)</f>
        <v>44</v>
      </c>
      <c r="D10" s="3">
        <v>81</v>
      </c>
      <c r="E10">
        <v>90</v>
      </c>
      <c r="F10" s="7"/>
      <c r="I10">
        <f>IF(Table32[[#This Row],[Column1]]&lt;=$H$1,3,IF(Table32[[#This Row],[Column1]]&lt;=$H$2,4,IF(Table32[[#This Row],[Column1]]&lt;=$H$3,5,IF(Table32[[#This Row],[Column1]]&lt;=$H$4,6,IF(Table32[[#This Row],[Column1]]&lt;=$H$5,7,IF(Table32[[#This Row],[Column1]]&lt;=$H$6,8,IF(Table32[[#This Row],[Column1]]&lt;=$H$7,8,IF(Table32[[#This Row],[Column1]]&lt;=$H$8,10))))))))</f>
        <v>6</v>
      </c>
      <c r="J10">
        <f t="shared" si="1"/>
        <v>4</v>
      </c>
    </row>
    <row r="11" spans="1:10" x14ac:dyDescent="0.2">
      <c r="A11" s="1" t="s">
        <v>11</v>
      </c>
      <c r="B11" s="12">
        <v>79</v>
      </c>
      <c r="C11" s="11">
        <f>ROUND(Table32[[#This Row],[Баллы]]*100/180,0)</f>
        <v>44</v>
      </c>
      <c r="D11" s="3">
        <v>91</v>
      </c>
      <c r="E11">
        <v>100</v>
      </c>
      <c r="F11" s="7"/>
      <c r="I11">
        <f>IF(Table32[[#This Row],[Column1]]&lt;=$H$1,3,IF(Table32[[#This Row],[Column1]]&lt;=$H$2,4,IF(Table32[[#This Row],[Column1]]&lt;=$H$3,5,IF(Table32[[#This Row],[Column1]]&lt;=$H$4,6,IF(Table32[[#This Row],[Column1]]&lt;=$H$5,7,IF(Table32[[#This Row],[Column1]]&lt;=$H$6,8,IF(Table32[[#This Row],[Column1]]&lt;=$H$7,8,IF(Table32[[#This Row],[Column1]]&lt;=$H$8,10))))))))</f>
        <v>6</v>
      </c>
      <c r="J11">
        <f t="shared" si="1"/>
        <v>4</v>
      </c>
    </row>
    <row r="12" spans="1:10" x14ac:dyDescent="0.2">
      <c r="A12" s="1" t="s">
        <v>12</v>
      </c>
      <c r="B12" s="11">
        <v>77</v>
      </c>
      <c r="C12" s="11">
        <f>ROUND(Table32[[#This Row],[Баллы]]*100/180,0)</f>
        <v>43</v>
      </c>
      <c r="D12" s="5"/>
      <c r="I12">
        <f>IF(Table32[[#This Row],[Column1]]&lt;=$H$1,3,IF(Table32[[#This Row],[Column1]]&lt;=$H$2,4,IF(Table32[[#This Row],[Column1]]&lt;=$H$3,5,IF(Table32[[#This Row],[Column1]]&lt;=$H$4,6,IF(Table32[[#This Row],[Column1]]&lt;=$H$5,7,IF(Table32[[#This Row],[Column1]]&lt;=$H$6,8,IF(Table32[[#This Row],[Column1]]&lt;=$H$7,8,IF(Table32[[#This Row],[Column1]]&lt;=$H$8,10))))))))</f>
        <v>6</v>
      </c>
      <c r="J12">
        <f t="shared" si="1"/>
        <v>4</v>
      </c>
    </row>
    <row r="13" spans="1:10" x14ac:dyDescent="0.2">
      <c r="A13" s="1" t="s">
        <v>13</v>
      </c>
      <c r="B13" s="12">
        <v>77</v>
      </c>
      <c r="C13" s="11">
        <f>ROUND(Table32[[#This Row],[Баллы]]*100/180,0)</f>
        <v>43</v>
      </c>
      <c r="D13" s="5"/>
      <c r="I13">
        <f>IF(Table32[[#This Row],[Column1]]&lt;=$H$1,3,IF(Table32[[#This Row],[Column1]]&lt;=$H$2,4,IF(Table32[[#This Row],[Column1]]&lt;=$H$3,5,IF(Table32[[#This Row],[Column1]]&lt;=$H$4,6,IF(Table32[[#This Row],[Column1]]&lt;=$H$5,7,IF(Table32[[#This Row],[Column1]]&lt;=$H$6,8,IF(Table32[[#This Row],[Column1]]&lt;=$H$7,8,IF(Table32[[#This Row],[Column1]]&lt;=$H$8,10))))))))</f>
        <v>6</v>
      </c>
      <c r="J13">
        <f t="shared" si="1"/>
        <v>4</v>
      </c>
    </row>
    <row r="14" spans="1:10" x14ac:dyDescent="0.2">
      <c r="A14" s="1" t="s">
        <v>14</v>
      </c>
      <c r="B14" s="13">
        <v>75</v>
      </c>
      <c r="C14" s="13">
        <f>ROUND(Table32[[#This Row],[Баллы]]*100/180,0)</f>
        <v>42</v>
      </c>
      <c r="D14" s="5"/>
      <c r="I14">
        <f>IF(Table32[[#This Row],[Column1]]&lt;=$H$1,3,IF(Table32[[#This Row],[Column1]]&lt;=$H$2,4,IF(Table32[[#This Row],[Column1]]&lt;=$H$3,5,IF(Table32[[#This Row],[Column1]]&lt;=$H$4,6,IF(Table32[[#This Row],[Column1]]&lt;=$H$5,7,IF(Table32[[#This Row],[Column1]]&lt;=$H$6,8,IF(Table32[[#This Row],[Column1]]&lt;=$H$7,8,IF(Table32[[#This Row],[Column1]]&lt;=$H$8,10))))))))</f>
        <v>5</v>
      </c>
      <c r="J14">
        <f t="shared" si="1"/>
        <v>3</v>
      </c>
    </row>
    <row r="15" spans="1:10" x14ac:dyDescent="0.2">
      <c r="A15" s="1" t="s">
        <v>15</v>
      </c>
      <c r="B15" s="11">
        <v>75</v>
      </c>
      <c r="C15" s="11">
        <f>ROUND(Table32[[#This Row],[Баллы]]*100/180,0)</f>
        <v>42</v>
      </c>
      <c r="I15">
        <f>IF(Table32[[#This Row],[Column1]]&lt;=$H$1,3,IF(Table32[[#This Row],[Column1]]&lt;=$H$2,4,IF(Table32[[#This Row],[Column1]]&lt;=$H$3,5,IF(Table32[[#This Row],[Column1]]&lt;=$H$4,6,IF(Table32[[#This Row],[Column1]]&lt;=$H$5,7,IF(Table32[[#This Row],[Column1]]&lt;=$H$6,8,IF(Table32[[#This Row],[Column1]]&lt;=$H$7,8,IF(Table32[[#This Row],[Column1]]&lt;=$H$8,10))))))))</f>
        <v>5</v>
      </c>
      <c r="J15">
        <f t="shared" si="1"/>
        <v>3</v>
      </c>
    </row>
    <row r="16" spans="1:10" x14ac:dyDescent="0.2">
      <c r="A16" s="1" t="s">
        <v>16</v>
      </c>
      <c r="B16" s="11">
        <v>74</v>
      </c>
      <c r="C16" s="11">
        <f>ROUND(Table32[[#This Row],[Баллы]]*100/180,0)</f>
        <v>41</v>
      </c>
      <c r="I16">
        <f>IF(Table32[[#This Row],[Column1]]&lt;=$H$1,3,IF(Table32[[#This Row],[Column1]]&lt;=$H$2,4,IF(Table32[[#This Row],[Column1]]&lt;=$H$3,5,IF(Table32[[#This Row],[Column1]]&lt;=$H$4,6,IF(Table32[[#This Row],[Column1]]&lt;=$H$5,7,IF(Table32[[#This Row],[Column1]]&lt;=$H$6,8,IF(Table32[[#This Row],[Column1]]&lt;=$H$7,8,IF(Table32[[#This Row],[Column1]]&lt;=$H$8,10))))))))</f>
        <v>5</v>
      </c>
      <c r="J16">
        <f t="shared" si="1"/>
        <v>3</v>
      </c>
    </row>
    <row r="17" spans="1:10" x14ac:dyDescent="0.2">
      <c r="A17" s="1" t="s">
        <v>17</v>
      </c>
      <c r="B17" s="11">
        <v>74</v>
      </c>
      <c r="C17" s="11">
        <f>ROUND(Table32[[#This Row],[Баллы]]*100/180,0)</f>
        <v>41</v>
      </c>
      <c r="I17">
        <f>IF(Table32[[#This Row],[Column1]]&lt;=$H$1,3,IF(Table32[[#This Row],[Column1]]&lt;=$H$2,4,IF(Table32[[#This Row],[Column1]]&lt;=$H$3,5,IF(Table32[[#This Row],[Column1]]&lt;=$H$4,6,IF(Table32[[#This Row],[Column1]]&lt;=$H$5,7,IF(Table32[[#This Row],[Column1]]&lt;=$H$6,8,IF(Table32[[#This Row],[Column1]]&lt;=$H$7,8,IF(Table32[[#This Row],[Column1]]&lt;=$H$8,10))))))))</f>
        <v>5</v>
      </c>
      <c r="J17">
        <f t="shared" si="1"/>
        <v>3</v>
      </c>
    </row>
    <row r="18" spans="1:10" x14ac:dyDescent="0.2">
      <c r="A18" s="1" t="s">
        <v>18</v>
      </c>
      <c r="B18" s="11">
        <v>59</v>
      </c>
      <c r="C18" s="11">
        <f>ROUND(Table32[[#This Row],[Баллы]]*100/180,0)</f>
        <v>33</v>
      </c>
      <c r="I18">
        <f>IF(Table32[[#This Row],[Column1]]&lt;=$H$1,3,IF(Table32[[#This Row],[Column1]]&lt;=$H$2,4,IF(Table32[[#This Row],[Column1]]&lt;=$H$3,5,IF(Table32[[#This Row],[Column1]]&lt;=$H$4,6,IF(Table32[[#This Row],[Column1]]&lt;=$H$5,7,IF(Table32[[#This Row],[Column1]]&lt;=$H$6,8,IF(Table32[[#This Row],[Column1]]&lt;=$H$7,8,IF(Table32[[#This Row],[Column1]]&lt;=$H$8,10))))))))</f>
        <v>4</v>
      </c>
      <c r="J18">
        <f t="shared" ref="J18:J26" si="2">IF(I18&lt;=3,2,IF(I18&lt;=5,3,IF(I18&lt;=7,4,IF(I18&lt;=10,5))))</f>
        <v>3</v>
      </c>
    </row>
    <row r="19" spans="1:10" x14ac:dyDescent="0.2">
      <c r="A19" s="1" t="s">
        <v>19</v>
      </c>
      <c r="B19" s="11">
        <v>58</v>
      </c>
      <c r="C19" s="11">
        <f>ROUND(Table32[[#This Row],[Баллы]]*100/180,0)</f>
        <v>32</v>
      </c>
      <c r="I19">
        <f>IF(Table32[[#This Row],[Column1]]&lt;=$H$1,3,IF(Table32[[#This Row],[Column1]]&lt;=$H$2,4,IF(Table32[[#This Row],[Column1]]&lt;=$H$3,5,IF(Table32[[#This Row],[Column1]]&lt;=$H$4,6,IF(Table32[[#This Row],[Column1]]&lt;=$H$5,7,IF(Table32[[#This Row],[Column1]]&lt;=$H$6,8,IF(Table32[[#This Row],[Column1]]&lt;=$H$7,8,IF(Table32[[#This Row],[Column1]]&lt;=$H$8,10))))))))</f>
        <v>4</v>
      </c>
      <c r="J19">
        <f t="shared" si="2"/>
        <v>3</v>
      </c>
    </row>
    <row r="20" spans="1:10" x14ac:dyDescent="0.2">
      <c r="A20" s="1" t="s">
        <v>20</v>
      </c>
      <c r="B20" s="11">
        <v>58</v>
      </c>
      <c r="C20" s="11">
        <f>ROUND(Table32[[#This Row],[Баллы]]*100/180,0)</f>
        <v>32</v>
      </c>
      <c r="I20">
        <f>IF(Table32[[#This Row],[Column1]]&lt;=$H$1,3,IF(Table32[[#This Row],[Column1]]&lt;=$H$2,4,IF(Table32[[#This Row],[Column1]]&lt;=$H$3,5,IF(Table32[[#This Row],[Column1]]&lt;=$H$4,6,IF(Table32[[#This Row],[Column1]]&lt;=$H$5,7,IF(Table32[[#This Row],[Column1]]&lt;=$H$6,8,IF(Table32[[#This Row],[Column1]]&lt;=$H$7,8,IF(Table32[[#This Row],[Column1]]&lt;=$H$8,10))))))))</f>
        <v>4</v>
      </c>
      <c r="J20">
        <f t="shared" si="2"/>
        <v>3</v>
      </c>
    </row>
    <row r="21" spans="1:10" x14ac:dyDescent="0.2">
      <c r="A21" s="1" t="s">
        <v>21</v>
      </c>
      <c r="B21" s="11">
        <v>57</v>
      </c>
      <c r="C21" s="11">
        <f>ROUND(Table32[[#This Row],[Баллы]]*100/180,0)</f>
        <v>32</v>
      </c>
      <c r="I21">
        <f>IF(Table32[[#This Row],[Column1]]&lt;=$H$1,3,IF(Table32[[#This Row],[Column1]]&lt;=$H$2,4,IF(Table32[[#This Row],[Column1]]&lt;=$H$3,5,IF(Table32[[#This Row],[Column1]]&lt;=$H$4,6,IF(Table32[[#This Row],[Column1]]&lt;=$H$5,7,IF(Table32[[#This Row],[Column1]]&lt;=$H$6,8,IF(Table32[[#This Row],[Column1]]&lt;=$H$7,8,IF(Table32[[#This Row],[Column1]]&lt;=$H$8,10))))))))</f>
        <v>4</v>
      </c>
      <c r="J21">
        <f t="shared" si="2"/>
        <v>3</v>
      </c>
    </row>
    <row r="22" spans="1:10" x14ac:dyDescent="0.2">
      <c r="A22" s="1" t="s">
        <v>22</v>
      </c>
      <c r="B22" s="11">
        <v>56</v>
      </c>
      <c r="C22" s="11">
        <f>ROUND(Table32[[#This Row],[Баллы]]*100/180,0)</f>
        <v>31</v>
      </c>
      <c r="I22">
        <f>IF(Table32[[#This Row],[Column1]]&lt;=$H$1,3,IF(Table32[[#This Row],[Column1]]&lt;=$H$2,4,IF(Table32[[#This Row],[Column1]]&lt;=$H$3,5,IF(Table32[[#This Row],[Column1]]&lt;=$H$4,6,IF(Table32[[#This Row],[Column1]]&lt;=$H$5,7,IF(Table32[[#This Row],[Column1]]&lt;=$H$6,8,IF(Table32[[#This Row],[Column1]]&lt;=$H$7,8,IF(Table32[[#This Row],[Column1]]&lt;=$H$8,10))))))))</f>
        <v>4</v>
      </c>
      <c r="J22">
        <f t="shared" si="2"/>
        <v>3</v>
      </c>
    </row>
    <row r="23" spans="1:10" x14ac:dyDescent="0.2">
      <c r="A23" s="1" t="s">
        <v>23</v>
      </c>
      <c r="B23" s="11">
        <v>48</v>
      </c>
      <c r="C23" s="11">
        <f>ROUND(Table32[[#This Row],[Баллы]]*100/180,0)</f>
        <v>27</v>
      </c>
      <c r="I23">
        <f>IF(Table32[[#This Row],[Column1]]&lt;=$H$1,3,IF(Table32[[#This Row],[Column1]]&lt;=$H$2,4,IF(Table32[[#This Row],[Column1]]&lt;=$H$3,5,IF(Table32[[#This Row],[Column1]]&lt;=$H$4,6,IF(Table32[[#This Row],[Column1]]&lt;=$H$5,7,IF(Table32[[#This Row],[Column1]]&lt;=$H$6,8,IF(Table32[[#This Row],[Column1]]&lt;=$H$7,8,IF(Table32[[#This Row],[Column1]]&lt;=$H$8,10))))))))</f>
        <v>3</v>
      </c>
      <c r="J23">
        <f t="shared" si="2"/>
        <v>2</v>
      </c>
    </row>
    <row r="24" spans="1:10" x14ac:dyDescent="0.2">
      <c r="A24" s="1" t="s">
        <v>24</v>
      </c>
      <c r="B24" s="11">
        <v>46</v>
      </c>
      <c r="C24" s="11">
        <f>ROUND(Table32[[#This Row],[Баллы]]*100/180,0)</f>
        <v>26</v>
      </c>
      <c r="I24">
        <f>IF(Table32[[#This Row],[Column1]]&lt;=$H$1,3,IF(Table32[[#This Row],[Column1]]&lt;=$H$2,4,IF(Table32[[#This Row],[Column1]]&lt;=$H$3,5,IF(Table32[[#This Row],[Column1]]&lt;=$H$4,6,IF(Table32[[#This Row],[Column1]]&lt;=$H$5,7,IF(Table32[[#This Row],[Column1]]&lt;=$H$6,8,IF(Table32[[#This Row],[Column1]]&lt;=$H$7,8,IF(Table32[[#This Row],[Column1]]&lt;=$H$8,10))))))))</f>
        <v>3</v>
      </c>
      <c r="J24">
        <f t="shared" si="2"/>
        <v>2</v>
      </c>
    </row>
    <row r="25" spans="1:10" x14ac:dyDescent="0.2">
      <c r="A25" s="1" t="s">
        <v>27</v>
      </c>
      <c r="B25" s="11">
        <v>43</v>
      </c>
      <c r="C25" s="11">
        <f>ROUND(Table32[[#This Row],[Баллы]]*100/180,0)</f>
        <v>24</v>
      </c>
      <c r="I25">
        <f>IF(Table32[[#This Row],[Column1]]&lt;=$H$1,3,IF(Table32[[#This Row],[Column1]]&lt;=$H$2,4,IF(Table32[[#This Row],[Column1]]&lt;=$H$3,5,IF(Table32[[#This Row],[Column1]]&lt;=$H$4,6,IF(Table32[[#This Row],[Column1]]&lt;=$H$5,7,IF(Table32[[#This Row],[Column1]]&lt;=$H$6,8,IF(Table32[[#This Row],[Column1]]&lt;=$H$7,8,IF(Table32[[#This Row],[Column1]]&lt;=$H$8,10))))))))</f>
        <v>3</v>
      </c>
      <c r="J25">
        <f t="shared" si="2"/>
        <v>2</v>
      </c>
    </row>
    <row r="26" spans="1:10" x14ac:dyDescent="0.2">
      <c r="A26" s="1" t="s">
        <v>28</v>
      </c>
      <c r="B26" s="11">
        <v>36</v>
      </c>
      <c r="C26" s="11">
        <f>ROUND(Table32[[#This Row],[Баллы]]*100/180,0)</f>
        <v>20</v>
      </c>
      <c r="I26">
        <f>IF(Table32[[#This Row],[Column1]]&lt;=$H$1,3,IF(Table32[[#This Row],[Column1]]&lt;=$H$2,4,IF(Table32[[#This Row],[Column1]]&lt;=$H$3,5,IF(Table32[[#This Row],[Column1]]&lt;=$H$4,6,IF(Table32[[#This Row],[Column1]]&lt;=$H$5,7,IF(Table32[[#This Row],[Column1]]&lt;=$H$6,8,IF(Table32[[#This Row],[Column1]]&lt;=$H$7,8,IF(Table32[[#This Row],[Column1]]&lt;=$H$8,10))))))))</f>
        <v>3</v>
      </c>
      <c r="J26">
        <f t="shared" si="2"/>
        <v>2</v>
      </c>
    </row>
    <row r="32" spans="1:10" x14ac:dyDescent="0.2">
      <c r="A32" s="8"/>
      <c r="B32" s="8"/>
      <c r="C32" s="8"/>
      <c r="D32" s="8"/>
      <c r="E32" s="8"/>
      <c r="F32" s="8"/>
      <c r="G32" s="8"/>
    </row>
    <row r="33" spans="1:7" x14ac:dyDescent="0.2">
      <c r="A33" s="8"/>
      <c r="B33" s="8"/>
      <c r="C33" s="8"/>
      <c r="D33" s="8"/>
      <c r="E33" s="8"/>
      <c r="F33" s="8"/>
      <c r="G33" s="8"/>
    </row>
    <row r="34" spans="1:7" x14ac:dyDescent="0.2">
      <c r="A34" s="8"/>
      <c r="B34" s="8"/>
      <c r="C34" s="8"/>
      <c r="D34" s="8"/>
      <c r="E34" s="8"/>
      <c r="F34" s="8"/>
      <c r="G34" s="8"/>
    </row>
    <row r="35" spans="1:7" x14ac:dyDescent="0.2">
      <c r="A35" s="16"/>
      <c r="B35" s="16"/>
      <c r="C35" s="16"/>
      <c r="D35" s="8"/>
      <c r="E35" s="8"/>
      <c r="F35" s="8"/>
      <c r="G35" s="8"/>
    </row>
    <row r="36" spans="1:7" x14ac:dyDescent="0.2">
      <c r="A36" s="8"/>
      <c r="B36" s="8"/>
      <c r="C36" s="8"/>
      <c r="D36" s="8"/>
      <c r="E36" s="8"/>
      <c r="F36" s="8"/>
      <c r="G36" s="8"/>
    </row>
    <row r="37" spans="1:7" x14ac:dyDescent="0.2">
      <c r="A37" s="8"/>
      <c r="B37" s="8"/>
      <c r="C37" s="8"/>
      <c r="D37" s="8"/>
      <c r="E37" s="8"/>
      <c r="F37" s="8"/>
      <c r="G37" s="8"/>
    </row>
    <row r="38" spans="1:7" x14ac:dyDescent="0.2">
      <c r="A38" s="8"/>
      <c r="B38" s="8"/>
      <c r="C38" s="8"/>
      <c r="D38" s="8"/>
      <c r="E38" s="8"/>
      <c r="F38" s="8"/>
      <c r="G38" s="8"/>
    </row>
    <row r="39" spans="1:7" x14ac:dyDescent="0.2">
      <c r="A39" s="8"/>
      <c r="B39" s="8"/>
      <c r="C39" s="8"/>
      <c r="D39" s="8"/>
      <c r="E39" s="8"/>
      <c r="F39" s="8"/>
      <c r="G39" s="8"/>
    </row>
    <row r="40" spans="1:7" x14ac:dyDescent="0.2">
      <c r="A40" s="16"/>
      <c r="B40" s="16"/>
      <c r="C40" s="16"/>
      <c r="D40" s="8"/>
      <c r="E40" s="8"/>
      <c r="F40" s="8"/>
      <c r="G40" s="8"/>
    </row>
    <row r="41" spans="1:7" x14ac:dyDescent="0.2">
      <c r="A41" s="16"/>
      <c r="B41" s="16"/>
      <c r="C41" s="16"/>
      <c r="D41" s="8"/>
      <c r="E41" s="8"/>
      <c r="F41" s="8"/>
      <c r="G41" s="8"/>
    </row>
    <row r="42" spans="1:7" x14ac:dyDescent="0.2">
      <c r="A42" s="16"/>
      <c r="B42" s="16"/>
      <c r="C42" s="16"/>
      <c r="D42" s="8"/>
      <c r="E42" s="8"/>
      <c r="F42" s="8"/>
      <c r="G42" s="8"/>
    </row>
    <row r="43" spans="1:7" x14ac:dyDescent="0.2">
      <c r="A43" s="16"/>
      <c r="B43" s="16"/>
      <c r="C43" s="16"/>
      <c r="D43" s="8"/>
      <c r="E43" s="8"/>
      <c r="F43" s="8"/>
      <c r="G43" s="8"/>
    </row>
    <row r="44" spans="1:7" x14ac:dyDescent="0.2">
      <c r="A44" s="16"/>
      <c r="B44" s="16"/>
      <c r="C44" s="16"/>
      <c r="D44" s="8"/>
      <c r="E44" s="8"/>
      <c r="F44" s="8"/>
      <c r="G44" s="8"/>
    </row>
    <row r="45" spans="1:7" x14ac:dyDescent="0.2">
      <c r="A45" s="16"/>
      <c r="B45" s="16"/>
      <c r="C45" s="16"/>
      <c r="D45" s="8"/>
      <c r="E45" s="8"/>
      <c r="F45" s="8"/>
      <c r="G45" s="8"/>
    </row>
    <row r="46" spans="1:7" x14ac:dyDescent="0.2">
      <c r="A46" s="8"/>
      <c r="B46" s="8"/>
      <c r="C46" s="8"/>
      <c r="D46" s="8"/>
      <c r="E46" s="8"/>
      <c r="F46" s="8"/>
      <c r="G46" s="8"/>
    </row>
    <row r="47" spans="1:7" x14ac:dyDescent="0.2">
      <c r="A47" s="8"/>
      <c r="B47" s="8"/>
      <c r="C47" s="8"/>
      <c r="D47" s="8"/>
      <c r="E47" s="8"/>
      <c r="F47" s="8"/>
      <c r="G47" s="8"/>
    </row>
    <row r="48" spans="1:7" x14ac:dyDescent="0.2">
      <c r="A48" s="8"/>
      <c r="B48" s="8"/>
      <c r="C48" s="8"/>
      <c r="D48" s="8"/>
      <c r="E48" s="8"/>
      <c r="F48" s="8"/>
      <c r="G48" s="8"/>
    </row>
    <row r="49" spans="1:7" x14ac:dyDescent="0.2">
      <c r="A49" s="8"/>
      <c r="B49" s="8"/>
      <c r="C49" s="8"/>
      <c r="D49" s="8"/>
      <c r="E49" s="8"/>
      <c r="F49" s="8"/>
      <c r="G49" s="8"/>
    </row>
    <row r="50" spans="1:7" x14ac:dyDescent="0.2">
      <c r="A50" s="8"/>
      <c r="B50" s="8"/>
      <c r="C50" s="8"/>
      <c r="D50" s="8"/>
      <c r="E50" s="8"/>
      <c r="F50" s="8"/>
      <c r="G50" s="8"/>
    </row>
    <row r="51" spans="1:7" x14ac:dyDescent="0.2">
      <c r="A51" s="8"/>
      <c r="B51" s="8"/>
      <c r="C51" s="8"/>
      <c r="D51" s="8"/>
      <c r="E51" s="8"/>
      <c r="F51" s="8"/>
      <c r="G51" s="8"/>
    </row>
    <row r="52" spans="1:7" x14ac:dyDescent="0.2">
      <c r="A52" s="8"/>
      <c r="B52" s="8"/>
      <c r="C52" s="8"/>
      <c r="D52" s="8"/>
      <c r="E52" s="8"/>
      <c r="F52" s="8"/>
      <c r="G52" s="8"/>
    </row>
    <row r="53" spans="1:7" x14ac:dyDescent="0.2">
      <c r="A53" s="8"/>
      <c r="B53" s="8"/>
      <c r="C53" s="8"/>
      <c r="D53" s="8"/>
      <c r="E53" s="8"/>
      <c r="F53" s="8"/>
      <c r="G53" s="8"/>
    </row>
    <row r="54" spans="1:7" x14ac:dyDescent="0.2">
      <c r="A54" s="8"/>
      <c r="B54" s="8"/>
      <c r="C54" s="8"/>
      <c r="D54" s="8"/>
      <c r="E54" s="8"/>
      <c r="F54" s="8"/>
      <c r="G54" s="8"/>
    </row>
    <row r="55" spans="1:7" x14ac:dyDescent="0.2">
      <c r="A55" s="8"/>
      <c r="B55" s="8"/>
      <c r="C55" s="8"/>
      <c r="D55" s="8"/>
      <c r="E55" s="8"/>
      <c r="F55" s="8"/>
      <c r="G55" s="8"/>
    </row>
    <row r="56" spans="1:7" x14ac:dyDescent="0.2">
      <c r="A56" s="8"/>
      <c r="B56" s="8"/>
      <c r="C56" s="8"/>
      <c r="D56" s="8"/>
      <c r="E56" s="8"/>
      <c r="F56" s="8"/>
      <c r="G56" s="8"/>
    </row>
    <row r="57" spans="1:7" x14ac:dyDescent="0.2">
      <c r="A57" s="8"/>
      <c r="B57" s="8"/>
      <c r="C57" s="8"/>
      <c r="D57" s="8"/>
      <c r="E57" s="8"/>
      <c r="F57" s="8"/>
      <c r="G57" s="8"/>
    </row>
    <row r="58" spans="1:7" x14ac:dyDescent="0.2">
      <c r="A58" s="8"/>
      <c r="B58" s="8"/>
      <c r="C58" s="8"/>
      <c r="D58" s="8"/>
      <c r="E58" s="8"/>
      <c r="F58" s="8"/>
      <c r="G58" s="8"/>
    </row>
    <row r="59" spans="1:7" x14ac:dyDescent="0.2">
      <c r="A59" s="8"/>
      <c r="B59" s="8"/>
      <c r="C59" s="8"/>
      <c r="D59" s="8"/>
      <c r="E59" s="8"/>
      <c r="F59" s="8"/>
      <c r="G59" s="8"/>
    </row>
    <row r="60" spans="1:7" x14ac:dyDescent="0.2">
      <c r="A60" s="8"/>
      <c r="B60" s="8"/>
      <c r="C60" s="8"/>
      <c r="D60" s="8"/>
      <c r="E60" s="8"/>
      <c r="F60" s="8"/>
      <c r="G60" s="8"/>
    </row>
    <row r="61" spans="1:7" x14ac:dyDescent="0.2">
      <c r="A61" s="8"/>
      <c r="B61" s="8"/>
      <c r="C61" s="8"/>
      <c r="D61" s="8"/>
      <c r="E61" s="8"/>
      <c r="F61" s="8"/>
      <c r="G61" s="8"/>
    </row>
    <row r="62" spans="1:7" x14ac:dyDescent="0.2">
      <c r="A62" s="8"/>
      <c r="B62" s="8"/>
      <c r="C62" s="8"/>
      <c r="D62" s="8"/>
      <c r="E62" s="8"/>
      <c r="F62" s="8"/>
      <c r="G62" s="8"/>
    </row>
    <row r="63" spans="1:7" x14ac:dyDescent="0.2">
      <c r="A63" s="8"/>
      <c r="B63" s="8"/>
      <c r="C63" s="8"/>
      <c r="D63" s="8"/>
      <c r="E63" s="8"/>
      <c r="F63" s="8"/>
      <c r="G63" s="8"/>
    </row>
    <row r="64" spans="1:7" x14ac:dyDescent="0.2">
      <c r="A64" s="8"/>
      <c r="B64" s="8"/>
      <c r="C64" s="8"/>
      <c r="D64" s="8"/>
      <c r="E64" s="8"/>
      <c r="F64" s="8"/>
      <c r="G64" s="8"/>
    </row>
    <row r="65" spans="1:7" x14ac:dyDescent="0.2">
      <c r="A65" s="8"/>
      <c r="B65" s="8"/>
      <c r="C65" s="8"/>
      <c r="D65" s="8"/>
      <c r="E65" s="8"/>
      <c r="F65" s="8"/>
      <c r="G65" s="8"/>
    </row>
    <row r="66" spans="1:7" x14ac:dyDescent="0.2">
      <c r="A66" s="8"/>
      <c r="B66" s="8"/>
      <c r="C66" s="8"/>
      <c r="D66" s="8"/>
      <c r="E66" s="8"/>
      <c r="F66" s="8"/>
      <c r="G66" s="8"/>
    </row>
    <row r="67" spans="1:7" x14ac:dyDescent="0.2">
      <c r="A67" s="8"/>
      <c r="B67" s="8"/>
      <c r="C67" s="8"/>
      <c r="D67" s="8"/>
      <c r="E67" s="8"/>
      <c r="F67" s="8"/>
      <c r="G67" s="8"/>
    </row>
    <row r="68" spans="1:7" x14ac:dyDescent="0.2">
      <c r="A68" s="8"/>
      <c r="B68" s="8"/>
      <c r="C68" s="8"/>
      <c r="D68" s="8"/>
      <c r="E68" s="8"/>
      <c r="F68" s="8"/>
      <c r="G68" s="8"/>
    </row>
    <row r="69" spans="1:7" x14ac:dyDescent="0.2">
      <c r="A69" s="8"/>
      <c r="B69" s="8"/>
      <c r="C69" s="8"/>
      <c r="D69" s="8"/>
      <c r="E69" s="8"/>
      <c r="F69" s="8"/>
      <c r="G69" s="8"/>
    </row>
    <row r="70" spans="1:7" x14ac:dyDescent="0.2">
      <c r="A70" s="8"/>
      <c r="B70" s="8"/>
      <c r="C70" s="8"/>
      <c r="D70" s="8"/>
      <c r="E70" s="8"/>
      <c r="F70" s="8"/>
      <c r="G70" s="8"/>
    </row>
    <row r="71" spans="1:7" x14ac:dyDescent="0.2">
      <c r="A71" s="8"/>
      <c r="B71" s="8"/>
      <c r="C71" s="8"/>
      <c r="D71" s="8"/>
      <c r="E71" s="8"/>
      <c r="F71" s="8"/>
      <c r="G71" s="8"/>
    </row>
    <row r="72" spans="1:7" x14ac:dyDescent="0.2">
      <c r="A72" s="8"/>
      <c r="B72" s="8"/>
      <c r="C72" s="8"/>
      <c r="D72" s="8"/>
      <c r="E72" s="8"/>
      <c r="F72" s="8"/>
      <c r="G72" s="8"/>
    </row>
    <row r="73" spans="1:7" x14ac:dyDescent="0.2">
      <c r="A73" s="8"/>
      <c r="B73" s="8"/>
      <c r="C73" s="8"/>
      <c r="D73" s="8"/>
      <c r="E73" s="8"/>
      <c r="F73" s="8"/>
      <c r="G73" s="8"/>
    </row>
    <row r="74" spans="1:7" x14ac:dyDescent="0.2">
      <c r="A74" s="8"/>
      <c r="B74" s="8"/>
      <c r="C74" s="8"/>
      <c r="D74" s="8"/>
      <c r="E74" s="8"/>
      <c r="F74" s="8"/>
      <c r="G74" s="8"/>
    </row>
    <row r="75" spans="1:7" x14ac:dyDescent="0.2">
      <c r="A75" s="8"/>
      <c r="B75" s="8"/>
      <c r="C75" s="8"/>
      <c r="D75" s="8"/>
      <c r="E75" s="8"/>
      <c r="F75" s="8"/>
      <c r="G75" s="8"/>
    </row>
    <row r="76" spans="1:7" x14ac:dyDescent="0.2">
      <c r="A76" s="8"/>
      <c r="B76" s="8"/>
      <c r="C76" s="8"/>
      <c r="D76" s="8"/>
      <c r="E76" s="8"/>
      <c r="F76" s="8"/>
      <c r="G76" s="8"/>
    </row>
    <row r="77" spans="1:7" x14ac:dyDescent="0.2">
      <c r="A77" s="8"/>
      <c r="B77" s="8"/>
      <c r="C77" s="8"/>
      <c r="D77" s="8"/>
      <c r="E77" s="8"/>
      <c r="F77" s="8"/>
      <c r="G77" s="8"/>
    </row>
    <row r="78" spans="1:7" x14ac:dyDescent="0.2">
      <c r="A78" s="8"/>
      <c r="B78" s="8"/>
      <c r="C78" s="8"/>
      <c r="D78" s="8"/>
      <c r="E78" s="8"/>
      <c r="F78" s="8"/>
      <c r="G78" s="8"/>
    </row>
    <row r="79" spans="1:7" x14ac:dyDescent="0.2">
      <c r="A79" s="8"/>
      <c r="B79" s="8"/>
      <c r="C79" s="8"/>
      <c r="D79" s="8"/>
      <c r="E79" s="8"/>
      <c r="F79" s="8"/>
      <c r="G79" s="8"/>
    </row>
    <row r="80" spans="1:7" x14ac:dyDescent="0.2">
      <c r="A80" s="8"/>
      <c r="B80" s="8"/>
      <c r="C80" s="8"/>
      <c r="D80" s="8"/>
      <c r="E80" s="8"/>
      <c r="F80" s="8"/>
      <c r="G80" s="8"/>
    </row>
    <row r="81" spans="1:7" x14ac:dyDescent="0.2">
      <c r="A81" s="8"/>
      <c r="B81" s="8"/>
      <c r="C81" s="8"/>
      <c r="D81" s="8"/>
      <c r="E81" s="8"/>
      <c r="F81" s="8"/>
      <c r="G81" s="8"/>
    </row>
    <row r="82" spans="1:7" x14ac:dyDescent="0.2">
      <c r="A82" s="8"/>
      <c r="B82" s="8"/>
      <c r="C82" s="8"/>
      <c r="D82" s="8"/>
      <c r="E82" s="8"/>
      <c r="F82" s="8"/>
      <c r="G82" s="8"/>
    </row>
    <row r="83" spans="1:7" x14ac:dyDescent="0.2">
      <c r="A83" s="8"/>
      <c r="B83" s="8"/>
      <c r="C83" s="8"/>
      <c r="D83" s="8"/>
      <c r="E83" s="8"/>
      <c r="F83" s="8"/>
      <c r="G83" s="8"/>
    </row>
    <row r="84" spans="1:7" x14ac:dyDescent="0.2">
      <c r="A84" s="8"/>
      <c r="B84" s="8"/>
      <c r="C84" s="8"/>
      <c r="D84" s="8"/>
      <c r="E84" s="8"/>
      <c r="F84" s="8"/>
      <c r="G84" s="8"/>
    </row>
    <row r="85" spans="1:7" x14ac:dyDescent="0.2">
      <c r="A85" s="8"/>
      <c r="B85" s="8"/>
      <c r="C85" s="8"/>
      <c r="D85" s="8"/>
      <c r="E85" s="8"/>
      <c r="F85" s="8"/>
      <c r="G85" s="8"/>
    </row>
    <row r="86" spans="1:7" x14ac:dyDescent="0.2">
      <c r="A86" s="8"/>
      <c r="B86" s="8"/>
      <c r="C86" s="8"/>
      <c r="D86" s="8"/>
      <c r="E86" s="8"/>
      <c r="F86" s="8"/>
      <c r="G86" s="8"/>
    </row>
    <row r="87" spans="1:7" x14ac:dyDescent="0.2">
      <c r="A87" s="8"/>
      <c r="B87" s="8"/>
      <c r="C87" s="8"/>
      <c r="D87" s="8"/>
      <c r="E87" s="8"/>
      <c r="F87" s="8"/>
      <c r="G87" s="8"/>
    </row>
    <row r="88" spans="1:7" x14ac:dyDescent="0.2">
      <c r="A88" s="8"/>
      <c r="B88" s="8"/>
      <c r="C88" s="8"/>
      <c r="D88" s="8"/>
      <c r="E88" s="8"/>
      <c r="F88" s="8"/>
      <c r="G88" s="8"/>
    </row>
    <row r="89" spans="1:7" x14ac:dyDescent="0.2">
      <c r="A89" s="8"/>
      <c r="B89" s="8"/>
      <c r="C89" s="8"/>
      <c r="D89" s="8"/>
      <c r="E89" s="8"/>
      <c r="F89" s="8"/>
      <c r="G89" s="8"/>
    </row>
    <row r="90" spans="1:7" x14ac:dyDescent="0.2">
      <c r="A90" s="8"/>
      <c r="B90" s="8"/>
      <c r="C90" s="8"/>
      <c r="D90" s="8"/>
      <c r="E90" s="8"/>
      <c r="F90" s="8"/>
      <c r="G90" s="8"/>
    </row>
    <row r="91" spans="1:7" x14ac:dyDescent="0.2">
      <c r="A91" s="8"/>
      <c r="B91" s="8"/>
      <c r="C91" s="8"/>
      <c r="D91" s="8"/>
      <c r="E91" s="8"/>
      <c r="F91" s="8"/>
      <c r="G91" s="8"/>
    </row>
    <row r="92" spans="1:7" x14ac:dyDescent="0.2">
      <c r="A92" s="8"/>
      <c r="B92" s="8"/>
      <c r="C92" s="8"/>
      <c r="D92" s="8"/>
      <c r="E92" s="8"/>
      <c r="F92" s="8"/>
      <c r="G92" s="8"/>
    </row>
    <row r="93" spans="1:7" x14ac:dyDescent="0.2">
      <c r="A93" s="8"/>
      <c r="B93" s="8"/>
      <c r="C93" s="8"/>
      <c r="D93" s="8"/>
      <c r="E93" s="8"/>
      <c r="F93" s="8"/>
      <c r="G93" s="8"/>
    </row>
    <row r="94" spans="1:7" x14ac:dyDescent="0.2">
      <c r="A94" s="8"/>
      <c r="B94" s="8"/>
      <c r="C94" s="8"/>
      <c r="D94" s="8"/>
      <c r="E94" s="8"/>
      <c r="F94" s="8"/>
      <c r="G94" s="8"/>
    </row>
    <row r="95" spans="1:7" x14ac:dyDescent="0.2">
      <c r="A95" s="8"/>
      <c r="B95" s="8"/>
      <c r="C95" s="8"/>
      <c r="D95" s="8"/>
      <c r="E95" s="8"/>
      <c r="F95" s="8"/>
      <c r="G95" s="8"/>
    </row>
    <row r="96" spans="1:7" x14ac:dyDescent="0.2">
      <c r="A96" s="8"/>
      <c r="B96" s="8"/>
      <c r="C96" s="8"/>
      <c r="D96" s="8"/>
      <c r="E96" s="8"/>
      <c r="F96" s="8"/>
      <c r="G96" s="8"/>
    </row>
    <row r="97" spans="1:7" x14ac:dyDescent="0.2">
      <c r="A97" s="8"/>
      <c r="B97" s="8"/>
      <c r="C97" s="8"/>
      <c r="D97" s="8"/>
      <c r="E97" s="8"/>
      <c r="F97" s="8"/>
      <c r="G97" s="8"/>
    </row>
    <row r="98" spans="1:7" x14ac:dyDescent="0.2">
      <c r="A98" s="8"/>
      <c r="B98" s="8"/>
      <c r="C98" s="8"/>
      <c r="D98" s="8"/>
      <c r="E98" s="8"/>
      <c r="F98" s="8"/>
      <c r="G98" s="8"/>
    </row>
    <row r="99" spans="1:7" x14ac:dyDescent="0.2">
      <c r="A99" s="8"/>
      <c r="B99" s="8"/>
      <c r="C99" s="8"/>
      <c r="D99" s="8"/>
      <c r="E99" s="8"/>
      <c r="F99" s="8"/>
      <c r="G99" s="8"/>
    </row>
    <row r="100" spans="1:7" x14ac:dyDescent="0.2">
      <c r="A100" s="8"/>
      <c r="B100" s="8"/>
      <c r="C100" s="8"/>
      <c r="D100" s="8"/>
      <c r="E100" s="8"/>
      <c r="F100" s="8"/>
      <c r="G100" s="8"/>
    </row>
    <row r="101" spans="1:7" x14ac:dyDescent="0.2">
      <c r="A101" s="8"/>
      <c r="B101" s="8"/>
      <c r="C101" s="8"/>
      <c r="D101" s="8"/>
      <c r="E101" s="8"/>
      <c r="F101" s="8"/>
      <c r="G101" s="8"/>
    </row>
    <row r="102" spans="1:7" x14ac:dyDescent="0.2">
      <c r="A102" s="8"/>
      <c r="B102" s="8"/>
      <c r="C102" s="8"/>
      <c r="D102" s="8"/>
      <c r="E102" s="8"/>
      <c r="F102" s="8"/>
      <c r="G102" s="8"/>
    </row>
    <row r="103" spans="1:7" x14ac:dyDescent="0.2">
      <c r="A103" s="8"/>
      <c r="B103" s="8"/>
      <c r="C103" s="8"/>
      <c r="D103" s="8"/>
      <c r="E103" s="8"/>
      <c r="F103" s="8"/>
      <c r="G103" s="8"/>
    </row>
    <row r="104" spans="1:7" x14ac:dyDescent="0.2">
      <c r="A104" s="8"/>
      <c r="B104" s="8"/>
      <c r="C104" s="8"/>
      <c r="D104" s="8"/>
      <c r="E104" s="8"/>
      <c r="F104" s="8"/>
      <c r="G104" s="8"/>
    </row>
    <row r="105" spans="1:7" x14ac:dyDescent="0.2">
      <c r="A105" s="8"/>
      <c r="B105" s="8"/>
      <c r="C105" s="8"/>
      <c r="D105" s="8"/>
      <c r="E105" s="8"/>
      <c r="F105" s="8"/>
      <c r="G105" s="8"/>
    </row>
    <row r="106" spans="1:7" x14ac:dyDescent="0.2">
      <c r="A106" s="8"/>
      <c r="B106" s="8"/>
      <c r="C106" s="8"/>
      <c r="D106" s="8"/>
      <c r="E106" s="8"/>
      <c r="F106" s="8"/>
      <c r="G106" s="8"/>
    </row>
    <row r="107" spans="1:7" x14ac:dyDescent="0.2">
      <c r="A107" s="8"/>
      <c r="B107" s="8"/>
      <c r="C107" s="8"/>
      <c r="D107" s="8"/>
      <c r="E107" s="8"/>
      <c r="F107" s="8"/>
      <c r="G107" s="8"/>
    </row>
    <row r="108" spans="1:7" x14ac:dyDescent="0.2">
      <c r="A108" s="8"/>
      <c r="B108" s="8"/>
      <c r="C108" s="8"/>
      <c r="D108" s="8"/>
      <c r="E108" s="8"/>
      <c r="F108" s="8"/>
      <c r="G108" s="8"/>
    </row>
    <row r="109" spans="1:7" x14ac:dyDescent="0.2">
      <c r="A109" s="8"/>
      <c r="B109" s="8"/>
      <c r="C109" s="8"/>
      <c r="D109" s="8"/>
      <c r="E109" s="8"/>
      <c r="F109" s="8"/>
      <c r="G109" s="8"/>
    </row>
    <row r="110" spans="1:7" x14ac:dyDescent="0.2">
      <c r="A110" s="8"/>
      <c r="B110" s="8"/>
      <c r="C110" s="8"/>
      <c r="D110" s="8"/>
      <c r="E110" s="8"/>
      <c r="F110" s="8"/>
      <c r="G110" s="8"/>
    </row>
  </sheetData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zoomScale="125" workbookViewId="0">
      <selection activeCell="F22" sqref="F22"/>
    </sheetView>
  </sheetViews>
  <sheetFormatPr baseColWidth="10" defaultRowHeight="16" x14ac:dyDescent="0.2"/>
  <cols>
    <col min="1" max="1" width="10" bestFit="1" customWidth="1"/>
    <col min="2" max="2" width="9.33203125" bestFit="1" customWidth="1"/>
    <col min="3" max="3" width="9.33203125" customWidth="1"/>
    <col min="4" max="4" width="7.83203125" bestFit="1" customWidth="1"/>
    <col min="5" max="5" width="8" bestFit="1" customWidth="1"/>
    <col min="7" max="7" width="19" customWidth="1"/>
    <col min="10" max="10" width="7.6640625" bestFit="1" customWidth="1"/>
  </cols>
  <sheetData>
    <row r="1" spans="1:10" x14ac:dyDescent="0.2">
      <c r="A1" s="1"/>
      <c r="B1" s="4" t="s">
        <v>0</v>
      </c>
      <c r="C1" s="4" t="s">
        <v>35</v>
      </c>
      <c r="D1" t="s">
        <v>25</v>
      </c>
      <c r="E1" t="s">
        <v>1</v>
      </c>
      <c r="F1" t="s">
        <v>36</v>
      </c>
      <c r="G1" t="s">
        <v>37</v>
      </c>
      <c r="H1">
        <v>30</v>
      </c>
      <c r="J1" t="s">
        <v>26</v>
      </c>
    </row>
    <row r="2" spans="1:10" x14ac:dyDescent="0.2">
      <c r="A2" s="1" t="s">
        <v>2</v>
      </c>
      <c r="B2" s="11">
        <v>141</v>
      </c>
      <c r="C2" s="11">
        <f>ROUND(Table35[[#This Row],[Баллы]]*100/180,0)</f>
        <v>78</v>
      </c>
      <c r="D2" s="3">
        <v>1</v>
      </c>
      <c r="E2">
        <v>10</v>
      </c>
      <c r="F2" s="15">
        <v>0</v>
      </c>
      <c r="G2">
        <v>20</v>
      </c>
      <c r="H2">
        <f>PERCENTILE($C$2:$C$20,G2/100)</f>
        <v>35.200000000000003</v>
      </c>
      <c r="I2">
        <f>IF(C2&lt;=$H$1,3,IF(Table35[[#This Row],[Column1]]&lt;=$H$2,4,IF(Table35[[#This Row],[Column1]]&lt;=$H$3,5,IF(Table35[[#This Row],[Column1]]&lt;=$H$4,6,IF(Table35[[#This Row],[Column1]]&lt;=$H$5,7,IF(Table35[[#This Row],[Column1]]&lt;=$H$6,8,IF(Table35[[#This Row],[Column1]]&lt;=$H$7,9,IF(Table35[[#This Row],[Column1]]&lt;=$H$8,10))))))))</f>
        <v>10</v>
      </c>
      <c r="J2">
        <f>IF(I2&lt;=3,2,IF(I2&lt;=5,3,IF(I2&lt;=7,4,IF(I2&lt;=10,5))))</f>
        <v>5</v>
      </c>
    </row>
    <row r="3" spans="1:10" x14ac:dyDescent="0.2">
      <c r="A3" s="1" t="s">
        <v>3</v>
      </c>
      <c r="B3" s="12">
        <v>125</v>
      </c>
      <c r="C3" s="11">
        <f>ROUND(Table35[[#This Row],[Баллы]]*100/180,0)</f>
        <v>69</v>
      </c>
      <c r="D3" s="3">
        <v>11</v>
      </c>
      <c r="E3">
        <v>20</v>
      </c>
      <c r="F3" s="15">
        <v>21</v>
      </c>
      <c r="G3">
        <v>40</v>
      </c>
      <c r="H3">
        <f>PERCENTILE($C$2:$C$20,G3/100)</f>
        <v>39.200000000000003</v>
      </c>
      <c r="I3">
        <f>IF(C3&lt;=$H$1,3,IF(Table35[[#This Row],[Column1]]&lt;=$H$2,4,IF(Table35[[#This Row],[Column1]]&lt;=$H$3,5,IF(Table35[[#This Row],[Column1]]&lt;=$H$4,6,IF(Table35[[#This Row],[Column1]]&lt;=$H$5,7,IF(Table35[[#This Row],[Column1]]&lt;=$H$6,8,IF(Table35[[#This Row],[Column1]]&lt;=$H$7,9,IF(Table35[[#This Row],[Column1]]&lt;=$H$8,10))))))))</f>
        <v>10</v>
      </c>
      <c r="J3">
        <f t="shared" ref="J3:J17" si="0">IF(I3&lt;=3,2,IF(I3&lt;=5,3,IF(I3&lt;=7,4,IF(I3&lt;=10,5))))</f>
        <v>5</v>
      </c>
    </row>
    <row r="4" spans="1:10" x14ac:dyDescent="0.2">
      <c r="A4" s="1" t="s">
        <v>4</v>
      </c>
      <c r="B4" s="11">
        <v>117</v>
      </c>
      <c r="C4" s="11">
        <f>ROUND(Table35[[#This Row],[Баллы]]*100/180,0)</f>
        <v>65</v>
      </c>
      <c r="D4" s="3">
        <v>21</v>
      </c>
      <c r="E4">
        <v>30</v>
      </c>
      <c r="F4" s="15">
        <v>41</v>
      </c>
      <c r="G4">
        <v>60</v>
      </c>
      <c r="H4">
        <f>PERCENTILE($C$2:$C$20,G4/100)</f>
        <v>46.8</v>
      </c>
      <c r="I4">
        <f>IF(C4&lt;=$H$1,3,IF(Table35[[#This Row],[Column1]]&lt;=$H$2,4,IF(Table35[[#This Row],[Column1]]&lt;=$H$3,5,IF(Table35[[#This Row],[Column1]]&lt;=$H$4,6,IF(Table35[[#This Row],[Column1]]&lt;=$H$5,7,IF(Table35[[#This Row],[Column1]]&lt;=$H$6,8,IF(Table35[[#This Row],[Column1]]&lt;=$H$7,9,IF(Table35[[#This Row],[Column1]]&lt;=$H$8,10))))))))</f>
        <v>9</v>
      </c>
      <c r="J4">
        <f t="shared" si="0"/>
        <v>5</v>
      </c>
    </row>
    <row r="5" spans="1:10" x14ac:dyDescent="0.2">
      <c r="A5" s="1" t="s">
        <v>5</v>
      </c>
      <c r="B5" s="12">
        <v>112</v>
      </c>
      <c r="C5" s="11">
        <f>ROUND(Table35[[#This Row],[Баллы]]*100/180,0)</f>
        <v>62</v>
      </c>
      <c r="D5" s="3">
        <v>31</v>
      </c>
      <c r="E5">
        <v>40</v>
      </c>
      <c r="F5" s="15">
        <v>61</v>
      </c>
      <c r="G5">
        <v>80</v>
      </c>
      <c r="H5">
        <f>PERCENTILE($C$2:$C$20,G5/100)</f>
        <v>60.2</v>
      </c>
      <c r="I5">
        <f>IF(C5&lt;=$H$1,3,IF(Table35[[#This Row],[Column1]]&lt;=$H$2,4,IF(Table35[[#This Row],[Column1]]&lt;=$H$3,5,IF(Table35[[#This Row],[Column1]]&lt;=$H$4,6,IF(Table35[[#This Row],[Column1]]&lt;=$H$5,7,IF(Table35[[#This Row],[Column1]]&lt;=$H$6,8,IF(Table35[[#This Row],[Column1]]&lt;=$H$7,9,IF(Table35[[#This Row],[Column1]]&lt;=$H$8,10))))))))</f>
        <v>8</v>
      </c>
      <c r="J5">
        <f t="shared" si="0"/>
        <v>5</v>
      </c>
    </row>
    <row r="6" spans="1:10" x14ac:dyDescent="0.2">
      <c r="A6" s="1" t="s">
        <v>6</v>
      </c>
      <c r="B6" s="11">
        <v>106</v>
      </c>
      <c r="C6" s="11">
        <f>ROUND(Table35[[#This Row],[Баллы]]*100/180,0)</f>
        <v>59</v>
      </c>
      <c r="D6" s="3">
        <v>41</v>
      </c>
      <c r="E6">
        <v>50</v>
      </c>
      <c r="F6" s="15">
        <v>81</v>
      </c>
      <c r="G6">
        <v>87</v>
      </c>
      <c r="H6">
        <f t="shared" ref="H3:H8" si="1">PERCENTILE($C$2:$C$20,G6/100)</f>
        <v>63.980000000000004</v>
      </c>
      <c r="I6">
        <f>IF(C6&lt;=$H$1,3,IF(Table35[[#This Row],[Column1]]&lt;=$H$2,4,IF(Table35[[#This Row],[Column1]]&lt;=$H$3,5,IF(Table35[[#This Row],[Column1]]&lt;=$H$4,6,IF(Table35[[#This Row],[Column1]]&lt;=$H$5,7,IF(Table35[[#This Row],[Column1]]&lt;=$H$6,8,IF(Table35[[#This Row],[Column1]]&lt;=$H$7,9,IF(Table35[[#This Row],[Column1]]&lt;=$H$8,10))))))))</f>
        <v>7</v>
      </c>
      <c r="J6">
        <f t="shared" si="0"/>
        <v>4</v>
      </c>
    </row>
    <row r="7" spans="1:10" x14ac:dyDescent="0.2">
      <c r="A7" s="1" t="s">
        <v>7</v>
      </c>
      <c r="B7" s="12">
        <v>104</v>
      </c>
      <c r="C7" s="11">
        <f>ROUND(Table35[[#This Row],[Баллы]]*100/180,0)</f>
        <v>58</v>
      </c>
      <c r="D7" s="3">
        <v>51</v>
      </c>
      <c r="E7">
        <v>60</v>
      </c>
      <c r="F7" s="15">
        <v>88</v>
      </c>
      <c r="G7">
        <v>94</v>
      </c>
      <c r="H7">
        <f t="shared" si="1"/>
        <v>68.679999999999993</v>
      </c>
      <c r="I7">
        <f>IF(C7&lt;=$H$1,3,IF(Table35[[#This Row],[Column1]]&lt;=$H$2,4,IF(Table35[[#This Row],[Column1]]&lt;=$H$3,5,IF(Table35[[#This Row],[Column1]]&lt;=$H$4,6,IF(Table35[[#This Row],[Column1]]&lt;=$H$5,7,IF(Table35[[#This Row],[Column1]]&lt;=$H$6,8,IF(Table35[[#This Row],[Column1]]&lt;=$H$7,9,IF(Table35[[#This Row],[Column1]]&lt;=$H$8,10))))))))</f>
        <v>7</v>
      </c>
      <c r="J7">
        <f t="shared" si="0"/>
        <v>4</v>
      </c>
    </row>
    <row r="8" spans="1:10" x14ac:dyDescent="0.2">
      <c r="A8" s="1" t="s">
        <v>8</v>
      </c>
      <c r="B8" s="12">
        <v>91</v>
      </c>
      <c r="C8" s="11">
        <f>ROUND(Table35[[#This Row],[Баллы]]*100/180,0)</f>
        <v>51</v>
      </c>
      <c r="D8" s="3">
        <v>61</v>
      </c>
      <c r="E8">
        <v>70</v>
      </c>
      <c r="F8" s="15">
        <v>95</v>
      </c>
      <c r="G8">
        <v>100</v>
      </c>
      <c r="H8">
        <f t="shared" si="1"/>
        <v>78</v>
      </c>
      <c r="I8">
        <f>IF(C8&lt;=$H$1,3,IF(Table35[[#This Row],[Column1]]&lt;=$H$2,4,IF(Table35[[#This Row],[Column1]]&lt;=$H$3,5,IF(Table35[[#This Row],[Column1]]&lt;=$H$4,6,IF(Table35[[#This Row],[Column1]]&lt;=$H$5,7,IF(Table35[[#This Row],[Column1]]&lt;=$H$6,8,IF(Table35[[#This Row],[Column1]]&lt;=$H$7,9,IF(Table35[[#This Row],[Column1]]&lt;=$H$8,10))))))))</f>
        <v>7</v>
      </c>
      <c r="J8">
        <f t="shared" si="0"/>
        <v>4</v>
      </c>
    </row>
    <row r="9" spans="1:10" x14ac:dyDescent="0.2">
      <c r="A9" s="1" t="s">
        <v>9</v>
      </c>
      <c r="B9" s="11">
        <v>84</v>
      </c>
      <c r="C9" s="11">
        <f>ROUND(Table35[[#This Row],[Баллы]]*100/180,0)</f>
        <v>47</v>
      </c>
      <c r="D9" s="3">
        <v>71</v>
      </c>
      <c r="E9">
        <v>80</v>
      </c>
      <c r="F9" s="7"/>
      <c r="G9" s="8"/>
      <c r="I9">
        <f>IF(C9&lt;=$H$1,3,IF(Table35[[#This Row],[Column1]]&lt;=$H$2,4,IF(Table35[[#This Row],[Column1]]&lt;=$H$3,5,IF(Table35[[#This Row],[Column1]]&lt;=$H$4,6,IF(Table35[[#This Row],[Column1]]&lt;=$H$5,7,IF(Table35[[#This Row],[Column1]]&lt;=$H$6,8,IF(Table35[[#This Row],[Column1]]&lt;=$H$7,9,IF(Table35[[#This Row],[Column1]]&lt;=$H$8,10))))))))</f>
        <v>7</v>
      </c>
      <c r="J9">
        <f t="shared" si="0"/>
        <v>4</v>
      </c>
    </row>
    <row r="10" spans="1:10" x14ac:dyDescent="0.2">
      <c r="A10" s="1" t="s">
        <v>10</v>
      </c>
      <c r="B10" s="11">
        <v>82</v>
      </c>
      <c r="C10" s="11">
        <f>ROUND(Table35[[#This Row],[Баллы]]*100/180,0)</f>
        <v>46</v>
      </c>
      <c r="D10" s="3">
        <v>81</v>
      </c>
      <c r="E10">
        <v>90</v>
      </c>
      <c r="F10" s="7"/>
      <c r="G10" s="8"/>
      <c r="I10">
        <f>IF(C10&lt;=$H$1,3,IF(Table35[[#This Row],[Column1]]&lt;=$H$2,4,IF(Table35[[#This Row],[Column1]]&lt;=$H$3,5,IF(Table35[[#This Row],[Column1]]&lt;=$H$4,6,IF(Table35[[#This Row],[Column1]]&lt;=$H$5,7,IF(Table35[[#This Row],[Column1]]&lt;=$H$6,8,IF(Table35[[#This Row],[Column1]]&lt;=$H$7,9,IF(Table35[[#This Row],[Column1]]&lt;=$H$8,10))))))))</f>
        <v>6</v>
      </c>
      <c r="J10">
        <f t="shared" si="0"/>
        <v>4</v>
      </c>
    </row>
    <row r="11" spans="1:10" x14ac:dyDescent="0.2">
      <c r="A11" s="1" t="s">
        <v>11</v>
      </c>
      <c r="B11" s="12">
        <v>77</v>
      </c>
      <c r="C11" s="11">
        <f>ROUND(Table35[[#This Row],[Баллы]]*100/180,0)</f>
        <v>43</v>
      </c>
      <c r="D11" s="3">
        <v>91</v>
      </c>
      <c r="E11">
        <v>100</v>
      </c>
      <c r="F11" s="7"/>
      <c r="G11" s="8"/>
      <c r="I11">
        <f>IF(C11&lt;=$H$1,3,IF(Table35[[#This Row],[Column1]]&lt;=$H$2,4,IF(Table35[[#This Row],[Column1]]&lt;=$H$3,5,IF(Table35[[#This Row],[Column1]]&lt;=$H$4,6,IF(Table35[[#This Row],[Column1]]&lt;=$H$5,7,IF(Table35[[#This Row],[Column1]]&lt;=$H$6,8,IF(Table35[[#This Row],[Column1]]&lt;=$H$7,9,IF(Table35[[#This Row],[Column1]]&lt;=$H$8,10))))))))</f>
        <v>6</v>
      </c>
      <c r="J11">
        <f t="shared" si="0"/>
        <v>4</v>
      </c>
    </row>
    <row r="12" spans="1:10" x14ac:dyDescent="0.2">
      <c r="A12" s="1" t="s">
        <v>12</v>
      </c>
      <c r="B12" s="11">
        <v>72</v>
      </c>
      <c r="C12" s="11">
        <f>ROUND(Table35[[#This Row],[Баллы]]*100/180,0)</f>
        <v>40</v>
      </c>
      <c r="D12" s="5"/>
      <c r="I12">
        <f>IF(C12&lt;=$H$1,3,IF(Table35[[#This Row],[Column1]]&lt;=$H$2,4,IF(Table35[[#This Row],[Column1]]&lt;=$H$3,5,IF(Table35[[#This Row],[Column1]]&lt;=$H$4,6,IF(Table35[[#This Row],[Column1]]&lt;=$H$5,7,IF(Table35[[#This Row],[Column1]]&lt;=$H$6,8,IF(Table35[[#This Row],[Column1]]&lt;=$H$7,9,IF(Table35[[#This Row],[Column1]]&lt;=$H$8,10))))))))</f>
        <v>6</v>
      </c>
      <c r="J12">
        <f t="shared" si="0"/>
        <v>4</v>
      </c>
    </row>
    <row r="13" spans="1:10" x14ac:dyDescent="0.2">
      <c r="A13" s="1" t="s">
        <v>13</v>
      </c>
      <c r="B13" s="12">
        <v>70</v>
      </c>
      <c r="C13" s="11">
        <f>ROUND(Table35[[#This Row],[Баллы]]*100/180,0)</f>
        <v>39</v>
      </c>
      <c r="D13" s="5"/>
      <c r="I13">
        <f>IF(C13&lt;=$H$1,3,IF(Table35[[#This Row],[Column1]]&lt;=$H$2,4,IF(Table35[[#This Row],[Column1]]&lt;=$H$3,5,IF(Table35[[#This Row],[Column1]]&lt;=$H$4,6,IF(Table35[[#This Row],[Column1]]&lt;=$H$5,7,IF(Table35[[#This Row],[Column1]]&lt;=$H$6,8,IF(Table35[[#This Row],[Column1]]&lt;=$H$7,9,IF(Table35[[#This Row],[Column1]]&lt;=$H$8,10))))))))</f>
        <v>5</v>
      </c>
      <c r="J13">
        <f t="shared" si="0"/>
        <v>3</v>
      </c>
    </row>
    <row r="14" spans="1:10" x14ac:dyDescent="0.2">
      <c r="A14" s="1" t="s">
        <v>14</v>
      </c>
      <c r="B14" s="13">
        <v>69</v>
      </c>
      <c r="C14" s="13">
        <f>ROUND(Table35[[#This Row],[Баллы]]*100/180,0)</f>
        <v>38</v>
      </c>
      <c r="D14" s="5"/>
      <c r="I14">
        <f>IF(C14&lt;=$H$1,3,IF(Table35[[#This Row],[Column1]]&lt;=$H$2,4,IF(Table35[[#This Row],[Column1]]&lt;=$H$3,5,IF(Table35[[#This Row],[Column1]]&lt;=$H$4,6,IF(Table35[[#This Row],[Column1]]&lt;=$H$5,7,IF(Table35[[#This Row],[Column1]]&lt;=$H$6,8,IF(Table35[[#This Row],[Column1]]&lt;=$H$7,9,IF(Table35[[#This Row],[Column1]]&lt;=$H$8,10))))))))</f>
        <v>5</v>
      </c>
      <c r="J14">
        <f t="shared" si="0"/>
        <v>3</v>
      </c>
    </row>
    <row r="15" spans="1:10" x14ac:dyDescent="0.2">
      <c r="A15" s="1" t="s">
        <v>15</v>
      </c>
      <c r="B15" s="11">
        <v>65</v>
      </c>
      <c r="C15" s="11">
        <f>ROUND(Table35[[#This Row],[Баллы]]*100/180,0)</f>
        <v>36</v>
      </c>
      <c r="I15">
        <f>IF(C15&lt;=$H$1,3,IF(Table35[[#This Row],[Column1]]&lt;=$H$2,4,IF(Table35[[#This Row],[Column1]]&lt;=$H$3,5,IF(Table35[[#This Row],[Column1]]&lt;=$H$4,6,IF(Table35[[#This Row],[Column1]]&lt;=$H$5,7,IF(Table35[[#This Row],[Column1]]&lt;=$H$6,8,IF(Table35[[#This Row],[Column1]]&lt;=$H$7,9,IF(Table35[[#This Row],[Column1]]&lt;=$H$8,10))))))))</f>
        <v>5</v>
      </c>
      <c r="J15">
        <f t="shared" si="0"/>
        <v>3</v>
      </c>
    </row>
    <row r="16" spans="1:10" x14ac:dyDescent="0.2">
      <c r="A16" s="1" t="s">
        <v>16</v>
      </c>
      <c r="B16" s="11">
        <v>65</v>
      </c>
      <c r="C16" s="11">
        <f>ROUND(Table35[[#This Row],[Баллы]]*100/180,0)</f>
        <v>36</v>
      </c>
      <c r="I16">
        <f>IF(C16&lt;=$H$1,3,IF(Table35[[#This Row],[Column1]]&lt;=$H$2,4,IF(Table35[[#This Row],[Column1]]&lt;=$H$3,5,IF(Table35[[#This Row],[Column1]]&lt;=$H$4,6,IF(Table35[[#This Row],[Column1]]&lt;=$H$5,7,IF(Table35[[#This Row],[Column1]]&lt;=$H$6,8,IF(Table35[[#This Row],[Column1]]&lt;=$H$7,9,IF(Table35[[#This Row],[Column1]]&lt;=$H$8,10))))))))</f>
        <v>5</v>
      </c>
      <c r="J16">
        <f t="shared" si="0"/>
        <v>3</v>
      </c>
    </row>
    <row r="17" spans="1:12" x14ac:dyDescent="0.2">
      <c r="A17" s="1" t="s">
        <v>17</v>
      </c>
      <c r="B17" s="11">
        <v>61</v>
      </c>
      <c r="C17" s="11">
        <f>ROUND(Table35[[#This Row],[Баллы]]*100/180,0)</f>
        <v>34</v>
      </c>
      <c r="I17">
        <f>IF(C17&lt;=$H$1,3,IF(Table35[[#This Row],[Column1]]&lt;=$H$2,4,IF(Table35[[#This Row],[Column1]]&lt;=$H$3,5,IF(Table35[[#This Row],[Column1]]&lt;=$H$4,6,IF(Table35[[#This Row],[Column1]]&lt;=$H$5,7,IF(Table35[[#This Row],[Column1]]&lt;=$H$6,8,IF(Table35[[#This Row],[Column1]]&lt;=$H$7,9,IF(Table35[[#This Row],[Column1]]&lt;=$H$8,10))))))))</f>
        <v>4</v>
      </c>
      <c r="J17">
        <f t="shared" si="0"/>
        <v>3</v>
      </c>
    </row>
    <row r="18" spans="1:12" x14ac:dyDescent="0.2">
      <c r="A18" s="1" t="s">
        <v>18</v>
      </c>
      <c r="B18" s="11">
        <v>57</v>
      </c>
      <c r="C18" s="11">
        <f>ROUND(Table35[[#This Row],[Баллы]]*100/180,0)</f>
        <v>32</v>
      </c>
      <c r="I18">
        <f>IF(C18&lt;=$H$1,3,IF(Table35[[#This Row],[Column1]]&lt;=$H$2,4,IF(Table35[[#This Row],[Column1]]&lt;=$H$3,5,IF(Table35[[#This Row],[Column1]]&lt;=$H$4,6,IF(Table35[[#This Row],[Column1]]&lt;=$H$5,7,IF(Table35[[#This Row],[Column1]]&lt;=$H$6,8,IF(Table35[[#This Row],[Column1]]&lt;=$H$7,9,IF(Table35[[#This Row],[Column1]]&lt;=$H$8,10))))))))</f>
        <v>4</v>
      </c>
      <c r="J18">
        <f t="shared" ref="J18:J26" si="2">IF(I18&lt;=3,2,IF(I18&lt;=5,3,IF(I18&lt;=7,4,IF(I18&lt;=10,5))))</f>
        <v>3</v>
      </c>
    </row>
    <row r="19" spans="1:12" x14ac:dyDescent="0.2">
      <c r="A19" s="1" t="s">
        <v>19</v>
      </c>
      <c r="B19" s="11">
        <v>56</v>
      </c>
      <c r="C19" s="11">
        <f>ROUND(Table35[[#This Row],[Баллы]]*100/180,0)</f>
        <v>31</v>
      </c>
      <c r="I19">
        <f>IF(C19&lt;=$H$1,3,IF(Table35[[#This Row],[Column1]]&lt;=$H$2,4,IF(Table35[[#This Row],[Column1]]&lt;=$H$3,5,IF(Table35[[#This Row],[Column1]]&lt;=$H$4,6,IF(Table35[[#This Row],[Column1]]&lt;=$H$5,7,IF(Table35[[#This Row],[Column1]]&lt;=$H$6,8,IF(Table35[[#This Row],[Column1]]&lt;=$H$7,9,IF(Table35[[#This Row],[Column1]]&lt;=$H$8,10))))))))</f>
        <v>4</v>
      </c>
      <c r="J19">
        <f t="shared" si="2"/>
        <v>3</v>
      </c>
    </row>
    <row r="20" spans="1:12" x14ac:dyDescent="0.2">
      <c r="A20" s="1" t="s">
        <v>20</v>
      </c>
      <c r="B20" s="11">
        <v>55</v>
      </c>
      <c r="C20" s="11">
        <f>ROUND(Table35[[#This Row],[Баллы]]*100/180,0)</f>
        <v>31</v>
      </c>
      <c r="I20">
        <f>IF(C20&lt;=$H$1,3,IF(Table35[[#This Row],[Column1]]&lt;=$H$2,4,IF(Table35[[#This Row],[Column1]]&lt;=$H$3,5,IF(Table35[[#This Row],[Column1]]&lt;=$H$4,6,IF(Table35[[#This Row],[Column1]]&lt;=$H$5,7,IF(Table35[[#This Row],[Column1]]&lt;=$H$6,8,IF(Table35[[#This Row],[Column1]]&lt;=$H$7,9,IF(Table35[[#This Row],[Column1]]&lt;=$H$8,10))))))))</f>
        <v>4</v>
      </c>
      <c r="J20">
        <f t="shared" si="2"/>
        <v>3</v>
      </c>
    </row>
    <row r="21" spans="1:12" x14ac:dyDescent="0.2">
      <c r="A21" s="1" t="s">
        <v>21</v>
      </c>
      <c r="B21" s="11">
        <v>53</v>
      </c>
      <c r="C21" s="11">
        <f>ROUND(Table35[[#This Row],[Баллы]]*100/180,0)</f>
        <v>29</v>
      </c>
      <c r="I21">
        <f>IF(C21&lt;=$H$1,3,IF(Table35[[#This Row],[Column1]]&lt;=$H$2,4,IF(Table35[[#This Row],[Column1]]&lt;=$H$3,5,IF(Table35[[#This Row],[Column1]]&lt;=$H$4,6,IF(Table35[[#This Row],[Column1]]&lt;=$H$5,7,IF(Table35[[#This Row],[Column1]]&lt;=$H$6,8,IF(Table35[[#This Row],[Column1]]&lt;=$H$7,9,IF(Table35[[#This Row],[Column1]]&lt;=$H$8,10))))))))</f>
        <v>3</v>
      </c>
      <c r="J21">
        <f t="shared" si="2"/>
        <v>2</v>
      </c>
    </row>
    <row r="22" spans="1:12" x14ac:dyDescent="0.2">
      <c r="A22" s="1" t="s">
        <v>22</v>
      </c>
      <c r="B22" s="11">
        <v>48</v>
      </c>
      <c r="C22" s="11">
        <f>ROUND(Table35[[#This Row],[Баллы]]*100/180,0)</f>
        <v>27</v>
      </c>
      <c r="I22">
        <f>IF(C22&lt;=$H$1,3,IF(Table35[[#This Row],[Column1]]&lt;=$H$2,4,IF(Table35[[#This Row],[Column1]]&lt;=$H$3,5,IF(Table35[[#This Row],[Column1]]&lt;=$H$4,6,IF(Table35[[#This Row],[Column1]]&lt;=$H$5,7,IF(Table35[[#This Row],[Column1]]&lt;=$H$6,8,IF(Table35[[#This Row],[Column1]]&lt;=$H$7,9,IF(Table35[[#This Row],[Column1]]&lt;=$H$8,10))))))))</f>
        <v>3</v>
      </c>
      <c r="J22">
        <f t="shared" si="2"/>
        <v>2</v>
      </c>
    </row>
    <row r="23" spans="1:12" x14ac:dyDescent="0.2">
      <c r="A23" s="1" t="s">
        <v>23</v>
      </c>
      <c r="B23" s="11">
        <v>47</v>
      </c>
      <c r="C23" s="11">
        <f>ROUND(Table35[[#This Row],[Баллы]]*100/180,0)</f>
        <v>26</v>
      </c>
      <c r="I23">
        <f>IF(C23&lt;=$H$1,3,IF(Table35[[#This Row],[Column1]]&lt;=$H$2,4,IF(Table35[[#This Row],[Column1]]&lt;=$H$3,5,IF(Table35[[#This Row],[Column1]]&lt;=$H$4,6,IF(Table35[[#This Row],[Column1]]&lt;=$H$5,7,IF(Table35[[#This Row],[Column1]]&lt;=$H$6,8,IF(Table35[[#This Row],[Column1]]&lt;=$H$7,9,IF(Table35[[#This Row],[Column1]]&lt;=$H$8,10))))))))</f>
        <v>3</v>
      </c>
      <c r="J23">
        <f t="shared" si="2"/>
        <v>2</v>
      </c>
    </row>
    <row r="24" spans="1:12" x14ac:dyDescent="0.2">
      <c r="A24" s="1" t="s">
        <v>24</v>
      </c>
      <c r="B24" s="11">
        <v>42</v>
      </c>
      <c r="C24" s="11">
        <f>ROUND(Table35[[#This Row],[Баллы]]*100/180,0)</f>
        <v>23</v>
      </c>
      <c r="I24">
        <f>IF(C24&lt;=$H$1,3,IF(Table35[[#This Row],[Column1]]&lt;=$H$2,4,IF(Table35[[#This Row],[Column1]]&lt;=$H$3,5,IF(Table35[[#This Row],[Column1]]&lt;=$H$4,6,IF(Table35[[#This Row],[Column1]]&lt;=$H$5,7,IF(Table35[[#This Row],[Column1]]&lt;=$H$6,8,IF(Table35[[#This Row],[Column1]]&lt;=$H$7,9,IF(Table35[[#This Row],[Column1]]&lt;=$H$8,10))))))))</f>
        <v>3</v>
      </c>
      <c r="J24">
        <f t="shared" si="2"/>
        <v>2</v>
      </c>
    </row>
    <row r="25" spans="1:12" x14ac:dyDescent="0.2">
      <c r="A25" s="1" t="s">
        <v>27</v>
      </c>
      <c r="B25" s="11">
        <v>38</v>
      </c>
      <c r="C25" s="11">
        <f>ROUND(Table35[[#This Row],[Баллы]]*100/180,0)</f>
        <v>21</v>
      </c>
      <c r="I25">
        <f>IF(C25&lt;=$H$1,3,IF(Table35[[#This Row],[Column1]]&lt;=$H$2,4,IF(Table35[[#This Row],[Column1]]&lt;=$H$3,5,IF(Table35[[#This Row],[Column1]]&lt;=$H$4,6,IF(Table35[[#This Row],[Column1]]&lt;=$H$5,7,IF(Table35[[#This Row],[Column1]]&lt;=$H$6,8,IF(Table35[[#This Row],[Column1]]&lt;=$H$7,9,IF(Table35[[#This Row],[Column1]]&lt;=$H$8,10))))))))</f>
        <v>3</v>
      </c>
      <c r="J25">
        <f t="shared" si="2"/>
        <v>2</v>
      </c>
    </row>
    <row r="26" spans="1:12" x14ac:dyDescent="0.2">
      <c r="A26" s="1" t="s">
        <v>28</v>
      </c>
      <c r="B26" s="11">
        <v>35</v>
      </c>
      <c r="C26" s="11">
        <f>ROUND(Table35[[#This Row],[Баллы]]*100/180,0)</f>
        <v>19</v>
      </c>
      <c r="I26">
        <f>IF(C26&lt;=$H$1,3,IF(Table35[[#This Row],[Column1]]&lt;=$H$2,4,IF(Table35[[#This Row],[Column1]]&lt;=$H$3,5,IF(Table35[[#This Row],[Column1]]&lt;=$H$4,6,IF(Table35[[#This Row],[Column1]]&lt;=$H$5,7,IF(Table35[[#This Row],[Column1]]&lt;=$H$6,8,IF(Table35[[#This Row],[Column1]]&lt;=$H$7,9,IF(Table35[[#This Row],[Column1]]&lt;=$H$8,10))))))))</f>
        <v>3</v>
      </c>
      <c r="J26">
        <f t="shared" si="2"/>
        <v>2</v>
      </c>
    </row>
    <row r="27" spans="1:12" x14ac:dyDescent="0.2">
      <c r="A27" s="1" t="s">
        <v>29</v>
      </c>
      <c r="B27" s="14">
        <v>32</v>
      </c>
      <c r="C27" s="11">
        <f>ROUND(Table35[[#This Row],[Баллы]]*100/180,0)</f>
        <v>18</v>
      </c>
      <c r="I27">
        <f>IF(C27&lt;=$H$1,3,IF(Table35[[#This Row],[Column1]]&lt;=$H$2,4,IF(Table35[[#This Row],[Column1]]&lt;=$H$3,5,IF(Table35[[#This Row],[Column1]]&lt;=$H$4,6,IF(Table35[[#This Row],[Column1]]&lt;=$H$5,7,IF(Table35[[#This Row],[Column1]]&lt;=$H$6,8,IF(Table35[[#This Row],[Column1]]&lt;=$H$7,9,IF(Table35[[#This Row],[Column1]]&lt;=$H$8,10))))))))</f>
        <v>3</v>
      </c>
      <c r="J27">
        <f t="shared" ref="J27:J29" si="3">IF(I27&lt;=3,2,IF(I27&lt;=5,3,IF(I27&lt;=7,4,IF(I27&lt;=10,5))))</f>
        <v>2</v>
      </c>
    </row>
    <row r="28" spans="1:12" x14ac:dyDescent="0.2">
      <c r="A28" s="1" t="s">
        <v>30</v>
      </c>
      <c r="B28" s="14">
        <v>25</v>
      </c>
      <c r="C28" s="11">
        <f>ROUND(Table35[[#This Row],[Баллы]]*100/180,0)</f>
        <v>14</v>
      </c>
      <c r="I28">
        <f>IF(C28&lt;=$H$1,3,IF(Table35[[#This Row],[Column1]]&lt;=$H$2,4,IF(Table35[[#This Row],[Column1]]&lt;=$H$3,5,IF(Table35[[#This Row],[Column1]]&lt;=$H$4,6,IF(Table35[[#This Row],[Column1]]&lt;=$H$5,7,IF(Table35[[#This Row],[Column1]]&lt;=$H$6,8,IF(Table35[[#This Row],[Column1]]&lt;=$H$7,9,IF(Table35[[#This Row],[Column1]]&lt;=$H$8,10))))))))</f>
        <v>3</v>
      </c>
      <c r="J28">
        <f t="shared" si="3"/>
        <v>2</v>
      </c>
    </row>
    <row r="29" spans="1:12" x14ac:dyDescent="0.2">
      <c r="A29" s="1" t="s">
        <v>31</v>
      </c>
      <c r="B29" s="14">
        <v>21</v>
      </c>
      <c r="C29" s="11">
        <f>ROUND(Table35[[#This Row],[Баллы]]*100/180,0)</f>
        <v>12</v>
      </c>
      <c r="I29">
        <f>IF(C29&lt;=$H$1,3,IF(Table35[[#This Row],[Column1]]&lt;=$H$2,4,IF(Table35[[#This Row],[Column1]]&lt;=$H$3,5,IF(Table35[[#This Row],[Column1]]&lt;=$H$4,6,IF(Table35[[#This Row],[Column1]]&lt;=$H$5,7,IF(Table35[[#This Row],[Column1]]&lt;=$H$6,8,IF(Table35[[#This Row],[Column1]]&lt;=$H$7,9,IF(Table35[[#This Row],[Column1]]&lt;=$H$8,10))))))))</f>
        <v>3</v>
      </c>
      <c r="J29">
        <f t="shared" si="3"/>
        <v>2</v>
      </c>
    </row>
    <row r="30" spans="1:12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</row>
    <row r="31" spans="1:12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</row>
    <row r="32" spans="1:12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</row>
    <row r="33" spans="1:12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</row>
    <row r="34" spans="1:12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</row>
    <row r="35" spans="1:12" x14ac:dyDescent="0.2">
      <c r="A35" s="10"/>
      <c r="B35" s="10"/>
      <c r="C35" s="10"/>
      <c r="D35" s="9"/>
      <c r="E35" s="9"/>
      <c r="F35" s="9"/>
      <c r="G35" s="9"/>
      <c r="H35" s="9"/>
      <c r="I35" s="9"/>
      <c r="J35" s="9"/>
      <c r="K35" s="9"/>
      <c r="L35" s="9"/>
    </row>
    <row r="36" spans="1:12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</row>
    <row r="37" spans="1:12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</row>
    <row r="38" spans="1:12" x14ac:dyDescent="0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</row>
    <row r="39" spans="1:12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</row>
    <row r="40" spans="1:12" x14ac:dyDescent="0.2">
      <c r="A40" s="10"/>
      <c r="B40" s="10"/>
      <c r="C40" s="10"/>
      <c r="D40" s="9"/>
      <c r="E40" s="9"/>
      <c r="F40" s="9"/>
      <c r="G40" s="9"/>
      <c r="H40" s="9"/>
      <c r="I40" s="9"/>
      <c r="J40" s="9"/>
      <c r="K40" s="9"/>
      <c r="L40" s="9"/>
    </row>
    <row r="41" spans="1:12" x14ac:dyDescent="0.2">
      <c r="A41" s="10"/>
      <c r="B41" s="10"/>
      <c r="C41" s="10"/>
      <c r="D41" s="9"/>
      <c r="E41" s="9"/>
      <c r="F41" s="9"/>
      <c r="G41" s="9"/>
      <c r="H41" s="9"/>
      <c r="I41" s="9"/>
      <c r="J41" s="9"/>
      <c r="K41" s="9"/>
      <c r="L41" s="9"/>
    </row>
    <row r="42" spans="1:12" x14ac:dyDescent="0.2">
      <c r="A42" s="10"/>
      <c r="B42" s="10"/>
      <c r="C42" s="10"/>
      <c r="D42" s="9"/>
      <c r="E42" s="9"/>
      <c r="F42" s="9"/>
      <c r="G42" s="9"/>
      <c r="H42" s="9"/>
      <c r="I42" s="9"/>
      <c r="J42" s="9"/>
      <c r="K42" s="9"/>
      <c r="L42" s="9"/>
    </row>
    <row r="43" spans="1:12" x14ac:dyDescent="0.2">
      <c r="A43" s="10"/>
      <c r="B43" s="10"/>
      <c r="C43" s="10"/>
      <c r="D43" s="9"/>
      <c r="E43" s="9"/>
      <c r="F43" s="9"/>
      <c r="G43" s="9"/>
      <c r="H43" s="9"/>
      <c r="I43" s="9"/>
      <c r="J43" s="9"/>
      <c r="K43" s="9"/>
      <c r="L43" s="9"/>
    </row>
    <row r="44" spans="1:12" x14ac:dyDescent="0.2">
      <c r="A44" s="10"/>
      <c r="B44" s="10"/>
      <c r="C44" s="10"/>
      <c r="D44" s="9"/>
      <c r="E44" s="9"/>
      <c r="F44" s="9"/>
      <c r="G44" s="9"/>
      <c r="H44" s="9"/>
      <c r="I44" s="9"/>
      <c r="J44" s="9"/>
      <c r="K44" s="9"/>
      <c r="L44" s="9"/>
    </row>
    <row r="45" spans="1:12" x14ac:dyDescent="0.2">
      <c r="A45" s="10"/>
      <c r="B45" s="10"/>
      <c r="C45" s="10"/>
      <c r="D45" s="9"/>
      <c r="E45" s="9"/>
      <c r="F45" s="9"/>
      <c r="G45" s="9"/>
      <c r="H45" s="9"/>
      <c r="I45" s="9"/>
      <c r="J45" s="9"/>
      <c r="K45" s="9"/>
      <c r="L45" s="9"/>
    </row>
    <row r="46" spans="1:12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</row>
    <row r="47" spans="1:12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</row>
    <row r="48" spans="1:12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</row>
    <row r="49" spans="1:12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</row>
    <row r="50" spans="1:12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</row>
    <row r="51" spans="1:12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</row>
    <row r="52" spans="1:12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</row>
    <row r="53" spans="1:12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</row>
    <row r="54" spans="1:12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</row>
    <row r="55" spans="1:12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</row>
    <row r="56" spans="1:12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</row>
    <row r="57" spans="1:12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</row>
    <row r="58" spans="1:12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</row>
    <row r="59" spans="1:12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</row>
    <row r="60" spans="1:12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</row>
    <row r="61" spans="1:12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</row>
    <row r="62" spans="1:12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</row>
    <row r="63" spans="1:12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</row>
  </sheetData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zoomScale="124" workbookViewId="0">
      <selection activeCell="C14" sqref="C14"/>
    </sheetView>
  </sheetViews>
  <sheetFormatPr baseColWidth="10" defaultRowHeight="16" x14ac:dyDescent="0.2"/>
  <cols>
    <col min="1" max="1" width="10" bestFit="1" customWidth="1"/>
    <col min="2" max="2" width="9.33203125" bestFit="1" customWidth="1"/>
    <col min="3" max="3" width="9.33203125" customWidth="1"/>
    <col min="4" max="4" width="7.83203125" bestFit="1" customWidth="1"/>
    <col min="5" max="5" width="8" bestFit="1" customWidth="1"/>
    <col min="6" max="6" width="20.6640625" bestFit="1" customWidth="1"/>
    <col min="9" max="9" width="7.6640625" bestFit="1" customWidth="1"/>
  </cols>
  <sheetData>
    <row r="1" spans="1:9" x14ac:dyDescent="0.2">
      <c r="A1" s="1"/>
      <c r="B1" s="4" t="s">
        <v>0</v>
      </c>
      <c r="C1" s="4" t="s">
        <v>35</v>
      </c>
      <c r="D1" t="s">
        <v>25</v>
      </c>
      <c r="E1" t="s">
        <v>1</v>
      </c>
      <c r="F1" t="s">
        <v>37</v>
      </c>
      <c r="G1">
        <v>30</v>
      </c>
      <c r="I1" t="s">
        <v>26</v>
      </c>
    </row>
    <row r="2" spans="1:9" x14ac:dyDescent="0.2">
      <c r="A2" s="1" t="s">
        <v>2</v>
      </c>
      <c r="B2" s="6">
        <v>112</v>
      </c>
      <c r="C2" s="2">
        <f>ROUND(Table3[[#This Row],[Баллы]]*100/140,0)</f>
        <v>80</v>
      </c>
      <c r="D2" s="3">
        <v>1</v>
      </c>
      <c r="E2">
        <v>10</v>
      </c>
      <c r="F2">
        <v>15</v>
      </c>
      <c r="G2">
        <f>PERCENTILE($C$2:$C$29,F2/100)</f>
        <v>38.049999999999997</v>
      </c>
      <c r="H2">
        <f>IF(C2&lt;=$G$1,3,IF(Table3[[#This Row],[Column1]]&lt;=$G$2,4,IF(Table3[[#This Row],[Column1]]&lt;=$G$3,5,IF(Table3[[#This Row],[Column1]]&lt;=$G$4,6,IF(Table3[[#This Row],[Column1]]&lt;=$G$5,7,IF(Table3[[#This Row],[Column1]]&lt;=$G$6,8,IF(Table3[[#This Row],[Column1]]&lt;=$G$7,9,IF(Table3[[#This Row],[Column1]]&lt;=$G$8,10))))))))</f>
        <v>10</v>
      </c>
      <c r="I2">
        <f>IF(H2&lt;=3,2,IF(H2&lt;=5,3,IF(H2&lt;=7,4,IF(H2&lt;=10,5))))</f>
        <v>5</v>
      </c>
    </row>
    <row r="3" spans="1:9" x14ac:dyDescent="0.2">
      <c r="A3" s="1" t="s">
        <v>3</v>
      </c>
      <c r="B3" s="6">
        <v>108</v>
      </c>
      <c r="C3" s="2">
        <f>ROUND(Table3[[#This Row],[Баллы]]*100/140,0)</f>
        <v>77</v>
      </c>
      <c r="D3" s="3">
        <v>11</v>
      </c>
      <c r="E3">
        <v>20</v>
      </c>
      <c r="F3">
        <v>30</v>
      </c>
      <c r="G3">
        <f t="shared" ref="G3:G8" si="0">PERCENTILE($C$2:$C$29,F3/100)</f>
        <v>40.1</v>
      </c>
      <c r="H3">
        <f>IF(C3&lt;=$G$1,3,IF(Table3[[#This Row],[Column1]]&lt;=$G$2,4,IF(Table3[[#This Row],[Column1]]&lt;=$G$3,5,IF(Table3[[#This Row],[Column1]]&lt;=$G$4,6,IF(Table3[[#This Row],[Column1]]&lt;=$G$5,7,IF(Table3[[#This Row],[Column1]]&lt;=$G$6,8,IF(Table3[[#This Row],[Column1]]&lt;=$G$7,9,IF(Table3[[#This Row],[Column1]]&lt;=$G$8,10))))))))</f>
        <v>10</v>
      </c>
      <c r="I3">
        <f t="shared" ref="I3:I17" si="1">IF(H3&lt;=3,2,IF(H3&lt;=5,3,IF(H3&lt;=7,4,IF(H3&lt;=10,5))))</f>
        <v>5</v>
      </c>
    </row>
    <row r="4" spans="1:9" x14ac:dyDescent="0.2">
      <c r="A4" s="1" t="s">
        <v>4</v>
      </c>
      <c r="B4" s="6">
        <v>100</v>
      </c>
      <c r="C4" s="2">
        <f>ROUND(Table3[[#This Row],[Баллы]]*100/140,0)</f>
        <v>71</v>
      </c>
      <c r="D4" s="3">
        <v>21</v>
      </c>
      <c r="E4">
        <v>30</v>
      </c>
      <c r="F4">
        <v>55</v>
      </c>
      <c r="G4">
        <f t="shared" si="0"/>
        <v>53.7</v>
      </c>
      <c r="H4">
        <f>IF(C4&lt;=$G$1,3,IF(Table3[[#This Row],[Column1]]&lt;=$G$2,4,IF(Table3[[#This Row],[Column1]]&lt;=$G$3,5,IF(Table3[[#This Row],[Column1]]&lt;=$G$4,6,IF(Table3[[#This Row],[Column1]]&lt;=$G$5,7,IF(Table3[[#This Row],[Column1]]&lt;=$G$6,8,IF(Table3[[#This Row],[Column1]]&lt;=$G$7,9,IF(Table3[[#This Row],[Column1]]&lt;=$G$8,10))))))))</f>
        <v>9</v>
      </c>
      <c r="I4">
        <f t="shared" si="1"/>
        <v>5</v>
      </c>
    </row>
    <row r="5" spans="1:9" x14ac:dyDescent="0.2">
      <c r="A5" s="1" t="s">
        <v>5</v>
      </c>
      <c r="B5" s="6">
        <v>99</v>
      </c>
      <c r="C5" s="2">
        <f>ROUND(Table3[[#This Row],[Баллы]]*100/140,0)</f>
        <v>71</v>
      </c>
      <c r="D5" s="3">
        <v>31</v>
      </c>
      <c r="E5">
        <v>40</v>
      </c>
      <c r="F5">
        <v>80</v>
      </c>
      <c r="G5">
        <f t="shared" si="0"/>
        <v>64.2</v>
      </c>
      <c r="H5">
        <f>IF(C5&lt;=$G$1,3,IF(Table3[[#This Row],[Column1]]&lt;=$G$2,4,IF(Table3[[#This Row],[Column1]]&lt;=$G$3,5,IF(Table3[[#This Row],[Column1]]&lt;=$G$4,6,IF(Table3[[#This Row],[Column1]]&lt;=$G$5,7,IF(Table3[[#This Row],[Column1]]&lt;=$G$6,8,IF(Table3[[#This Row],[Column1]]&lt;=$G$7,9,IF(Table3[[#This Row],[Column1]]&lt;=$G$8,10))))))))</f>
        <v>9</v>
      </c>
      <c r="I5">
        <f t="shared" si="1"/>
        <v>5</v>
      </c>
    </row>
    <row r="6" spans="1:9" x14ac:dyDescent="0.2">
      <c r="A6" s="1" t="s">
        <v>6</v>
      </c>
      <c r="B6" s="6">
        <v>92</v>
      </c>
      <c r="C6" s="2">
        <f>ROUND(Table3[[#This Row],[Баллы]]*100/140,0)</f>
        <v>66</v>
      </c>
      <c r="D6" s="3">
        <v>41</v>
      </c>
      <c r="E6">
        <v>50</v>
      </c>
      <c r="F6">
        <v>87</v>
      </c>
      <c r="G6">
        <f t="shared" si="0"/>
        <v>68.449999999999989</v>
      </c>
      <c r="H6">
        <f>IF(C6&lt;=$G$1,3,IF(Table3[[#This Row],[Column1]]&lt;=$G$2,4,IF(Table3[[#This Row],[Column1]]&lt;=$G$3,5,IF(Table3[[#This Row],[Column1]]&lt;=$G$4,6,IF(Table3[[#This Row],[Column1]]&lt;=$G$5,7,IF(Table3[[#This Row],[Column1]]&lt;=$G$6,8,IF(Table3[[#This Row],[Column1]]&lt;=$G$7,9,IF(Table3[[#This Row],[Column1]]&lt;=$G$8,10))))))))</f>
        <v>8</v>
      </c>
      <c r="I6">
        <f t="shared" si="1"/>
        <v>5</v>
      </c>
    </row>
    <row r="7" spans="1:9" x14ac:dyDescent="0.2">
      <c r="A7" s="1" t="s">
        <v>7</v>
      </c>
      <c r="B7" s="6">
        <v>91</v>
      </c>
      <c r="C7" s="2">
        <f>ROUND(Table3[[#This Row],[Баллы]]*100/140,0)</f>
        <v>65</v>
      </c>
      <c r="D7" s="3">
        <v>51</v>
      </c>
      <c r="E7">
        <v>60</v>
      </c>
      <c r="F7">
        <v>94</v>
      </c>
      <c r="G7">
        <f t="shared" si="0"/>
        <v>73.28</v>
      </c>
      <c r="H7">
        <f>IF(C7&lt;=$G$1,3,IF(Table3[[#This Row],[Column1]]&lt;=$G$2,4,IF(Table3[[#This Row],[Column1]]&lt;=$G$3,5,IF(Table3[[#This Row],[Column1]]&lt;=$G$4,6,IF(Table3[[#This Row],[Column1]]&lt;=$G$5,7,IF(Table3[[#This Row],[Column1]]&lt;=$G$6,8,IF(Table3[[#This Row],[Column1]]&lt;=$G$7,9,IF(Table3[[#This Row],[Column1]]&lt;=$G$8,10))))))))</f>
        <v>8</v>
      </c>
      <c r="I7">
        <f t="shared" si="1"/>
        <v>5</v>
      </c>
    </row>
    <row r="8" spans="1:9" x14ac:dyDescent="0.2">
      <c r="A8" s="1" t="s">
        <v>8</v>
      </c>
      <c r="B8" s="6">
        <v>88</v>
      </c>
      <c r="C8" s="2">
        <f>ROUND(Table3[[#This Row],[Баллы]]*100/140,0)</f>
        <v>63</v>
      </c>
      <c r="D8" s="3">
        <v>61</v>
      </c>
      <c r="E8">
        <v>70</v>
      </c>
      <c r="F8">
        <v>100</v>
      </c>
      <c r="G8">
        <f t="shared" si="0"/>
        <v>80</v>
      </c>
      <c r="H8">
        <f>IF(C8&lt;=$G$1,3,IF(Table3[[#This Row],[Column1]]&lt;=$G$2,4,IF(Table3[[#This Row],[Column1]]&lt;=$G$3,5,IF(Table3[[#This Row],[Column1]]&lt;=$G$4,6,IF(Table3[[#This Row],[Column1]]&lt;=$G$5,7,IF(Table3[[#This Row],[Column1]]&lt;=$G$6,8,IF(Table3[[#This Row],[Column1]]&lt;=$G$7,9,IF(Table3[[#This Row],[Column1]]&lt;=$G$8,10))))))))</f>
        <v>7</v>
      </c>
      <c r="I8">
        <f t="shared" si="1"/>
        <v>4</v>
      </c>
    </row>
    <row r="9" spans="1:9" x14ac:dyDescent="0.2">
      <c r="A9" s="1" t="s">
        <v>9</v>
      </c>
      <c r="B9" s="6">
        <v>88</v>
      </c>
      <c r="C9" s="2">
        <f>ROUND(Table3[[#This Row],[Баллы]]*100/140,0)</f>
        <v>63</v>
      </c>
      <c r="D9" s="3">
        <v>71</v>
      </c>
      <c r="E9">
        <v>80</v>
      </c>
      <c r="H9">
        <f>IF(C9&lt;=$G$1,3,IF(Table3[[#This Row],[Column1]]&lt;=$G$2,4,IF(Table3[[#This Row],[Column1]]&lt;=$G$3,5,IF(Table3[[#This Row],[Column1]]&lt;=$G$4,6,IF(Table3[[#This Row],[Column1]]&lt;=$G$5,7,IF(Table3[[#This Row],[Column1]]&lt;=$G$6,8,IF(Table3[[#This Row],[Column1]]&lt;=$G$7,9,IF(Table3[[#This Row],[Column1]]&lt;=$G$8,10))))))))</f>
        <v>7</v>
      </c>
      <c r="I9">
        <f t="shared" si="1"/>
        <v>4</v>
      </c>
    </row>
    <row r="10" spans="1:9" x14ac:dyDescent="0.2">
      <c r="A10" s="1" t="s">
        <v>10</v>
      </c>
      <c r="B10" s="6">
        <v>37</v>
      </c>
      <c r="C10" s="2">
        <v>62</v>
      </c>
      <c r="D10" s="3">
        <v>81</v>
      </c>
      <c r="E10">
        <v>90</v>
      </c>
      <c r="H10">
        <f>IF(C10&lt;=$G$1,3,IF(Table3[[#This Row],[Column1]]&lt;=$G$2,4,IF(Table3[[#This Row],[Column1]]&lt;=$G$3,5,IF(Table3[[#This Row],[Column1]]&lt;=$G$4,6,IF(Table3[[#This Row],[Column1]]&lt;=$G$5,7,IF(Table3[[#This Row],[Column1]]&lt;=$G$6,8,IF(Table3[[#This Row],[Column1]]&lt;=$G$7,9,IF(Table3[[#This Row],[Column1]]&lt;=$G$8,10))))))))</f>
        <v>7</v>
      </c>
      <c r="I10">
        <f t="shared" si="1"/>
        <v>4</v>
      </c>
    </row>
    <row r="11" spans="1:9" x14ac:dyDescent="0.2">
      <c r="A11" s="1" t="s">
        <v>11</v>
      </c>
      <c r="B11" s="6">
        <v>86</v>
      </c>
      <c r="C11" s="2">
        <f>ROUND(Table3[[#This Row],[Баллы]]*100/140,0)</f>
        <v>61</v>
      </c>
      <c r="D11" s="3">
        <v>91</v>
      </c>
      <c r="E11">
        <v>100</v>
      </c>
      <c r="H11">
        <f>IF(C11&lt;=$G$1,3,IF(Table3[[#This Row],[Column1]]&lt;=$G$2,4,IF(Table3[[#This Row],[Column1]]&lt;=$G$3,5,IF(Table3[[#This Row],[Column1]]&lt;=$G$4,6,IF(Table3[[#This Row],[Column1]]&lt;=$G$5,7,IF(Table3[[#This Row],[Column1]]&lt;=$G$6,8,IF(Table3[[#This Row],[Column1]]&lt;=$G$7,9,IF(Table3[[#This Row],[Column1]]&lt;=$G$8,10))))))))</f>
        <v>7</v>
      </c>
      <c r="I11">
        <f t="shared" si="1"/>
        <v>4</v>
      </c>
    </row>
    <row r="12" spans="1:9" x14ac:dyDescent="0.2">
      <c r="A12" s="1" t="s">
        <v>12</v>
      </c>
      <c r="B12" s="6">
        <v>81</v>
      </c>
      <c r="C12" s="2">
        <f>ROUND(Table3[[#This Row],[Баллы]]*100/140,0)</f>
        <v>58</v>
      </c>
      <c r="D12" s="5"/>
      <c r="H12">
        <f>IF(C12&lt;=$G$1,3,IF(Table3[[#This Row],[Column1]]&lt;=$G$2,4,IF(Table3[[#This Row],[Column1]]&lt;=$G$3,5,IF(Table3[[#This Row],[Column1]]&lt;=$G$4,6,IF(Table3[[#This Row],[Column1]]&lt;=$G$5,7,IF(Table3[[#This Row],[Column1]]&lt;=$G$6,8,IF(Table3[[#This Row],[Column1]]&lt;=$G$7,9,IF(Table3[[#This Row],[Column1]]&lt;=$G$8,10))))))))</f>
        <v>7</v>
      </c>
      <c r="I12">
        <f t="shared" si="1"/>
        <v>4</v>
      </c>
    </row>
    <row r="13" spans="1:9" x14ac:dyDescent="0.2">
      <c r="A13" s="1" t="s">
        <v>13</v>
      </c>
      <c r="B13" s="6">
        <v>79</v>
      </c>
      <c r="C13" s="2">
        <f>ROUND(Table3[[#This Row],[Баллы]]*100/140,0)</f>
        <v>56</v>
      </c>
      <c r="D13" s="5"/>
      <c r="H13">
        <f>IF(C13&lt;=$G$1,3,IF(Table3[[#This Row],[Column1]]&lt;=$G$2,4,IF(Table3[[#This Row],[Column1]]&lt;=$G$3,5,IF(Table3[[#This Row],[Column1]]&lt;=$G$4,6,IF(Table3[[#This Row],[Column1]]&lt;=$G$5,7,IF(Table3[[#This Row],[Column1]]&lt;=$G$6,8,IF(Table3[[#This Row],[Column1]]&lt;=$G$7,9,IF(Table3[[#This Row],[Column1]]&lt;=$G$8,10))))))))</f>
        <v>7</v>
      </c>
      <c r="I13">
        <f t="shared" si="1"/>
        <v>4</v>
      </c>
    </row>
    <row r="14" spans="1:9" x14ac:dyDescent="0.2">
      <c r="A14" s="1" t="s">
        <v>14</v>
      </c>
      <c r="B14" s="6">
        <v>75</v>
      </c>
      <c r="C14" s="2">
        <f>ROUND(Table3[[#This Row],[Баллы]]*100/140,0)</f>
        <v>54</v>
      </c>
      <c r="D14" s="5"/>
      <c r="H14">
        <f>IF(C14&lt;=$G$1,3,IF(Table3[[#This Row],[Column1]]&lt;=$G$2,4,IF(Table3[[#This Row],[Column1]]&lt;=$G$3,5,IF(Table3[[#This Row],[Column1]]&lt;=$G$4,6,IF(Table3[[#This Row],[Column1]]&lt;=$G$5,7,IF(Table3[[#This Row],[Column1]]&lt;=$G$6,8,IF(Table3[[#This Row],[Column1]]&lt;=$G$7,9,IF(Table3[[#This Row],[Column1]]&lt;=$G$8,10))))))))</f>
        <v>7</v>
      </c>
      <c r="I14">
        <f t="shared" si="1"/>
        <v>4</v>
      </c>
    </row>
    <row r="15" spans="1:9" x14ac:dyDescent="0.2">
      <c r="A15" s="1" t="s">
        <v>15</v>
      </c>
      <c r="B15" s="6">
        <v>73</v>
      </c>
      <c r="C15" s="2">
        <f>ROUND(Table3[[#This Row],[Баллы]]*100/140,0)</f>
        <v>52</v>
      </c>
      <c r="H15">
        <f>IF(C15&lt;=$G$1,3,IF(Table3[[#This Row],[Column1]]&lt;=$G$2,4,IF(Table3[[#This Row],[Column1]]&lt;=$G$3,5,IF(Table3[[#This Row],[Column1]]&lt;=$G$4,6,IF(Table3[[#This Row],[Column1]]&lt;=$G$5,7,IF(Table3[[#This Row],[Column1]]&lt;=$G$6,8,IF(Table3[[#This Row],[Column1]]&lt;=$G$7,9,IF(Table3[[#This Row],[Column1]]&lt;=$G$8,10))))))))</f>
        <v>6</v>
      </c>
      <c r="I15">
        <f t="shared" si="1"/>
        <v>4</v>
      </c>
    </row>
    <row r="16" spans="1:9" x14ac:dyDescent="0.2">
      <c r="A16" s="1" t="s">
        <v>16</v>
      </c>
      <c r="B16" s="6">
        <v>73</v>
      </c>
      <c r="C16" s="2">
        <f>ROUND(Table3[[#This Row],[Баллы]]*100/140,0)</f>
        <v>52</v>
      </c>
      <c r="H16">
        <f>IF(C16&lt;=$G$1,3,IF(Table3[[#This Row],[Column1]]&lt;=$G$2,4,IF(Table3[[#This Row],[Column1]]&lt;=$G$3,5,IF(Table3[[#This Row],[Column1]]&lt;=$G$4,6,IF(Table3[[#This Row],[Column1]]&lt;=$G$5,7,IF(Table3[[#This Row],[Column1]]&lt;=$G$6,8,IF(Table3[[#This Row],[Column1]]&lt;=$G$7,9,IF(Table3[[#This Row],[Column1]]&lt;=$G$8,10))))))))</f>
        <v>6</v>
      </c>
      <c r="I16">
        <f t="shared" si="1"/>
        <v>4</v>
      </c>
    </row>
    <row r="17" spans="1:9" x14ac:dyDescent="0.2">
      <c r="A17" s="1" t="s">
        <v>17</v>
      </c>
      <c r="B17" s="6">
        <v>68</v>
      </c>
      <c r="C17" s="2">
        <f>ROUND(Table3[[#This Row],[Баллы]]*100/140,0)</f>
        <v>49</v>
      </c>
      <c r="H17">
        <f>IF(C17&lt;=$G$1,3,IF(Table3[[#This Row],[Column1]]&lt;=$G$2,4,IF(Table3[[#This Row],[Column1]]&lt;=$G$3,5,IF(Table3[[#This Row],[Column1]]&lt;=$G$4,6,IF(Table3[[#This Row],[Column1]]&lt;=$G$5,7,IF(Table3[[#This Row],[Column1]]&lt;=$G$6,8,IF(Table3[[#This Row],[Column1]]&lt;=$G$7,9,IF(Table3[[#This Row],[Column1]]&lt;=$G$8,10))))))))</f>
        <v>6</v>
      </c>
      <c r="I17">
        <f t="shared" si="1"/>
        <v>4</v>
      </c>
    </row>
    <row r="18" spans="1:9" x14ac:dyDescent="0.2">
      <c r="A18" s="1" t="s">
        <v>18</v>
      </c>
      <c r="B18" s="6">
        <v>67</v>
      </c>
      <c r="C18" s="2">
        <f>ROUND(Table3[[#This Row],[Баллы]]*100/140,0)</f>
        <v>48</v>
      </c>
      <c r="H18">
        <f>IF(C18&lt;=$G$1,3,IF(Table3[[#This Row],[Column1]]&lt;=$G$2,4,IF(Table3[[#This Row],[Column1]]&lt;=$G$3,5,IF(Table3[[#This Row],[Column1]]&lt;=$G$4,6,IF(Table3[[#This Row],[Column1]]&lt;=$G$5,7,IF(Table3[[#This Row],[Column1]]&lt;=$G$6,8,IF(Table3[[#This Row],[Column1]]&lt;=$G$7,9,IF(Table3[[#This Row],[Column1]]&lt;=$G$8,10))))))))</f>
        <v>6</v>
      </c>
      <c r="I18">
        <f t="shared" ref="I18:I26" si="2">IF(H18&lt;=3,2,IF(H18&lt;=5,3,IF(H18&lt;=7,4,IF(H18&lt;=10,5))))</f>
        <v>4</v>
      </c>
    </row>
    <row r="19" spans="1:9" x14ac:dyDescent="0.2">
      <c r="A19" s="1" t="s">
        <v>19</v>
      </c>
      <c r="B19" s="6">
        <v>25</v>
      </c>
      <c r="C19" s="2">
        <f>25/60*100</f>
        <v>41.666666666666671</v>
      </c>
      <c r="H19">
        <f>IF(C19&lt;=$G$1,3,IF(Table3[[#This Row],[Column1]]&lt;=$G$2,4,IF(Table3[[#This Row],[Column1]]&lt;=$G$3,5,IF(Table3[[#This Row],[Column1]]&lt;=$G$4,6,IF(Table3[[#This Row],[Column1]]&lt;=$G$5,7,IF(Table3[[#This Row],[Column1]]&lt;=$G$6,8,IF(Table3[[#This Row],[Column1]]&lt;=$G$7,9,IF(Table3[[#This Row],[Column1]]&lt;=$G$8,10))))))))</f>
        <v>6</v>
      </c>
      <c r="I19">
        <f t="shared" si="2"/>
        <v>4</v>
      </c>
    </row>
    <row r="20" spans="1:9" x14ac:dyDescent="0.2">
      <c r="A20" s="1" t="s">
        <v>20</v>
      </c>
      <c r="B20" s="6">
        <v>58</v>
      </c>
      <c r="C20" s="2">
        <f>ROUND(Table3[[#This Row],[Баллы]]*100/140,0)</f>
        <v>41</v>
      </c>
      <c r="H20">
        <f>IF(C20&lt;=$G$1,3,IF(Table3[[#This Row],[Column1]]&lt;=$G$2,4,IF(Table3[[#This Row],[Column1]]&lt;=$G$3,5,IF(Table3[[#This Row],[Column1]]&lt;=$G$4,6,IF(Table3[[#This Row],[Column1]]&lt;=$G$5,7,IF(Table3[[#This Row],[Column1]]&lt;=$G$6,8,IF(Table3[[#This Row],[Column1]]&lt;=$G$7,9,IF(Table3[[#This Row],[Column1]]&lt;=$G$8,10))))))))</f>
        <v>6</v>
      </c>
      <c r="I20">
        <f t="shared" si="2"/>
        <v>4</v>
      </c>
    </row>
    <row r="21" spans="1:9" x14ac:dyDescent="0.2">
      <c r="A21" s="1" t="s">
        <v>21</v>
      </c>
      <c r="B21" s="6">
        <v>56</v>
      </c>
      <c r="C21" s="2">
        <f>ROUND(Table3[[#This Row],[Баллы]]*100/140,0)</f>
        <v>40</v>
      </c>
      <c r="H21">
        <f>IF(C21&lt;=$G$1,3,IF(Table3[[#This Row],[Column1]]&lt;=$G$2,4,IF(Table3[[#This Row],[Column1]]&lt;=$G$3,5,IF(Table3[[#This Row],[Column1]]&lt;=$G$4,6,IF(Table3[[#This Row],[Column1]]&lt;=$G$5,7,IF(Table3[[#This Row],[Column1]]&lt;=$G$6,8,IF(Table3[[#This Row],[Column1]]&lt;=$G$7,9,IF(Table3[[#This Row],[Column1]]&lt;=$G$8,10))))))))</f>
        <v>5</v>
      </c>
      <c r="I21">
        <f t="shared" si="2"/>
        <v>3</v>
      </c>
    </row>
    <row r="22" spans="1:9" x14ac:dyDescent="0.2">
      <c r="A22" s="1" t="s">
        <v>22</v>
      </c>
      <c r="B22" s="6">
        <v>55</v>
      </c>
      <c r="C22" s="2">
        <f>ROUND(Table3[[#This Row],[Баллы]]*100/140,0)</f>
        <v>39</v>
      </c>
      <c r="H22">
        <f>IF(C22&lt;=$G$1,3,IF(Table3[[#This Row],[Column1]]&lt;=$G$2,4,IF(Table3[[#This Row],[Column1]]&lt;=$G$3,5,IF(Table3[[#This Row],[Column1]]&lt;=$G$4,6,IF(Table3[[#This Row],[Column1]]&lt;=$G$5,7,IF(Table3[[#This Row],[Column1]]&lt;=$G$6,8,IF(Table3[[#This Row],[Column1]]&lt;=$G$7,9,IF(Table3[[#This Row],[Column1]]&lt;=$G$8,10))))))))</f>
        <v>5</v>
      </c>
      <c r="I22">
        <f t="shared" si="2"/>
        <v>3</v>
      </c>
    </row>
    <row r="23" spans="1:9" x14ac:dyDescent="0.2">
      <c r="A23" s="1" t="s">
        <v>23</v>
      </c>
      <c r="B23" s="6">
        <v>55</v>
      </c>
      <c r="C23" s="2">
        <f>ROUND(Table3[[#This Row],[Баллы]]*100/140,0)</f>
        <v>39</v>
      </c>
      <c r="H23">
        <f>IF(C23&lt;=$G$1,3,IF(Table3[[#This Row],[Column1]]&lt;=$G$2,4,IF(Table3[[#This Row],[Column1]]&lt;=$G$3,5,IF(Table3[[#This Row],[Column1]]&lt;=$G$4,6,IF(Table3[[#This Row],[Column1]]&lt;=$G$5,7,IF(Table3[[#This Row],[Column1]]&lt;=$G$6,8,IF(Table3[[#This Row],[Column1]]&lt;=$G$7,9,IF(Table3[[#This Row],[Column1]]&lt;=$G$8,10))))))))</f>
        <v>5</v>
      </c>
      <c r="I23">
        <f t="shared" si="2"/>
        <v>3</v>
      </c>
    </row>
    <row r="24" spans="1:9" x14ac:dyDescent="0.2">
      <c r="A24" s="1" t="s">
        <v>24</v>
      </c>
      <c r="B24" s="6">
        <v>54</v>
      </c>
      <c r="C24" s="2">
        <f>ROUND(Table3[[#This Row],[Баллы]]*100/140,0)</f>
        <v>39</v>
      </c>
      <c r="H24">
        <f>IF(C24&lt;=$G$1,3,IF(Table3[[#This Row],[Column1]]&lt;=$G$2,4,IF(Table3[[#This Row],[Column1]]&lt;=$G$3,5,IF(Table3[[#This Row],[Column1]]&lt;=$G$4,6,IF(Table3[[#This Row],[Column1]]&lt;=$G$5,7,IF(Table3[[#This Row],[Column1]]&lt;=$G$6,8,IF(Table3[[#This Row],[Column1]]&lt;=$G$7,9,IF(Table3[[#This Row],[Column1]]&lt;=$G$8,10))))))))</f>
        <v>5</v>
      </c>
      <c r="I24">
        <f t="shared" si="2"/>
        <v>3</v>
      </c>
    </row>
    <row r="25" spans="1:9" x14ac:dyDescent="0.2">
      <c r="A25" s="1" t="s">
        <v>27</v>
      </c>
      <c r="B25" s="6">
        <v>53</v>
      </c>
      <c r="C25" s="2">
        <f>ROUND(Table3[[#This Row],[Баллы]]*100/140,0)</f>
        <v>38</v>
      </c>
      <c r="H25">
        <f>IF(C25&lt;=$G$1,3,IF(Table3[[#This Row],[Column1]]&lt;=$G$2,4,IF(Table3[[#This Row],[Column1]]&lt;=$G$3,5,IF(Table3[[#This Row],[Column1]]&lt;=$G$4,6,IF(Table3[[#This Row],[Column1]]&lt;=$G$5,7,IF(Table3[[#This Row],[Column1]]&lt;=$G$6,8,IF(Table3[[#This Row],[Column1]]&lt;=$G$7,9,IF(Table3[[#This Row],[Column1]]&lt;=$G$8,10))))))))</f>
        <v>4</v>
      </c>
      <c r="I25">
        <f t="shared" si="2"/>
        <v>3</v>
      </c>
    </row>
    <row r="26" spans="1:9" x14ac:dyDescent="0.2">
      <c r="A26" s="1" t="s">
        <v>28</v>
      </c>
      <c r="B26" s="6">
        <v>51</v>
      </c>
      <c r="C26" s="2">
        <f>ROUND(Table3[[#This Row],[Баллы]]*100/140,0)</f>
        <v>36</v>
      </c>
      <c r="H26">
        <f>IF(C26&lt;=$G$1,3,IF(Table3[[#This Row],[Column1]]&lt;=$G$2,4,IF(Table3[[#This Row],[Column1]]&lt;=$G$3,5,IF(Table3[[#This Row],[Column1]]&lt;=$G$4,6,IF(Table3[[#This Row],[Column1]]&lt;=$G$5,7,IF(Table3[[#This Row],[Column1]]&lt;=$G$6,8,IF(Table3[[#This Row],[Column1]]&lt;=$G$7,9,IF(Table3[[#This Row],[Column1]]&lt;=$G$8,10))))))))</f>
        <v>4</v>
      </c>
      <c r="I26">
        <f t="shared" si="2"/>
        <v>3</v>
      </c>
    </row>
    <row r="27" spans="1:9" x14ac:dyDescent="0.2">
      <c r="A27" s="1" t="s">
        <v>29</v>
      </c>
      <c r="B27" s="6">
        <v>49</v>
      </c>
      <c r="C27" s="2">
        <f>ROUND(Table3[[#This Row],[Баллы]]*100/140,0)</f>
        <v>35</v>
      </c>
      <c r="H27">
        <f>IF(C27&lt;=$G$1,3,IF(Table3[[#This Row],[Column1]]&lt;=$G$2,4,IF(Table3[[#This Row],[Column1]]&lt;=$G$3,5,IF(Table3[[#This Row],[Column1]]&lt;=$G$4,6,IF(Table3[[#This Row],[Column1]]&lt;=$G$5,7,IF(Table3[[#This Row],[Column1]]&lt;=$G$6,8,IF(Table3[[#This Row],[Column1]]&lt;=$G$7,9,IF(Table3[[#This Row],[Column1]]&lt;=$G$8,10))))))))</f>
        <v>4</v>
      </c>
      <c r="I27">
        <f t="shared" ref="I27:I32" si="3">IF(H27&lt;=3,2,IF(H27&lt;=5,3,IF(H27&lt;=7,4,IF(H27&lt;=10,5))))</f>
        <v>3</v>
      </c>
    </row>
    <row r="28" spans="1:9" x14ac:dyDescent="0.2">
      <c r="A28" s="1" t="s">
        <v>30</v>
      </c>
      <c r="B28" s="6">
        <v>45</v>
      </c>
      <c r="C28" s="2">
        <f>ROUND(Table3[[#This Row],[Баллы]]*100/140,0)</f>
        <v>32</v>
      </c>
      <c r="H28">
        <f>IF(C28&lt;=$G$1,3,IF(Table3[[#This Row],[Column1]]&lt;=$G$2,4,IF(Table3[[#This Row],[Column1]]&lt;=$G$3,5,IF(Table3[[#This Row],[Column1]]&lt;=$G$4,6,IF(Table3[[#This Row],[Column1]]&lt;=$G$5,7,IF(Table3[[#This Row],[Column1]]&lt;=$G$6,8,IF(Table3[[#This Row],[Column1]]&lt;=$G$7,9,IF(Table3[[#This Row],[Column1]]&lt;=$G$8,10))))))))</f>
        <v>4</v>
      </c>
      <c r="I28">
        <f t="shared" si="3"/>
        <v>3</v>
      </c>
    </row>
    <row r="29" spans="1:9" x14ac:dyDescent="0.2">
      <c r="A29" s="1" t="s">
        <v>31</v>
      </c>
      <c r="B29" s="6">
        <v>44</v>
      </c>
      <c r="C29" s="2">
        <f>ROUND(Table3[[#This Row],[Баллы]]*100/140,0)</f>
        <v>31</v>
      </c>
      <c r="H29">
        <f>IF(C29&lt;=$G$1,3,IF(Table3[[#This Row],[Column1]]&lt;=$G$2,4,IF(Table3[[#This Row],[Column1]]&lt;=$G$3,5,IF(Table3[[#This Row],[Column1]]&lt;=$G$4,6,IF(Table3[[#This Row],[Column1]]&lt;=$G$5,7,IF(Table3[[#This Row],[Column1]]&lt;=$G$6,8,IF(Table3[[#This Row],[Column1]]&lt;=$G$7,9,IF(Table3[[#This Row],[Column1]]&lt;=$G$8,10))))))))</f>
        <v>4</v>
      </c>
      <c r="I29">
        <f t="shared" si="3"/>
        <v>3</v>
      </c>
    </row>
    <row r="30" spans="1:9" x14ac:dyDescent="0.2">
      <c r="A30" s="1" t="s">
        <v>32</v>
      </c>
      <c r="B30" s="6">
        <v>14</v>
      </c>
      <c r="C30" s="2">
        <f>14/60*100</f>
        <v>23.333333333333332</v>
      </c>
      <c r="H30">
        <f>IF(C30&lt;=$G$1,3,IF(Table3[[#This Row],[Column1]]&lt;=$G$2,4,IF(Table3[[#This Row],[Column1]]&lt;=$G$3,5,IF(Table3[[#This Row],[Column1]]&lt;=$G$4,6,IF(Table3[[#This Row],[Column1]]&lt;=$G$5,7,IF(Table3[[#This Row],[Column1]]&lt;=$G$6,8,IF(Table3[[#This Row],[Column1]]&lt;=$G$7,9,IF(Table3[[#This Row],[Column1]]&lt;=$G$8,10))))))))</f>
        <v>3</v>
      </c>
      <c r="I30">
        <f t="shared" si="3"/>
        <v>2</v>
      </c>
    </row>
    <row r="31" spans="1:9" x14ac:dyDescent="0.2">
      <c r="A31" s="1" t="s">
        <v>33</v>
      </c>
      <c r="B31" s="6">
        <v>31</v>
      </c>
      <c r="C31" s="2">
        <f>ROUND(Table3[[#This Row],[Баллы]]*100/140,0)</f>
        <v>22</v>
      </c>
      <c r="H31">
        <f>IF(C31&lt;=$G$1,3,IF(Table3[[#This Row],[Column1]]&lt;=$G$2,4,IF(Table3[[#This Row],[Column1]]&lt;=$G$3,5,IF(Table3[[#This Row],[Column1]]&lt;=$G$4,6,IF(Table3[[#This Row],[Column1]]&lt;=$G$5,7,IF(Table3[[#This Row],[Column1]]&lt;=$G$6,8,IF(Table3[[#This Row],[Column1]]&lt;=$G$7,9,IF(Table3[[#This Row],[Column1]]&lt;=$G$8,10))))))))</f>
        <v>3</v>
      </c>
      <c r="I31">
        <f t="shared" si="3"/>
        <v>2</v>
      </c>
    </row>
    <row r="32" spans="1:9" x14ac:dyDescent="0.2">
      <c r="A32" s="1" t="s">
        <v>34</v>
      </c>
      <c r="B32" s="6">
        <v>26</v>
      </c>
      <c r="C32" s="2">
        <f>ROUND(Table3[[#This Row],[Баллы]]*100/140,0)</f>
        <v>19</v>
      </c>
      <c r="H32">
        <f>IF(C32&lt;=$G$1,3,IF(Table3[[#This Row],[Column1]]&lt;=$G$2,4,IF(Table3[[#This Row],[Column1]]&lt;=$G$3,5,IF(Table3[[#This Row],[Column1]]&lt;=$G$4,6,IF(Table3[[#This Row],[Column1]]&lt;=$G$5,7,IF(Table3[[#This Row],[Column1]]&lt;=$G$6,8,IF(Table3[[#This Row],[Column1]]&lt;=$G$7,9,IF(Table3[[#This Row],[Column1]]&lt;=$G$8,10))))))))</f>
        <v>3</v>
      </c>
      <c r="I32">
        <f t="shared" si="3"/>
        <v>2</v>
      </c>
    </row>
  </sheetData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1</vt:lpstr>
      <vt:lpstr>Test 2 (2)</vt:lpstr>
      <vt:lpstr>Test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2018-07-12T14:26:30Z</dcterms:created>
  <dcterms:modified xsi:type="dcterms:W3CDTF">2018-08-28T11:27:48Z</dcterms:modified>
</cp:coreProperties>
</file>