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xr:revisionPtr revIDLastSave="0" documentId="13_ncr:801_{4A1B8C81-DE83-4FD3-B693-100D9D1A7845}" xr6:coauthVersionLast="47" xr6:coauthVersionMax="47" xr10:uidLastSave="{00000000-0000-0000-0000-000000000000}"/>
  <bookViews>
    <workbookView xWindow="2340" yWindow="2340" windowWidth="20760" windowHeight="11820" firstSheet="4" activeTab="8" xr2:uid="{07C84C6F-AAA5-4758-A50B-0B9D029DF3E8}"/>
  </bookViews>
  <sheets>
    <sheet name="Tenant" sheetId="1" r:id="rId1"/>
    <sheet name="TenantEntity" sheetId="2" r:id="rId2"/>
    <sheet name="Users" sheetId="3" r:id="rId3"/>
    <sheet name="ServiceCategory" sheetId="4" r:id="rId4"/>
    <sheet name="Service" sheetId="5" r:id="rId5"/>
    <sheet name="ServiceDimension" sheetId="6" r:id="rId6"/>
    <sheet name="Picklist" sheetId="7" r:id="rId7"/>
    <sheet name="RateTable" sheetId="8" r:id="rId8"/>
    <sheet name="HTTP API" sheetId="10" r:id="rId9"/>
  </sheets>
  <definedNames>
    <definedName name="_xlnm._FilterDatabase" localSheetId="8" hidden="1">'HTTP API'!$A$4:$B$4</definedName>
  </definedNames>
  <calcPr calcId="191029"/>
  <oleSize ref="A1:G1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<sst xmlns="http://schemas.openxmlformats.org/spreadsheetml/2006/main" count="396" uniqueCount="207">
  <si>
    <t>id</t>
  </si>
  <si>
    <t>name</t>
  </si>
  <si>
    <t>location</t>
  </si>
  <si>
    <t>email</t>
  </si>
  <si>
    <t>contactName</t>
  </si>
  <si>
    <t>a034x000003SrbVAAS</t>
  </si>
  <si>
    <t>ACME Asia Ltd</t>
  </si>
  <si>
    <t>jeff@acmeasialtd.com</t>
  </si>
  <si>
    <t>Singapore</t>
  </si>
  <si>
    <t>Jeff Wills</t>
  </si>
  <si>
    <t>a034x000003Tt6HAAS</t>
  </si>
  <si>
    <t>ACME Euro LTD</t>
  </si>
  <si>
    <t>acmeeurope@acme.uk</t>
  </si>
  <si>
    <t>London</t>
  </si>
  <si>
    <t>John Acme</t>
  </si>
  <si>
    <t>a034x000003W05fAAC</t>
  </si>
  <si>
    <t>ACME Australia LTD</t>
  </si>
  <si>
    <t>acmeaustralia@acme.com</t>
  </si>
  <si>
    <t>Sydney</t>
  </si>
  <si>
    <t>a034x000003W6JcAAK</t>
  </si>
  <si>
    <t>ACME US Call Center</t>
  </si>
  <si>
    <t>acmeus@acme.com</t>
  </si>
  <si>
    <t>USA</t>
  </si>
  <si>
    <t>a034x000006W804AAC</t>
  </si>
  <si>
    <t>India</t>
  </si>
  <si>
    <t>india@gmail.com</t>
  </si>
  <si>
    <t>Global</t>
  </si>
  <si>
    <t>MD Associate</t>
  </si>
  <si>
    <t>Name</t>
  </si>
  <si>
    <t>a014x00000DfAVJAA3</t>
  </si>
  <si>
    <t>HK Operating Account HKD</t>
  </si>
  <si>
    <t>HKD</t>
  </si>
  <si>
    <t>Hong Kong</t>
  </si>
  <si>
    <t>a014x00000DfAVTAA3</t>
  </si>
  <si>
    <t>HK Holding Account HKD</t>
  </si>
  <si>
    <t>a014x00000DfMM7AAN</t>
  </si>
  <si>
    <t>SG Operating Account USD</t>
  </si>
  <si>
    <t>USD</t>
  </si>
  <si>
    <t>a014x00000DfMM8AAN</t>
  </si>
  <si>
    <t>SG Holding Account SGD</t>
  </si>
  <si>
    <t>SGD</t>
  </si>
  <si>
    <t>a014x00000DfMM9AAN</t>
  </si>
  <si>
    <t>SG Operating Account SGD</t>
  </si>
  <si>
    <t>a014x00000EyOYdAAN</t>
  </si>
  <si>
    <t>SGD Test</t>
  </si>
  <si>
    <t>a014x00000EyOYeAAN</t>
  </si>
  <si>
    <t>USD Test</t>
  </si>
  <si>
    <t>a014x00000Eysk0AAB</t>
  </si>
  <si>
    <t>London Operating Account GBP</t>
  </si>
  <si>
    <t>GBP</t>
  </si>
  <si>
    <t>a034x000003SLnqAAG</t>
  </si>
  <si>
    <t>a014x00000Eysk5AAB</t>
  </si>
  <si>
    <t>London Operating Account EUR</t>
  </si>
  <si>
    <t>EUR</t>
  </si>
  <si>
    <t>a014x00000EyzxcAAB</t>
  </si>
  <si>
    <t>London Holding Account GBP</t>
  </si>
  <si>
    <t>a014x00000Ez7sWAAR</t>
  </si>
  <si>
    <t>a014x00000Ez7sXAAR</t>
  </si>
  <si>
    <t>a014x00000F0DCTAA3</t>
  </si>
  <si>
    <t>a014x00000F0DCUAA3</t>
  </si>
  <si>
    <t>a014x00000H9EKxAAN</t>
  </si>
  <si>
    <t>London Branch Payments Account</t>
  </si>
  <si>
    <t>a014x00000H9EijAAF</t>
  </si>
  <si>
    <t>London Branch Payments Account_Srb</t>
  </si>
  <si>
    <t>a014x00000H9G96AAF</t>
  </si>
  <si>
    <t>London Operating Account 5</t>
  </si>
  <si>
    <t>a014x00000H9GZPAA3</t>
  </si>
  <si>
    <t>UK Operating Account GBP</t>
  </si>
  <si>
    <t>a014x00000H9GhpAAF</t>
  </si>
  <si>
    <t>UK Operating Account EUR</t>
  </si>
  <si>
    <t>a014x00000H9GhuAAF</t>
  </si>
  <si>
    <t>UK Clearing Account GBP</t>
  </si>
  <si>
    <t>a014x00000H9GiJAAV</t>
  </si>
  <si>
    <t>Salt Lake City Retail</t>
  </si>
  <si>
    <t>a014x00000H9HxlAAF</t>
  </si>
  <si>
    <t>UK Holding</t>
  </si>
  <si>
    <t>a014x00000H9Hz7AAF</t>
  </si>
  <si>
    <t>Retail SMS</t>
  </si>
  <si>
    <t>a014x00000H9XZ0AAN</t>
  </si>
  <si>
    <t>India Operating Account</t>
  </si>
  <si>
    <t>a014x00000H9dc7AAB</t>
  </si>
  <si>
    <t>Manipal Operating Account</t>
  </si>
  <si>
    <t>INR</t>
  </si>
  <si>
    <t>currency</t>
  </si>
  <si>
    <t>geoLocation</t>
  </si>
  <si>
    <t>client</t>
  </si>
  <si>
    <t>clientEntityId</t>
  </si>
  <si>
    <t>Fiona</t>
  </si>
  <si>
    <t>Vally</t>
  </si>
  <si>
    <t>Chanda</t>
  </si>
  <si>
    <t>Ruthanne</t>
  </si>
  <si>
    <t>Brion</t>
  </si>
  <si>
    <t>Glenna</t>
  </si>
  <si>
    <t>Babb</t>
  </si>
  <si>
    <t>Virginia</t>
  </si>
  <si>
    <t>Farica</t>
  </si>
  <si>
    <t>Albina</t>
  </si>
  <si>
    <t>Emmerich</t>
  </si>
  <si>
    <t>Izak</t>
  </si>
  <si>
    <t>Doro</t>
  </si>
  <si>
    <t>Debera</t>
  </si>
  <si>
    <t>Freeman</t>
  </si>
  <si>
    <t>Hunter</t>
  </si>
  <si>
    <t>Debby</t>
  </si>
  <si>
    <t>Cordelia</t>
  </si>
  <si>
    <t>Augustin</t>
  </si>
  <si>
    <t>Aloise</t>
  </si>
  <si>
    <t>Peg</t>
  </si>
  <si>
    <t>Suzanna</t>
  </si>
  <si>
    <t>Cherice</t>
  </si>
  <si>
    <t>Nikos</t>
  </si>
  <si>
    <t>Brigid</t>
  </si>
  <si>
    <t>a034x000003SrbVAAA</t>
  </si>
  <si>
    <t>a034x000003SrbVAAB</t>
  </si>
  <si>
    <t>a034x000003SrbVAAC</t>
  </si>
  <si>
    <t>password</t>
  </si>
  <si>
    <t>a054x000000oFubAAE</t>
  </si>
  <si>
    <t>a054x000000oFudAAE</t>
  </si>
  <si>
    <t>Deposit Accounts</t>
  </si>
  <si>
    <t>a054x000000oFulAAE</t>
  </si>
  <si>
    <t>Cross-Border Remittances</t>
  </si>
  <si>
    <t>a054x000000pM3sAAE</t>
  </si>
  <si>
    <t>BACS Services</t>
  </si>
  <si>
    <t>a054x000000pM42AAE</t>
  </si>
  <si>
    <t>File Gateway Transactions</t>
  </si>
  <si>
    <t>a054x000000pg4nAAA</t>
  </si>
  <si>
    <t>Programmable Voice</t>
  </si>
  <si>
    <t>a054x000000pg4sAAA</t>
  </si>
  <si>
    <t>SMS</t>
  </si>
  <si>
    <t>a054x000000pg57AAA</t>
  </si>
  <si>
    <t>Twilio SendGrid Email API</t>
  </si>
  <si>
    <t>code</t>
  </si>
  <si>
    <t>description</t>
  </si>
  <si>
    <t xml:space="preserve">code </t>
  </si>
  <si>
    <t>stage</t>
  </si>
  <si>
    <t>status</t>
  </si>
  <si>
    <t>version</t>
  </si>
  <si>
    <t>createdBy</t>
  </si>
  <si>
    <t>approvedBy</t>
  </si>
  <si>
    <t>clientEntity</t>
  </si>
  <si>
    <t>C1001</t>
  </si>
  <si>
    <t>C1002</t>
  </si>
  <si>
    <t>C1003</t>
  </si>
  <si>
    <t>C1004</t>
  </si>
  <si>
    <t>C1005</t>
  </si>
  <si>
    <t>HTTP APIs</t>
  </si>
  <si>
    <t>Select the units, number, and frequency for HTTP</t>
  </si>
  <si>
    <t>REST APIs</t>
  </si>
  <si>
    <t>WebSocket APIs</t>
  </si>
  <si>
    <t>Configure Amazon API Gateway</t>
  </si>
  <si>
    <t>svcCode</t>
  </si>
  <si>
    <t>Select the units, number, and frequency for REST API</t>
  </si>
  <si>
    <t>Select the units, number, and frequency for WebSocket messages</t>
  </si>
  <si>
    <t>Configure Amazon CodeGuru Reviewer</t>
  </si>
  <si>
    <t>Amazon CodeGuru Reviewer</t>
  </si>
  <si>
    <t>Additional full repository scans</t>
  </si>
  <si>
    <t>When you enable Amazon CodeGuru Reviewer </t>
  </si>
  <si>
    <t>label</t>
  </si>
  <si>
    <t>type</t>
  </si>
  <si>
    <t>request_unit</t>
  </si>
  <si>
    <t>The unit will apply to the number of requests you will specify below</t>
  </si>
  <si>
    <t>PICKLIST</t>
  </si>
  <si>
    <t>svcDimensionName</t>
  </si>
  <si>
    <t>value</t>
  </si>
  <si>
    <t>requests</t>
  </si>
  <si>
    <t>Requests</t>
  </si>
  <si>
    <t>USERINPUT</t>
  </si>
  <si>
    <t>Uints requested</t>
  </si>
  <si>
    <t>Size</t>
  </si>
  <si>
    <t>period</t>
  </si>
  <si>
    <t>Period</t>
  </si>
  <si>
    <t>Month,Hour, Day</t>
  </si>
  <si>
    <t>Request Avg Size</t>
  </si>
  <si>
    <t>sizeunit</t>
  </si>
  <si>
    <t>Size unit</t>
  </si>
  <si>
    <t>sizebytes</t>
  </si>
  <si>
    <t>Size in byte</t>
  </si>
  <si>
    <t>Size of request</t>
  </si>
  <si>
    <t>exact number</t>
  </si>
  <si>
    <t>thousands</t>
  </si>
  <si>
    <t>millions</t>
  </si>
  <si>
    <t>billions</t>
  </si>
  <si>
    <t>per minute</t>
  </si>
  <si>
    <t>per second</t>
  </si>
  <si>
    <t>per hour</t>
  </si>
  <si>
    <t>per day</t>
  </si>
  <si>
    <t>per month</t>
  </si>
  <si>
    <t> 2628000000 </t>
  </si>
  <si>
    <t>priceMethod</t>
  </si>
  <si>
    <t>minQuantity</t>
  </si>
  <si>
    <t>maxQuantity</t>
  </si>
  <si>
    <t>minCharge</t>
  </si>
  <si>
    <t>maxCharge</t>
  </si>
  <si>
    <t>frequency</t>
  </si>
  <si>
    <t>unitPrice</t>
  </si>
  <si>
    <t>TIER</t>
  </si>
  <si>
    <t>Service</t>
  </si>
  <si>
    <t>Request unit</t>
  </si>
  <si>
    <t>Cache Size</t>
  </si>
  <si>
    <t>Formula</t>
  </si>
  <si>
    <t>kb</t>
  </si>
  <si>
    <t>bytes</t>
  </si>
  <si>
    <t>mb</t>
  </si>
  <si>
    <t>price(Request,Request Unit * Request * Per Period * (Request Size/512))</t>
  </si>
  <si>
    <t>API Gateway</t>
  </si>
  <si>
    <t>Code Review tool</t>
  </si>
  <si>
    <t>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</si>
</sst>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16191F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0" fontId="0" fillId="0" borderId="0" xfId="0" applyAlignment="1"/>
    <xf numFmtId="0" fontId="0" fillId="3" borderId="0" xfId="0" applyFill="1"/>
    <xf numFmtId="0" fontId="0" fillId="4" borderId="0" xfId="0" applyFill="1"/>
    <xf numFmtId="0" fontId="0" fillId="5" borderId="0" xfId="0" applyFill="1" applyAlignme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1" fillId="0" borderId="0" xfId="0" applyFont="1" applyBorder="1"/>
    <xf numFmtId="0" fontId="0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4017-98DB-4034-A22F-233D13963F12}">
  <dimension ref="A1:E6"/>
  <sheetViews>
    <sheetView workbookViewId="0">
      <selection activeCell="A2" sqref="A2:E6"/>
    </sheetView>
  </sheetViews>
  <sheetFormatPr defaultRowHeight="15" x14ac:dyDescent="0.25"/>
  <cols>
    <col min="1" max="1" width="20.85546875" bestFit="1" customWidth="1"/>
    <col min="2" max="2" width="19.28515625" bestFit="1" customWidth="1"/>
    <col min="3" max="3" width="9.85546875" bestFit="1" customWidth="1"/>
    <col min="4" max="4" width="24.5703125" bestFit="1" customWidth="1"/>
    <col min="5" max="5" width="12.8554687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8</v>
      </c>
      <c r="D2" t="s">
        <v>7</v>
      </c>
      <c r="E2" t="s">
        <v>9</v>
      </c>
    </row>
    <row r="3" spans="1:5" x14ac:dyDescent="0.25">
      <c r="A3" t="s">
        <v>10</v>
      </c>
      <c r="B3" t="s">
        <v>11</v>
      </c>
      <c r="C3" t="s">
        <v>13</v>
      </c>
      <c r="D3" t="s">
        <v>12</v>
      </c>
      <c r="E3" t="s">
        <v>14</v>
      </c>
    </row>
    <row r="4" spans="1:5" x14ac:dyDescent="0.25">
      <c r="A4" t="s">
        <v>15</v>
      </c>
      <c r="B4" t="s">
        <v>16</v>
      </c>
      <c r="C4" t="s">
        <v>18</v>
      </c>
      <c r="D4" t="s">
        <v>17</v>
      </c>
      <c r="E4" t="s">
        <v>9</v>
      </c>
    </row>
    <row r="5" spans="1:5" x14ac:dyDescent="0.25">
      <c r="A5" t="s">
        <v>19</v>
      </c>
      <c r="B5" t="s">
        <v>20</v>
      </c>
      <c r="C5" t="s">
        <v>22</v>
      </c>
      <c r="D5" t="s">
        <v>21</v>
      </c>
      <c r="E5" t="s">
        <v>9</v>
      </c>
    </row>
    <row r="6" spans="1:5" x14ac:dyDescent="0.25">
      <c r="A6" t="s">
        <v>23</v>
      </c>
      <c r="B6" t="s">
        <v>24</v>
      </c>
      <c r="C6" t="s">
        <v>26</v>
      </c>
      <c r="D6" t="s">
        <v>25</v>
      </c>
      <c r="E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C932-7696-48B8-8BFB-7C1F3B0F2B05}">
  <dimension ref="A1:E26"/>
  <sheetViews>
    <sheetView workbookViewId="0">
      <selection activeCell="A2" sqref="A2:E26"/>
    </sheetView>
  </sheetViews>
  <sheetFormatPr defaultRowHeight="15" x14ac:dyDescent="0.25"/>
  <cols>
    <col min="1" max="1" width="21.85546875" bestFit="1" customWidth="1"/>
    <col min="2" max="2" width="35.42578125" bestFit="1" customWidth="1"/>
    <col min="3" max="3" width="20.140625" bestFit="1" customWidth="1"/>
    <col min="4" max="4" width="22.7109375" bestFit="1" customWidth="1"/>
    <col min="5" max="5" width="20.85546875" bestFit="1" customWidth="1"/>
  </cols>
  <sheetData>
    <row r="1" spans="1:5" x14ac:dyDescent="0.25">
      <c r="A1" s="1" t="s">
        <v>0</v>
      </c>
      <c r="B1" s="1" t="s">
        <v>1</v>
      </c>
      <c r="C1" s="1" t="s">
        <v>83</v>
      </c>
      <c r="D1" s="1" t="s">
        <v>84</v>
      </c>
      <c r="E1" s="1" t="s">
        <v>85</v>
      </c>
    </row>
    <row r="2" spans="1:5" x14ac:dyDescent="0.25">
      <c r="A2" t="s">
        <v>29</v>
      </c>
      <c r="B2" t="s">
        <v>30</v>
      </c>
      <c r="C2" t="s">
        <v>31</v>
      </c>
      <c r="D2" t="s">
        <v>32</v>
      </c>
      <c r="E2" t="s">
        <v>5</v>
      </c>
    </row>
    <row r="3" spans="1:5" x14ac:dyDescent="0.25">
      <c r="A3" t="s">
        <v>33</v>
      </c>
      <c r="B3" t="s">
        <v>34</v>
      </c>
      <c r="C3" t="s">
        <v>31</v>
      </c>
      <c r="D3" t="s">
        <v>32</v>
      </c>
      <c r="E3" t="s">
        <v>5</v>
      </c>
    </row>
    <row r="4" spans="1:5" x14ac:dyDescent="0.25">
      <c r="A4" t="s">
        <v>35</v>
      </c>
      <c r="B4" t="s">
        <v>36</v>
      </c>
      <c r="C4" t="s">
        <v>37</v>
      </c>
      <c r="D4" t="s">
        <v>8</v>
      </c>
      <c r="E4" t="s">
        <v>5</v>
      </c>
    </row>
    <row r="5" spans="1:5" x14ac:dyDescent="0.25">
      <c r="A5" t="s">
        <v>38</v>
      </c>
      <c r="B5" t="s">
        <v>39</v>
      </c>
      <c r="C5" t="s">
        <v>40</v>
      </c>
      <c r="D5" t="s">
        <v>8</v>
      </c>
      <c r="E5" t="s">
        <v>5</v>
      </c>
    </row>
    <row r="6" spans="1:5" x14ac:dyDescent="0.25">
      <c r="A6" t="s">
        <v>41</v>
      </c>
      <c r="B6" t="s">
        <v>42</v>
      </c>
      <c r="C6" t="s">
        <v>40</v>
      </c>
      <c r="D6" t="s">
        <v>8</v>
      </c>
      <c r="E6" t="s">
        <v>5</v>
      </c>
    </row>
    <row r="7" spans="1:5" x14ac:dyDescent="0.25">
      <c r="A7" t="s">
        <v>43</v>
      </c>
      <c r="B7" t="s">
        <v>44</v>
      </c>
      <c r="C7" t="s">
        <v>40</v>
      </c>
      <c r="D7" t="s">
        <v>8</v>
      </c>
      <c r="E7" t="s">
        <v>5</v>
      </c>
    </row>
    <row r="8" spans="1:5" x14ac:dyDescent="0.25">
      <c r="A8" t="s">
        <v>45</v>
      </c>
      <c r="B8" t="s">
        <v>46</v>
      </c>
      <c r="C8" t="s">
        <v>37</v>
      </c>
      <c r="D8" t="s">
        <v>8</v>
      </c>
      <c r="E8" t="s">
        <v>5</v>
      </c>
    </row>
    <row r="9" spans="1:5" x14ac:dyDescent="0.25">
      <c r="A9" t="s">
        <v>47</v>
      </c>
      <c r="B9" t="s">
        <v>48</v>
      </c>
      <c r="C9" t="s">
        <v>49</v>
      </c>
      <c r="D9" t="s">
        <v>13</v>
      </c>
      <c r="E9" t="s">
        <v>50</v>
      </c>
    </row>
    <row r="10" spans="1:5" x14ac:dyDescent="0.25">
      <c r="A10" t="s">
        <v>51</v>
      </c>
      <c r="B10" t="s">
        <v>52</v>
      </c>
      <c r="C10" t="s">
        <v>53</v>
      </c>
      <c r="D10" t="s">
        <v>13</v>
      </c>
      <c r="E10" t="s">
        <v>10</v>
      </c>
    </row>
    <row r="11" spans="1:5" x14ac:dyDescent="0.25">
      <c r="A11" t="s">
        <v>54</v>
      </c>
      <c r="B11" t="s">
        <v>55</v>
      </c>
      <c r="C11" t="s">
        <v>49</v>
      </c>
      <c r="D11" t="s">
        <v>13</v>
      </c>
      <c r="E11" t="s">
        <v>10</v>
      </c>
    </row>
    <row r="12" spans="1:5" x14ac:dyDescent="0.25">
      <c r="A12" t="s">
        <v>56</v>
      </c>
      <c r="B12" t="s">
        <v>52</v>
      </c>
      <c r="C12" t="s">
        <v>53</v>
      </c>
      <c r="D12" t="s">
        <v>13</v>
      </c>
      <c r="E12" t="s">
        <v>10</v>
      </c>
    </row>
    <row r="13" spans="1:5" x14ac:dyDescent="0.25">
      <c r="A13" t="s">
        <v>57</v>
      </c>
      <c r="B13" t="s">
        <v>55</v>
      </c>
      <c r="C13" t="s">
        <v>49</v>
      </c>
      <c r="D13" t="s">
        <v>13</v>
      </c>
      <c r="E13" t="s">
        <v>10</v>
      </c>
    </row>
    <row r="14" spans="1:5" x14ac:dyDescent="0.25">
      <c r="A14" t="s">
        <v>58</v>
      </c>
      <c r="B14" t="s">
        <v>52</v>
      </c>
      <c r="C14" t="s">
        <v>53</v>
      </c>
      <c r="D14" t="s">
        <v>13</v>
      </c>
      <c r="E14" t="s">
        <v>10</v>
      </c>
    </row>
    <row r="15" spans="1:5" x14ac:dyDescent="0.25">
      <c r="A15" t="s">
        <v>59</v>
      </c>
      <c r="B15" t="s">
        <v>55</v>
      </c>
      <c r="C15" t="s">
        <v>49</v>
      </c>
      <c r="D15" t="s">
        <v>13</v>
      </c>
      <c r="E15" t="s">
        <v>10</v>
      </c>
    </row>
    <row r="16" spans="1:5" x14ac:dyDescent="0.25">
      <c r="A16" t="s">
        <v>60</v>
      </c>
      <c r="B16" t="s">
        <v>61</v>
      </c>
      <c r="C16" t="s">
        <v>49</v>
      </c>
      <c r="D16" t="s">
        <v>13</v>
      </c>
      <c r="E16" t="s">
        <v>10</v>
      </c>
    </row>
    <row r="17" spans="1:5" x14ac:dyDescent="0.25">
      <c r="A17" t="s">
        <v>62</v>
      </c>
      <c r="B17" t="s">
        <v>63</v>
      </c>
      <c r="C17" t="s">
        <v>49</v>
      </c>
      <c r="D17" t="s">
        <v>13</v>
      </c>
      <c r="E17" t="s">
        <v>10</v>
      </c>
    </row>
    <row r="18" spans="1:5" x14ac:dyDescent="0.25">
      <c r="A18" t="s">
        <v>64</v>
      </c>
      <c r="B18" t="s">
        <v>65</v>
      </c>
      <c r="C18" t="s">
        <v>49</v>
      </c>
      <c r="D18" t="s">
        <v>13</v>
      </c>
      <c r="E18" t="s">
        <v>10</v>
      </c>
    </row>
    <row r="19" spans="1:5" x14ac:dyDescent="0.25">
      <c r="A19" t="s">
        <v>66</v>
      </c>
      <c r="B19" t="s">
        <v>67</v>
      </c>
      <c r="C19" t="s">
        <v>49</v>
      </c>
      <c r="D19" t="s">
        <v>13</v>
      </c>
      <c r="E19" t="s">
        <v>10</v>
      </c>
    </row>
    <row r="20" spans="1:5" x14ac:dyDescent="0.25">
      <c r="A20" t="s">
        <v>68</v>
      </c>
      <c r="B20" t="s">
        <v>69</v>
      </c>
      <c r="C20" t="s">
        <v>53</v>
      </c>
      <c r="D20" t="s">
        <v>13</v>
      </c>
      <c r="E20" t="s">
        <v>10</v>
      </c>
    </row>
    <row r="21" spans="1:5" x14ac:dyDescent="0.25">
      <c r="A21" t="s">
        <v>70</v>
      </c>
      <c r="B21" t="s">
        <v>71</v>
      </c>
      <c r="C21" t="s">
        <v>49</v>
      </c>
      <c r="D21" t="s">
        <v>13</v>
      </c>
      <c r="E21" t="s">
        <v>10</v>
      </c>
    </row>
    <row r="22" spans="1:5" x14ac:dyDescent="0.25">
      <c r="A22" t="s">
        <v>72</v>
      </c>
      <c r="B22" t="s">
        <v>73</v>
      </c>
      <c r="C22" t="s">
        <v>37</v>
      </c>
      <c r="D22" t="s">
        <v>22</v>
      </c>
      <c r="E22" t="s">
        <v>19</v>
      </c>
    </row>
    <row r="23" spans="1:5" x14ac:dyDescent="0.25">
      <c r="A23" t="s">
        <v>74</v>
      </c>
      <c r="B23" t="s">
        <v>75</v>
      </c>
      <c r="C23" t="s">
        <v>49</v>
      </c>
      <c r="D23" t="s">
        <v>13</v>
      </c>
      <c r="E23" t="s">
        <v>10</v>
      </c>
    </row>
    <row r="24" spans="1:5" x14ac:dyDescent="0.25">
      <c r="A24" t="s">
        <v>76</v>
      </c>
      <c r="B24" t="s">
        <v>77</v>
      </c>
      <c r="C24" t="s">
        <v>37</v>
      </c>
      <c r="D24" t="s">
        <v>22</v>
      </c>
      <c r="E24" t="s">
        <v>19</v>
      </c>
    </row>
    <row r="25" spans="1:5" x14ac:dyDescent="0.25">
      <c r="A25" t="s">
        <v>78</v>
      </c>
      <c r="B25" t="s">
        <v>79</v>
      </c>
      <c r="C25" t="s">
        <v>40</v>
      </c>
      <c r="D25" t="s">
        <v>22</v>
      </c>
      <c r="E25" t="s">
        <v>23</v>
      </c>
    </row>
    <row r="26" spans="1:5" x14ac:dyDescent="0.25">
      <c r="A26" t="s">
        <v>80</v>
      </c>
      <c r="B26" t="s">
        <v>81</v>
      </c>
      <c r="C26" t="s">
        <v>82</v>
      </c>
      <c r="D26" t="s">
        <v>8</v>
      </c>
      <c r="E2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9BF0-DC34-466B-B2B8-CC23BA706558}">
  <dimension ref="A1:D26"/>
  <sheetViews>
    <sheetView workbookViewId="0">
      <selection activeCell="A2" sqref="A2:D16"/>
    </sheetView>
  </sheetViews>
  <sheetFormatPr defaultRowHeight="15" x14ac:dyDescent="0.25"/>
  <cols>
    <col min="1" max="1" width="20.28515625" bestFit="1" customWidth="1"/>
    <col min="2" max="2" width="9.85546875" bestFit="1" customWidth="1"/>
    <col min="3" max="3" width="20.28515625" bestFit="1" customWidth="1"/>
    <col min="4" max="4" width="21.85546875" bestFit="1" customWidth="1"/>
  </cols>
  <sheetData>
    <row r="1" spans="1:4" x14ac:dyDescent="0.25">
      <c r="A1" s="1" t="s">
        <v>0</v>
      </c>
      <c r="B1" s="1" t="s">
        <v>1</v>
      </c>
      <c r="C1" t="s">
        <v>115</v>
      </c>
      <c r="D1" t="s">
        <v>86</v>
      </c>
    </row>
    <row r="2" spans="1:4" x14ac:dyDescent="0.25">
      <c r="A2" t="s">
        <v>112</v>
      </c>
      <c r="B2" t="s">
        <v>87</v>
      </c>
      <c r="C2" t="str">
        <f>A2</f>
        <v>a034x000003SrbVAAA</v>
      </c>
      <c r="D2" t="s">
        <v>29</v>
      </c>
    </row>
    <row r="3" spans="1:4" x14ac:dyDescent="0.25">
      <c r="A3" t="s">
        <v>113</v>
      </c>
      <c r="B3" t="s">
        <v>88</v>
      </c>
      <c r="C3" t="str">
        <f t="shared" ref="C3:C26" si="0">A3</f>
        <v>a034x000003SrbVAAB</v>
      </c>
      <c r="D3" t="s">
        <v>33</v>
      </c>
    </row>
    <row r="4" spans="1:4" x14ac:dyDescent="0.25">
      <c r="A4" t="s">
        <v>114</v>
      </c>
      <c r="B4" t="s">
        <v>89</v>
      </c>
      <c r="C4" t="str">
        <f t="shared" si="0"/>
        <v>a034x000003SrbVAAC</v>
      </c>
      <c r="D4" t="s">
        <v>35</v>
      </c>
    </row>
    <row r="5" spans="1:4" x14ac:dyDescent="0.25">
      <c r="A5" t="s">
        <v>112</v>
      </c>
      <c r="B5" t="s">
        <v>90</v>
      </c>
      <c r="C5" t="str">
        <f t="shared" si="0"/>
        <v>a034x000003SrbVAAA</v>
      </c>
      <c r="D5" t="s">
        <v>38</v>
      </c>
    </row>
    <row r="6" spans="1:4" x14ac:dyDescent="0.25">
      <c r="A6" t="s">
        <v>113</v>
      </c>
      <c r="B6" t="s">
        <v>91</v>
      </c>
      <c r="C6" t="str">
        <f t="shared" si="0"/>
        <v>a034x000003SrbVAAB</v>
      </c>
      <c r="D6" t="s">
        <v>41</v>
      </c>
    </row>
    <row r="7" spans="1:4" x14ac:dyDescent="0.25">
      <c r="A7" t="s">
        <v>114</v>
      </c>
      <c r="B7" t="s">
        <v>92</v>
      </c>
      <c r="C7" t="str">
        <f t="shared" si="0"/>
        <v>a034x000003SrbVAAC</v>
      </c>
      <c r="D7" t="s">
        <v>43</v>
      </c>
    </row>
    <row r="8" spans="1:4" x14ac:dyDescent="0.25">
      <c r="A8" t="s">
        <v>112</v>
      </c>
      <c r="B8" t="s">
        <v>93</v>
      </c>
      <c r="C8" t="str">
        <f t="shared" si="0"/>
        <v>a034x000003SrbVAAA</v>
      </c>
      <c r="D8" t="s">
        <v>45</v>
      </c>
    </row>
    <row r="9" spans="1:4" x14ac:dyDescent="0.25">
      <c r="A9" t="s">
        <v>113</v>
      </c>
      <c r="B9" t="s">
        <v>94</v>
      </c>
      <c r="C9" t="str">
        <f t="shared" si="0"/>
        <v>a034x000003SrbVAAB</v>
      </c>
      <c r="D9" t="s">
        <v>47</v>
      </c>
    </row>
    <row r="10" spans="1:4" x14ac:dyDescent="0.25">
      <c r="A10" t="s">
        <v>114</v>
      </c>
      <c r="B10" t="s">
        <v>95</v>
      </c>
      <c r="C10" t="str">
        <f t="shared" si="0"/>
        <v>a034x000003SrbVAAC</v>
      </c>
      <c r="D10" t="s">
        <v>51</v>
      </c>
    </row>
    <row r="11" spans="1:4" x14ac:dyDescent="0.25">
      <c r="A11" t="s">
        <v>112</v>
      </c>
      <c r="B11" t="s">
        <v>96</v>
      </c>
      <c r="C11" t="str">
        <f t="shared" si="0"/>
        <v>a034x000003SrbVAAA</v>
      </c>
      <c r="D11" t="s">
        <v>54</v>
      </c>
    </row>
    <row r="12" spans="1:4" x14ac:dyDescent="0.25">
      <c r="A12" t="s">
        <v>113</v>
      </c>
      <c r="B12" t="s">
        <v>97</v>
      </c>
      <c r="C12" t="str">
        <f t="shared" si="0"/>
        <v>a034x000003SrbVAAB</v>
      </c>
      <c r="D12" t="s">
        <v>56</v>
      </c>
    </row>
    <row r="13" spans="1:4" x14ac:dyDescent="0.25">
      <c r="A13" t="s">
        <v>114</v>
      </c>
      <c r="B13" t="s">
        <v>98</v>
      </c>
      <c r="C13" t="str">
        <f t="shared" si="0"/>
        <v>a034x000003SrbVAAC</v>
      </c>
      <c r="D13" t="s">
        <v>57</v>
      </c>
    </row>
    <row r="14" spans="1:4" x14ac:dyDescent="0.25">
      <c r="A14" t="s">
        <v>112</v>
      </c>
      <c r="B14" t="s">
        <v>99</v>
      </c>
      <c r="C14" t="str">
        <f t="shared" si="0"/>
        <v>a034x000003SrbVAAA</v>
      </c>
      <c r="D14" t="s">
        <v>58</v>
      </c>
    </row>
    <row r="15" spans="1:4" x14ac:dyDescent="0.25">
      <c r="A15" t="s">
        <v>113</v>
      </c>
      <c r="B15" t="s">
        <v>100</v>
      </c>
      <c r="C15" t="str">
        <f t="shared" si="0"/>
        <v>a034x000003SrbVAAB</v>
      </c>
      <c r="D15" t="s">
        <v>59</v>
      </c>
    </row>
    <row r="16" spans="1:4" x14ac:dyDescent="0.25">
      <c r="A16" t="s">
        <v>114</v>
      </c>
      <c r="B16" t="s">
        <v>101</v>
      </c>
      <c r="C16" t="str">
        <f t="shared" si="0"/>
        <v>a034x000003SrbVAAC</v>
      </c>
      <c r="D16" t="s">
        <v>60</v>
      </c>
    </row>
    <row r="17" spans="1:4" x14ac:dyDescent="0.25">
      <c r="A17" t="s">
        <v>112</v>
      </c>
      <c r="B17" t="s">
        <v>102</v>
      </c>
      <c r="C17" t="str">
        <f t="shared" si="0"/>
        <v>a034x000003SrbVAAA</v>
      </c>
      <c r="D17" t="s">
        <v>62</v>
      </c>
    </row>
    <row r="18" spans="1:4" x14ac:dyDescent="0.25">
      <c r="A18" t="s">
        <v>113</v>
      </c>
      <c r="B18" t="s">
        <v>103</v>
      </c>
      <c r="C18" t="str">
        <f t="shared" si="0"/>
        <v>a034x000003SrbVAAB</v>
      </c>
      <c r="D18" t="s">
        <v>64</v>
      </c>
    </row>
    <row r="19" spans="1:4" x14ac:dyDescent="0.25">
      <c r="A19" t="s">
        <v>114</v>
      </c>
      <c r="B19" t="s">
        <v>104</v>
      </c>
      <c r="C19" t="str">
        <f t="shared" si="0"/>
        <v>a034x000003SrbVAAC</v>
      </c>
      <c r="D19" t="s">
        <v>66</v>
      </c>
    </row>
    <row r="20" spans="1:4" x14ac:dyDescent="0.25">
      <c r="A20" t="s">
        <v>112</v>
      </c>
      <c r="B20" t="s">
        <v>105</v>
      </c>
      <c r="C20" t="str">
        <f t="shared" si="0"/>
        <v>a034x000003SrbVAAA</v>
      </c>
      <c r="D20" t="s">
        <v>68</v>
      </c>
    </row>
    <row r="21" spans="1:4" x14ac:dyDescent="0.25">
      <c r="A21" t="s">
        <v>113</v>
      </c>
      <c r="B21" t="s">
        <v>106</v>
      </c>
      <c r="C21" t="str">
        <f t="shared" si="0"/>
        <v>a034x000003SrbVAAB</v>
      </c>
      <c r="D21" t="s">
        <v>70</v>
      </c>
    </row>
    <row r="22" spans="1:4" x14ac:dyDescent="0.25">
      <c r="A22" t="s">
        <v>114</v>
      </c>
      <c r="B22" t="s">
        <v>107</v>
      </c>
      <c r="C22" t="str">
        <f t="shared" si="0"/>
        <v>a034x000003SrbVAAC</v>
      </c>
      <c r="D22" t="s">
        <v>72</v>
      </c>
    </row>
    <row r="23" spans="1:4" x14ac:dyDescent="0.25">
      <c r="A23" t="s">
        <v>112</v>
      </c>
      <c r="B23" t="s">
        <v>108</v>
      </c>
      <c r="C23" t="str">
        <f t="shared" si="0"/>
        <v>a034x000003SrbVAAA</v>
      </c>
      <c r="D23" t="s">
        <v>74</v>
      </c>
    </row>
    <row r="24" spans="1:4" x14ac:dyDescent="0.25">
      <c r="A24" t="s">
        <v>113</v>
      </c>
      <c r="B24" t="s">
        <v>109</v>
      </c>
      <c r="C24" t="str">
        <f t="shared" si="0"/>
        <v>a034x000003SrbVAAB</v>
      </c>
      <c r="D24" t="s">
        <v>76</v>
      </c>
    </row>
    <row r="25" spans="1:4" x14ac:dyDescent="0.25">
      <c r="A25" t="s">
        <v>114</v>
      </c>
      <c r="B25" t="s">
        <v>110</v>
      </c>
      <c r="C25" t="str">
        <f t="shared" si="0"/>
        <v>a034x000003SrbVAAC</v>
      </c>
      <c r="D25" t="s">
        <v>78</v>
      </c>
    </row>
    <row r="26" spans="1:4" x14ac:dyDescent="0.25">
      <c r="A26" t="s">
        <v>112</v>
      </c>
      <c r="B26" t="s">
        <v>111</v>
      </c>
      <c r="C26" t="str">
        <f t="shared" si="0"/>
        <v>a034x000003SrbVAAA</v>
      </c>
      <c r="D26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6671F-B7C0-4192-ADE3-4222035687A4}">
  <dimension ref="A1:E9"/>
  <sheetViews>
    <sheetView workbookViewId="0">
      <selection activeCell="C2" sqref="C2"/>
    </sheetView>
  </sheetViews>
  <sheetFormatPr defaultRowHeight="15" x14ac:dyDescent="0.25"/>
  <cols>
    <col min="1" max="1" width="21.42578125" bestFit="1" customWidth="1"/>
    <col min="2" max="2" width="25.42578125" customWidth="1"/>
    <col min="3" max="3" width="5.28515625" bestFit="1" customWidth="1"/>
    <col min="4" max="4" width="24.28515625" bestFit="1" customWidth="1"/>
    <col min="5" max="5" width="22.42578125" customWidth="1"/>
  </cols>
  <sheetData>
    <row r="1" spans="1:5" x14ac:dyDescent="0.25">
      <c r="A1" t="s">
        <v>0</v>
      </c>
      <c r="B1" t="s">
        <v>28</v>
      </c>
      <c r="C1" t="s">
        <v>131</v>
      </c>
      <c r="D1" t="s">
        <v>132</v>
      </c>
      <c r="E1" t="s">
        <v>139</v>
      </c>
    </row>
    <row r="2" spans="1:5" x14ac:dyDescent="0.25">
      <c r="A2" s="12" t="s">
        <v>116</v>
      </c>
      <c r="B2" s="12" t="s">
        <v>149</v>
      </c>
      <c r="C2" s="12">
        <v>1000</v>
      </c>
      <c r="D2" s="12" t="s">
        <v>204</v>
      </c>
      <c r="E2" s="12" t="s">
        <v>29</v>
      </c>
    </row>
    <row r="3" spans="1:5" x14ac:dyDescent="0.25">
      <c r="A3" s="12" t="s">
        <v>117</v>
      </c>
      <c r="B3" s="12" t="s">
        <v>153</v>
      </c>
      <c r="C3" s="12">
        <v>2000</v>
      </c>
      <c r="D3" s="12" t="s">
        <v>205</v>
      </c>
      <c r="E3" s="12" t="s">
        <v>33</v>
      </c>
    </row>
    <row r="4" spans="1:5" x14ac:dyDescent="0.25">
      <c r="A4" t="s">
        <v>119</v>
      </c>
      <c r="B4" t="s">
        <v>120</v>
      </c>
      <c r="C4">
        <v>2700</v>
      </c>
      <c r="D4" t="s">
        <v>120</v>
      </c>
      <c r="E4" t="s">
        <v>35</v>
      </c>
    </row>
    <row r="5" spans="1:5" x14ac:dyDescent="0.25">
      <c r="A5" t="s">
        <v>121</v>
      </c>
      <c r="B5" t="s">
        <v>122</v>
      </c>
      <c r="C5">
        <v>1000</v>
      </c>
      <c r="D5" t="s">
        <v>118</v>
      </c>
      <c r="E5" t="s">
        <v>38</v>
      </c>
    </row>
    <row r="6" spans="1:5" x14ac:dyDescent="0.25">
      <c r="A6" t="s">
        <v>123</v>
      </c>
      <c r="B6" t="s">
        <v>124</v>
      </c>
      <c r="C6">
        <v>2000</v>
      </c>
      <c r="D6" t="s">
        <v>118</v>
      </c>
      <c r="E6" t="s">
        <v>41</v>
      </c>
    </row>
    <row r="7" spans="1:5" x14ac:dyDescent="0.25">
      <c r="A7" t="s">
        <v>125</v>
      </c>
      <c r="B7" t="s">
        <v>126</v>
      </c>
      <c r="C7">
        <v>9001</v>
      </c>
      <c r="D7" t="s">
        <v>126</v>
      </c>
      <c r="E7" t="s">
        <v>43</v>
      </c>
    </row>
    <row r="8" spans="1:5" x14ac:dyDescent="0.25">
      <c r="A8" t="s">
        <v>127</v>
      </c>
      <c r="B8" t="s">
        <v>128</v>
      </c>
      <c r="C8">
        <v>9002</v>
      </c>
      <c r="D8" t="s">
        <v>128</v>
      </c>
      <c r="E8" t="s">
        <v>45</v>
      </c>
    </row>
    <row r="9" spans="1:5" x14ac:dyDescent="0.25">
      <c r="A9" t="s">
        <v>129</v>
      </c>
      <c r="B9" t="s">
        <v>130</v>
      </c>
      <c r="C9">
        <v>9003</v>
      </c>
      <c r="D9" t="s">
        <v>130</v>
      </c>
      <c r="E9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E311-F811-45B2-B172-47CD36925D85}">
  <dimension ref="A1:K6"/>
  <sheetViews>
    <sheetView workbookViewId="0">
      <selection activeCell="E2" sqref="E2"/>
    </sheetView>
  </sheetViews>
  <sheetFormatPr defaultRowHeight="15" x14ac:dyDescent="0.25"/>
  <cols>
    <col min="3" max="3" width="29" bestFit="1" customWidth="1"/>
    <col min="4" max="4" width="47.42578125" customWidth="1"/>
    <col min="5" max="5" width="20.7109375" customWidth="1"/>
    <col min="10" max="10" width="13" customWidth="1"/>
  </cols>
  <sheetData>
    <row r="1" spans="1:11" x14ac:dyDescent="0.25">
      <c r="A1" t="s">
        <v>0</v>
      </c>
      <c r="B1" t="s">
        <v>133</v>
      </c>
      <c r="C1" t="s">
        <v>1</v>
      </c>
      <c r="D1" t="s">
        <v>132</v>
      </c>
      <c r="E1" t="s">
        <v>150</v>
      </c>
      <c r="F1" t="s">
        <v>84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</row>
    <row r="2" spans="1:11" s="12" customFormat="1" x14ac:dyDescent="0.25">
      <c r="A2" s="12">
        <v>100001</v>
      </c>
      <c r="B2" s="12" t="s">
        <v>140</v>
      </c>
      <c r="C2" s="12" t="s">
        <v>145</v>
      </c>
      <c r="D2" s="12" t="s">
        <v>146</v>
      </c>
      <c r="E2" s="12">
        <v>1000</v>
      </c>
    </row>
    <row r="3" spans="1:11" s="12" customFormat="1" x14ac:dyDescent="0.25">
      <c r="A3" s="12">
        <v>100002</v>
      </c>
      <c r="B3" s="12" t="s">
        <v>141</v>
      </c>
      <c r="C3" s="12" t="s">
        <v>147</v>
      </c>
      <c r="D3" s="12" t="s">
        <v>151</v>
      </c>
      <c r="E3" s="12">
        <v>1000</v>
      </c>
    </row>
    <row r="4" spans="1:11" x14ac:dyDescent="0.25">
      <c r="A4">
        <v>100003</v>
      </c>
      <c r="B4" t="s">
        <v>142</v>
      </c>
      <c r="C4" t="s">
        <v>148</v>
      </c>
      <c r="D4" t="s">
        <v>152</v>
      </c>
      <c r="E4">
        <v>1000</v>
      </c>
    </row>
    <row r="5" spans="1:11" x14ac:dyDescent="0.25">
      <c r="A5">
        <v>100004</v>
      </c>
      <c r="B5" t="s">
        <v>143</v>
      </c>
      <c r="C5" t="s">
        <v>154</v>
      </c>
      <c r="D5" t="s">
        <v>156</v>
      </c>
      <c r="E5">
        <v>2000</v>
      </c>
    </row>
    <row r="6" spans="1:11" x14ac:dyDescent="0.25">
      <c r="A6">
        <v>100005</v>
      </c>
      <c r="B6" t="s">
        <v>144</v>
      </c>
      <c r="C6" t="s">
        <v>155</v>
      </c>
      <c r="D6" t="s">
        <v>156</v>
      </c>
      <c r="E6">
        <v>2000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11C4-57B6-4C3F-88A8-4FDEA99EB917}">
  <dimension ref="A1:F6"/>
  <sheetViews>
    <sheetView workbookViewId="0">
      <selection activeCell="E2" sqref="E2"/>
    </sheetView>
  </sheetViews>
  <sheetFormatPr defaultRowHeight="15" x14ac:dyDescent="0.25"/>
  <cols>
    <col min="2" max="2" width="12.42578125" bestFit="1" customWidth="1"/>
    <col min="3" max="3" width="11.85546875" bestFit="1" customWidth="1"/>
    <col min="4" max="4" width="20.5703125" customWidth="1"/>
    <col min="5" max="5" width="13.7109375" customWidth="1"/>
  </cols>
  <sheetData>
    <row r="1" spans="1:6" x14ac:dyDescent="0.25">
      <c r="A1" t="s">
        <v>0</v>
      </c>
      <c r="B1" t="s">
        <v>1</v>
      </c>
      <c r="C1" t="s">
        <v>157</v>
      </c>
      <c r="D1" t="s">
        <v>132</v>
      </c>
      <c r="E1" t="s">
        <v>158</v>
      </c>
      <c r="F1" t="s">
        <v>150</v>
      </c>
    </row>
    <row r="2" spans="1:6" x14ac:dyDescent="0.25">
      <c r="A2">
        <v>20001</v>
      </c>
      <c r="B2" t="s">
        <v>159</v>
      </c>
      <c r="C2" t="s">
        <v>197</v>
      </c>
      <c r="D2" t="s">
        <v>160</v>
      </c>
      <c r="E2" t="s">
        <v>161</v>
      </c>
      <c r="F2">
        <v>1000</v>
      </c>
    </row>
    <row r="3" spans="1:6" x14ac:dyDescent="0.25">
      <c r="A3">
        <v>20002</v>
      </c>
      <c r="B3" t="s">
        <v>164</v>
      </c>
      <c r="C3" t="s">
        <v>165</v>
      </c>
      <c r="D3" t="s">
        <v>167</v>
      </c>
      <c r="E3" t="s">
        <v>166</v>
      </c>
      <c r="F3">
        <v>1000</v>
      </c>
    </row>
    <row r="4" spans="1:6" x14ac:dyDescent="0.25">
      <c r="A4">
        <v>20003</v>
      </c>
      <c r="B4" t="s">
        <v>169</v>
      </c>
      <c r="C4" t="s">
        <v>170</v>
      </c>
      <c r="D4" t="s">
        <v>171</v>
      </c>
      <c r="E4" t="s">
        <v>161</v>
      </c>
      <c r="F4">
        <v>1000</v>
      </c>
    </row>
    <row r="5" spans="1:6" x14ac:dyDescent="0.25">
      <c r="A5">
        <v>20004</v>
      </c>
      <c r="B5" t="s">
        <v>173</v>
      </c>
      <c r="C5" t="s">
        <v>174</v>
      </c>
      <c r="D5" t="s">
        <v>172</v>
      </c>
      <c r="E5" t="s">
        <v>166</v>
      </c>
      <c r="F5">
        <v>1000</v>
      </c>
    </row>
    <row r="6" spans="1:6" x14ac:dyDescent="0.25">
      <c r="A6">
        <v>20005</v>
      </c>
      <c r="B6" t="s">
        <v>175</v>
      </c>
      <c r="C6" t="s">
        <v>176</v>
      </c>
      <c r="D6" t="s">
        <v>177</v>
      </c>
      <c r="E6" t="s">
        <v>161</v>
      </c>
      <c r="F6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1DCC-8BA8-4F0D-A34C-01A607DF0FFF}">
  <dimension ref="A1:E13"/>
  <sheetViews>
    <sheetView workbookViewId="0">
      <selection activeCell="C17" sqref="C17"/>
    </sheetView>
  </sheetViews>
  <sheetFormatPr defaultRowHeight="15" x14ac:dyDescent="0.25"/>
  <cols>
    <col min="1" max="1" width="7.5703125" customWidth="1"/>
    <col min="3" max="3" width="19.7109375" customWidth="1"/>
    <col min="4" max="4" width="12.85546875" customWidth="1"/>
    <col min="5" max="5" width="11.28515625" customWidth="1"/>
  </cols>
  <sheetData>
    <row r="1" spans="1:5" x14ac:dyDescent="0.25">
      <c r="A1" t="s">
        <v>0</v>
      </c>
      <c r="B1" t="s">
        <v>150</v>
      </c>
      <c r="C1" t="s">
        <v>162</v>
      </c>
      <c r="D1" t="s">
        <v>1</v>
      </c>
      <c r="E1" t="s">
        <v>163</v>
      </c>
    </row>
    <row r="2" spans="1:5" x14ac:dyDescent="0.25">
      <c r="A2">
        <v>90001</v>
      </c>
      <c r="B2">
        <v>1000</v>
      </c>
      <c r="C2" t="s">
        <v>159</v>
      </c>
      <c r="D2" t="s">
        <v>178</v>
      </c>
      <c r="E2">
        <v>1</v>
      </c>
    </row>
    <row r="3" spans="1:5" x14ac:dyDescent="0.25">
      <c r="A3">
        <v>90002</v>
      </c>
      <c r="B3">
        <v>1000</v>
      </c>
      <c r="C3" t="s">
        <v>159</v>
      </c>
      <c r="D3" t="s">
        <v>179</v>
      </c>
      <c r="E3">
        <v>1000</v>
      </c>
    </row>
    <row r="4" spans="1:5" x14ac:dyDescent="0.25">
      <c r="A4">
        <v>90003</v>
      </c>
      <c r="B4">
        <v>1000</v>
      </c>
      <c r="C4" t="s">
        <v>159</v>
      </c>
      <c r="D4" t="s">
        <v>180</v>
      </c>
      <c r="E4">
        <v>1000000</v>
      </c>
    </row>
    <row r="5" spans="1:5" x14ac:dyDescent="0.25">
      <c r="A5">
        <v>90004</v>
      </c>
      <c r="B5">
        <v>1000</v>
      </c>
      <c r="C5" t="s">
        <v>159</v>
      </c>
      <c r="D5" t="s">
        <v>181</v>
      </c>
      <c r="E5">
        <f>E4*10</f>
        <v>10000000</v>
      </c>
    </row>
    <row r="6" spans="1:5" x14ac:dyDescent="0.25">
      <c r="A6">
        <v>90005</v>
      </c>
      <c r="B6">
        <v>1000</v>
      </c>
      <c r="C6" t="s">
        <v>169</v>
      </c>
      <c r="D6" t="s">
        <v>183</v>
      </c>
      <c r="E6" t="s">
        <v>187</v>
      </c>
    </row>
    <row r="7" spans="1:5" x14ac:dyDescent="0.25">
      <c r="A7">
        <v>90006</v>
      </c>
      <c r="B7">
        <v>1000</v>
      </c>
      <c r="C7" t="s">
        <v>169</v>
      </c>
      <c r="D7" t="s">
        <v>182</v>
      </c>
      <c r="E7">
        <v>43800000</v>
      </c>
    </row>
    <row r="8" spans="1:5" x14ac:dyDescent="0.25">
      <c r="A8">
        <v>90007</v>
      </c>
      <c r="B8">
        <v>1000</v>
      </c>
      <c r="C8" t="s">
        <v>169</v>
      </c>
      <c r="D8" t="s">
        <v>184</v>
      </c>
      <c r="E8">
        <v>730000</v>
      </c>
    </row>
    <row r="9" spans="1:5" x14ac:dyDescent="0.25">
      <c r="A9">
        <v>90008</v>
      </c>
      <c r="B9">
        <v>1000</v>
      </c>
      <c r="C9" t="s">
        <v>169</v>
      </c>
      <c r="D9" t="s">
        <v>185</v>
      </c>
      <c r="E9">
        <v>30416</v>
      </c>
    </row>
    <row r="10" spans="1:5" x14ac:dyDescent="0.25">
      <c r="A10">
        <v>90009</v>
      </c>
      <c r="B10">
        <v>1000</v>
      </c>
      <c r="C10" t="s">
        <v>169</v>
      </c>
      <c r="D10" t="s">
        <v>186</v>
      </c>
      <c r="E10">
        <v>1</v>
      </c>
    </row>
    <row r="11" spans="1:5" x14ac:dyDescent="0.25">
      <c r="A11">
        <v>90010</v>
      </c>
      <c r="B11">
        <v>1000</v>
      </c>
      <c r="C11" t="s">
        <v>173</v>
      </c>
      <c r="D11" t="s">
        <v>201</v>
      </c>
      <c r="E11" s="2">
        <v>9.765625E-4</v>
      </c>
    </row>
    <row r="12" spans="1:5" x14ac:dyDescent="0.25">
      <c r="A12">
        <v>90011</v>
      </c>
      <c r="B12">
        <v>1000</v>
      </c>
      <c r="C12" t="s">
        <v>173</v>
      </c>
      <c r="D12" t="s">
        <v>200</v>
      </c>
      <c r="E12">
        <v>1</v>
      </c>
    </row>
    <row r="13" spans="1:5" x14ac:dyDescent="0.25">
      <c r="A13">
        <v>90012</v>
      </c>
      <c r="B13">
        <v>1000</v>
      </c>
      <c r="C13" t="s">
        <v>173</v>
      </c>
      <c r="D13" t="s">
        <v>202</v>
      </c>
      <c r="E13">
        <v>1024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50391-4860-4533-B79D-78BE45DBE5FE}">
  <dimension ref="A1:J3"/>
  <sheetViews>
    <sheetView workbookViewId="0">
      <selection activeCell="G2" sqref="G2:G3"/>
    </sheetView>
  </sheetViews>
  <sheetFormatPr defaultRowHeight="15" x14ac:dyDescent="0.25"/>
  <cols>
    <col min="2" max="2" width="16" customWidth="1"/>
    <col min="3" max="3" width="17.140625" customWidth="1"/>
    <col min="4" max="4" width="12" customWidth="1"/>
    <col min="5" max="5" width="18" customWidth="1"/>
    <col min="6" max="6" width="21" customWidth="1"/>
    <col min="7" max="7" width="19.7109375" customWidth="1"/>
    <col min="10" max="10" width="19.28515625" customWidth="1"/>
  </cols>
  <sheetData>
    <row r="1" spans="1:10" x14ac:dyDescent="0.25">
      <c r="A1" t="s">
        <v>0</v>
      </c>
      <c r="B1" t="s">
        <v>162</v>
      </c>
      <c r="C1" t="s">
        <v>150</v>
      </c>
      <c r="D1" t="s">
        <v>188</v>
      </c>
      <c r="E1" t="s">
        <v>189</v>
      </c>
      <c r="F1" t="s">
        <v>190</v>
      </c>
      <c r="G1" t="s">
        <v>194</v>
      </c>
      <c r="H1" t="s">
        <v>191</v>
      </c>
      <c r="I1" t="s">
        <v>192</v>
      </c>
      <c r="J1" t="s">
        <v>193</v>
      </c>
    </row>
    <row r="2" spans="1:10" x14ac:dyDescent="0.25">
      <c r="A2">
        <v>30001</v>
      </c>
      <c r="B2" t="s">
        <v>159</v>
      </c>
      <c r="C2">
        <v>1000</v>
      </c>
      <c r="D2" t="s">
        <v>195</v>
      </c>
      <c r="E2">
        <v>1</v>
      </c>
      <c r="F2">
        <v>300000000</v>
      </c>
      <c r="G2">
        <v>9.9999999999999995E-7</v>
      </c>
    </row>
    <row r="3" spans="1:10" x14ac:dyDescent="0.25">
      <c r="A3">
        <v>30002</v>
      </c>
      <c r="B3" t="s">
        <v>159</v>
      </c>
      <c r="C3">
        <v>1000</v>
      </c>
      <c r="D3" t="s">
        <v>195</v>
      </c>
      <c r="E3">
        <v>300000000</v>
      </c>
      <c r="F3">
        <v>1000000000</v>
      </c>
      <c r="G3">
        <v>8.9999999999999996E-7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3B23-6649-46E2-9C10-1D357F07AE44}">
  <dimension ref="A2:I30"/>
  <sheetViews>
    <sheetView tabSelected="1" zoomScaleNormal="115" workbookViewId="0">
      <selection activeCell="E9" sqref="E9"/>
    </sheetView>
  </sheetViews>
  <sheetFormatPr defaultRowHeight="15" x14ac:dyDescent="0.25"/>
  <cols>
    <col min="1" max="1" width="29.7109375" customWidth="1"/>
    <col min="2" max="2" width="19.28515625" customWidth="1"/>
    <col min="3" max="3" width="37" customWidth="1"/>
    <col min="4" max="4" width="13.85546875" customWidth="1"/>
    <col min="5" max="5" width="10" customWidth="1"/>
    <col min="6" max="6" width="15.28515625" customWidth="1"/>
  </cols>
  <sheetData>
    <row r="2" spans="1:7" x14ac:dyDescent="0.25">
      <c r="A2" t="s">
        <v>196</v>
      </c>
      <c r="C2" t="s">
        <v>145</v>
      </c>
    </row>
    <row r="3" spans="1:7" x14ac:dyDescent="0.25">
      <c r="D3" s="6"/>
    </row>
    <row r="4" spans="1:7" x14ac:dyDescent="0.25">
      <c r="A4" t="str">
        <f>ServiceDimension!C2</f>
        <v>Request unit</v>
      </c>
      <c r="B4" s="16" t="s">
        <v>178</v>
      </c>
      <c r="C4" s="16"/>
      <c r="D4" s="6"/>
      <c r="E4" s="9">
        <v>1000</v>
      </c>
    </row>
    <row r="5" spans="1:7" x14ac:dyDescent="0.25">
      <c r="D5" s="6"/>
    </row>
    <row r="7" spans="1:7" x14ac:dyDescent="0.25">
      <c r="A7" t="s">
        <v>206</v>
      </c>
      <c r="B7" s="7">
        <v>1000</v>
      </c>
      <c r="C7" s="3" t="s">
        <v>186</v>
      </c>
      <c r="D7" s="11" t="s">
        <v>170</v>
      </c>
      <c r="E7" s="10">
        <f>VLOOKUP(C7,Picklist!D6:E10,2,0)</f>
        <v>1</v>
      </c>
    </row>
    <row r="8" spans="1:7" s="4" customFormat="1" x14ac:dyDescent="0.25">
      <c r="C8" s="5"/>
      <c r="D8" s="13"/>
      <c r="E8" s="5"/>
    </row>
    <row r="9" spans="1:7" x14ac:dyDescent="0.25">
      <c r="A9" t="s">
        <v>198</v>
      </c>
      <c r="B9" s="8">
        <v>1000</v>
      </c>
      <c r="C9" s="3" t="s">
        <v>200</v>
      </c>
      <c r="D9" s="11" t="s">
        <v>168</v>
      </c>
      <c r="E9" s="10">
        <f>VLOOKUP(C9,Picklist!D11:E13,2,0)</f>
        <v>1</v>
      </c>
    </row>
    <row r="11" spans="1:7" x14ac:dyDescent="0.25">
      <c r="A11" t="s">
        <v>199</v>
      </c>
      <c r="B11" s="14">
        <f>E4*B7*CEILING((B9*E9)/512,1)</f>
        <v>2000000</v>
      </c>
      <c r="C11" s="14">
        <f>VLOOKUP(B11,RateTable!E2:G3,3,1)</f>
        <v>9.9999999999999995E-7</v>
      </c>
      <c r="F11">
        <f>ROUND(B11*C11,0)</f>
        <v>2</v>
      </c>
      <c r="G11" t="s">
        <v>37</v>
      </c>
    </row>
    <row r="13" spans="1:7" x14ac:dyDescent="0.25">
      <c r="A13" s="15" t="s">
        <v>203</v>
      </c>
      <c r="B13" s="15"/>
      <c r="C13" s="15"/>
      <c r="D13" s="15"/>
      <c r="E13" s="15"/>
    </row>
    <row r="26" spans="5:9" x14ac:dyDescent="0.25">
      <c r="E26" t="s">
        <v>201</v>
      </c>
      <c r="G26" t="s">
        <v>183</v>
      </c>
      <c r="I26" t="s">
        <v>178</v>
      </c>
    </row>
    <row r="27" spans="5:9" x14ac:dyDescent="0.25">
      <c r="E27" t="s">
        <v>200</v>
      </c>
      <c r="G27" t="s">
        <v>182</v>
      </c>
      <c r="I27" t="s">
        <v>179</v>
      </c>
    </row>
    <row r="28" spans="5:9" x14ac:dyDescent="0.25">
      <c r="E28" t="s">
        <v>202</v>
      </c>
      <c r="G28" t="s">
        <v>184</v>
      </c>
      <c r="I28" t="s">
        <v>180</v>
      </c>
    </row>
    <row r="29" spans="5:9" x14ac:dyDescent="0.25">
      <c r="G29" t="s">
        <v>185</v>
      </c>
      <c r="I29" t="s">
        <v>181</v>
      </c>
    </row>
    <row r="30" spans="5:9" x14ac:dyDescent="0.25">
      <c r="G30" t="s">
        <v>186</v>
      </c>
    </row>
  </sheetData>
  <mergeCells count="2">
    <mergeCell ref="A13:E13"/>
    <mergeCell ref="B4:C4"/>
  </mergeCells>
  <dataValidations count="3">
    <dataValidation type="list" allowBlank="1" showInputMessage="1" showErrorMessage="1" sqref="B4" xr:uid="{A6DE11FC-0DD7-4F61-B30F-B251AA4058C3}">
      <formula1>$I$26:$I$29</formula1>
    </dataValidation>
    <dataValidation type="list" allowBlank="1" showInputMessage="1" showErrorMessage="1" sqref="C7" xr:uid="{229BAA45-5F18-426B-8193-1F951930CBAF}">
      <formula1>$G$26:$G$30</formula1>
    </dataValidation>
    <dataValidation type="list" allowBlank="1" showInputMessage="1" showErrorMessage="1" sqref="C9" xr:uid="{7B9506DC-C9CD-4808-A159-88619AAE6C5A}">
      <formula1>$E$26:$E$28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q z L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C S r M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q z L U i i K R 7 g O A A A A E Q A A A B M A H A B G b 3 J t d W x h c y 9 T Z W N 0 a W 9 u M S 5 t I K I Y A C i g F A A A A A A A A A A A A A A A A A A A A A A A A A A A A C t O T S 7 J z M 9 T C I b Q h t Y A U E s B A i 0 A F A A C A A g A k q z L U g I M S V e j A A A A 9 Q A A A B I A A A A A A A A A A A A A A A A A A A A A A E N v b m Z p Z y 9 Q Y W N r Y W d l L n h t b F B L A Q I t A B Q A A g A I A J K s y 1 I P y u m r p A A A A O k A A A A T A A A A A A A A A A A A A A A A A O 8 A A A B b Q 2 9 u d G V u d F 9 U e X B l c 1 0 u e G 1 s U E s B A i 0 A F A A C A A g A k q z L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R r 6 9 a Y P d F J o s R V 9 1 i / 0 I c A A A A A A g A A A A A A E G Y A A A A B A A A g A A A A F W F a F l I o i g s 1 + C X x 3 c J 3 T h e o n E L b F x l I e L 0 s x 0 w 4 d y k A A A A A D o A A A A A C A A A g A A A A S w R c c P T s o p n r x I E v m H h 5 5 z g N Y L K q + + d e x t E P L J 1 W O E p Q A A A A S 9 z L l S 4 b 6 e f J t v M u b + Z W d L c T 7 l 7 k r Y M A / C 6 t V K t f U y W d U X X p a Y t k V k w H 3 Q n V v z S R r k F J W z J 9 M M 6 k x N y u c W G W M r V B x 8 3 4 Z n 2 K K T I 3 h U N R p 8 5 A A A A A 5 i O w m k z 7 R v 7 T w X R s h A b l b l m P E 9 w K x q i 2 h 5 E q R A Y 1 + C 6 D 6 K + j z U W T 7 z J Z k d 7 f o P c T 3 E O W E 6 3 L 2 h U A m h R D t H r v I w = = < / D a t a M a s h u p > 
</file>

<file path=customXml/itemProps1.xml><?xml version="1.0" encoding="utf-8"?>
<ds:datastoreItem xmlns:ds="http://schemas.openxmlformats.org/officeDocument/2006/customXml" ds:itemID="{534888E3-33DF-4BFD-96BD-2D1ACB1C9F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Tenant</vt:lpstr>
      <vt:lpstr>TenantEntity</vt:lpstr>
      <vt:lpstr>Users</vt:lpstr>
      <vt:lpstr>ServiceCategory</vt:lpstr>
      <vt:lpstr>Service</vt:lpstr>
      <vt:lpstr>ServiceDimension</vt:lpstr>
      <vt:lpstr>Picklist</vt:lpstr>
      <vt:lpstr>RateTable</vt:lpstr>
      <vt:lpstr>HTTP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Lakshman avula</dc:creator>
  <cp:lastModifiedBy>Lakshman avula</cp:lastModifiedBy>
  <dcterms:created xsi:type="dcterms:W3CDTF">2021-06-11T14:08:54Z</dcterms:created>
  <dcterms:modified xsi:type="dcterms:W3CDTF">2021-07-06T12:16:36Z</dcterms:modified>
</cp:coreProperties>
</file>