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111\Desktop\ИНСТИТУТ\"/>
    </mc:Choice>
  </mc:AlternateContent>
  <bookViews>
    <workbookView xWindow="0" yWindow="0" windowWidth="20490" windowHeight="7755" tabRatio="641" activeTab="4"/>
  </bookViews>
  <sheets>
    <sheet name="Лист1" sheetId="1" r:id="rId1"/>
    <sheet name="Лист2" sheetId="3" r:id="rId2"/>
    <sheet name="Лист3" sheetId="7" r:id="rId3"/>
    <sheet name="Диаграмма1" sheetId="6" r:id="rId4"/>
    <sheet name="Диаграмма2" sheetId="8" r:id="rId5"/>
  </sheets>
  <definedNames>
    <definedName name="_xlnm._FilterDatabase" localSheetId="0" hidden="1">Лист1!$E$1:$E$32</definedName>
  </definedNames>
  <calcPr calcId="152511" refMode="R1C1"/>
  <pivotCaches>
    <pivotCache cacheId="0" r:id="rId6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7" l="1"/>
  <c r="C3" i="7"/>
  <c r="C4" i="7"/>
  <c r="C5" i="7"/>
  <c r="R2" i="1"/>
  <c r="Q2" i="1"/>
  <c r="P2" i="1"/>
  <c r="O2" i="1"/>
</calcChain>
</file>

<file path=xl/sharedStrings.xml><?xml version="1.0" encoding="utf-8"?>
<sst xmlns="http://schemas.openxmlformats.org/spreadsheetml/2006/main" count="309" uniqueCount="102">
  <si>
    <t>Отметка времени</t>
  </si>
  <si>
    <t>Ваш пол?</t>
  </si>
  <si>
    <t>Дата рождения</t>
  </si>
  <si>
    <t>Оцените качество еды в столовой от 0 до 5 баллов</t>
  </si>
  <si>
    <t>Ведёте ли Вы здоровый образ жизни?</t>
  </si>
  <si>
    <t>Устраивает ли Вас стоимость блюд?</t>
  </si>
  <si>
    <t>Сколько должно стоить горячее блюдо?</t>
  </si>
  <si>
    <t>Приемлемая цена для булочки(или пирожка)?</t>
  </si>
  <si>
    <t>Что должен включать комплексный обед за 120 рублей?</t>
  </si>
  <si>
    <t>Какую/ие кухню/и Вы предпочитаете?</t>
  </si>
  <si>
    <t>Какие блюда надо добавить в меню?</t>
  </si>
  <si>
    <t>Будете ли в будущем посещать столовую?</t>
  </si>
  <si>
    <t>Какая столовая лучше?</t>
  </si>
  <si>
    <t>Ж</t>
  </si>
  <si>
    <t>Каждый день по нескольку раз</t>
  </si>
  <si>
    <t>Нет</t>
  </si>
  <si>
    <t>80-100 рублей</t>
  </si>
  <si>
    <t>20 рублей</t>
  </si>
  <si>
    <t>Чай/компот;Суп/борщ;Горячее блюдо;Выпечка(булочка,пирожок);Конфетка/шоколадка;Салат;Хлеб</t>
  </si>
  <si>
    <t>Итальянскую;Узбекскую;Русскую;Японскую</t>
  </si>
  <si>
    <t>Суши;Лазанью</t>
  </si>
  <si>
    <t>Да, мозгу нужно питание!</t>
  </si>
  <si>
    <t>На Старой Басманной</t>
  </si>
  <si>
    <t>Несколько раз в неделю</t>
  </si>
  <si>
    <t>Да</t>
  </si>
  <si>
    <t>Итальянскую;Узбекскую;Русскую</t>
  </si>
  <si>
    <t>Лазанью;Жульен</t>
  </si>
  <si>
    <t>Буду носить еду с собой</t>
  </si>
  <si>
    <t>нет</t>
  </si>
  <si>
    <t>Китайскую;Английскую</t>
  </si>
  <si>
    <t>Лазанью;Английский завтрак с фасолью и тостами;Китайскую лапшу</t>
  </si>
  <si>
    <t>Раз в день</t>
  </si>
  <si>
    <t>Иес</t>
  </si>
  <si>
    <t>Чай/компот;Горячее блюдо;Выпечка(булочка,пирожок);Салат</t>
  </si>
  <si>
    <t>Японскую</t>
  </si>
  <si>
    <t>Суши</t>
  </si>
  <si>
    <t>50 рублей</t>
  </si>
  <si>
    <t>30 рублей</t>
  </si>
  <si>
    <t>Чай/компот;Суп/борщ;Горячее блюдо;Хлеб</t>
  </si>
  <si>
    <t>Итальянскую;Русскую;Японскую</t>
  </si>
  <si>
    <t>Суши;Морепродукты(любые)</t>
  </si>
  <si>
    <t>М</t>
  </si>
  <si>
    <t>Nope</t>
  </si>
  <si>
    <t>Чай/компот;Горячее блюдо;Выпечка(булочка,пирожок)</t>
  </si>
  <si>
    <t>Итальянскую;Китайскую;Германскую;Английскую;Японскую</t>
  </si>
  <si>
    <t>Английский завтрак с фасолью и тостами;Китайскую лапшу</t>
  </si>
  <si>
    <t>Один раз в неделю</t>
  </si>
  <si>
    <t>Итальянскую;Японскую</t>
  </si>
  <si>
    <t>Английский завтрак с фасолью и тостами</t>
  </si>
  <si>
    <t>Итальянскую</t>
  </si>
  <si>
    <t>пытаюсь</t>
  </si>
  <si>
    <t>Русскую</t>
  </si>
  <si>
    <t>Жульен</t>
  </si>
  <si>
    <t>Лазанью;Манты;Жульен</t>
  </si>
  <si>
    <t>ДА</t>
  </si>
  <si>
    <t>Конфетка/шоколадка</t>
  </si>
  <si>
    <t>Морепродукты(любые)</t>
  </si>
  <si>
    <t>Стараюсь</t>
  </si>
  <si>
    <t>Итальянскую;Английскую;Русскую</t>
  </si>
  <si>
    <t>Пф</t>
  </si>
  <si>
    <t>Русскую;Японскую</t>
  </si>
  <si>
    <t>Суши;Лазанью;Китайскую лапшу;Жульен</t>
  </si>
  <si>
    <t>Лазанью</t>
  </si>
  <si>
    <t xml:space="preserve">Время от времени </t>
  </si>
  <si>
    <t>Лазанью;Морепродукты(любые)</t>
  </si>
  <si>
    <t xml:space="preserve">Стараюсь </t>
  </si>
  <si>
    <t>Итальянскую;Русскую</t>
  </si>
  <si>
    <t>нутакое</t>
  </si>
  <si>
    <t>Итальянскую;Китайскую;Узбекскую;Германскую;Английскую;Русскую;Японскую</t>
  </si>
  <si>
    <t>Английский завтрак с фасолью и тостами;Морепродукты(любые)</t>
  </si>
  <si>
    <t>so so</t>
  </si>
  <si>
    <t>Итальянскую;Китайскую;Русскую;Японскую</t>
  </si>
  <si>
    <t>Суп/борщ;Выпечка(булочка,пирожок);Салат;Хлеб</t>
  </si>
  <si>
    <t>Итальянскую;Английскую;Русскую;Японскую</t>
  </si>
  <si>
    <t>Лазанью;Английский завтрак с фасолью и тостами</t>
  </si>
  <si>
    <t>Итальянскую;Китайскую</t>
  </si>
  <si>
    <t>Китайскую лапшу</t>
  </si>
  <si>
    <t>Дыа</t>
  </si>
  <si>
    <t>Жульен;Морепродукты(любые)</t>
  </si>
  <si>
    <t>Не</t>
  </si>
  <si>
    <t>Китайскую;Английскую;Русскую;Японскую</t>
  </si>
  <si>
    <t>Суши;Английский завтрак с фасолью и тостами;Китайскую лапшу;Жульен</t>
  </si>
  <si>
    <t xml:space="preserve">Нет </t>
  </si>
  <si>
    <t>Лазанью;Китайскую лапшу;Жульен</t>
  </si>
  <si>
    <t>Писят на писят</t>
  </si>
  <si>
    <t>Чай/компот;Суп/борщ;Горячее блюдо;Салат</t>
  </si>
  <si>
    <t>Итальянскую;Узбекскую;Английскую;Русскую</t>
  </si>
  <si>
    <t>Чай/компот;Суп/борщ;Горячее блюдо;Выпечка(булочка,пирожок);Салат;Хлеб</t>
  </si>
  <si>
    <t>Суши;Лазанью;Морепродукты(любые)</t>
  </si>
  <si>
    <t>Диаграмма по вопросу:"Устраивает ли Вас стоимость блюд?"</t>
  </si>
  <si>
    <t>Количество студентов</t>
  </si>
  <si>
    <t>2 балла</t>
  </si>
  <si>
    <t>3 балла</t>
  </si>
  <si>
    <t>4 балла</t>
  </si>
  <si>
    <t>5 баллов</t>
  </si>
  <si>
    <t>Среднее значение</t>
  </si>
  <si>
    <t>Минимальное значение</t>
  </si>
  <si>
    <t>Максимальное значение</t>
  </si>
  <si>
    <t>Суммарное количество баллов</t>
  </si>
  <si>
    <t xml:space="preserve">Как часто Вы посещаете студенческую столовою? </t>
  </si>
  <si>
    <t>Баллы</t>
  </si>
  <si>
    <t>Если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</si>
</sst>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\ h:mm;@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166" fontId="0" fillId="0" borderId="1" xfId="0" applyNumberForma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pivotButton="1" applyBorder="1"/>
    <xf numFmtId="0" fontId="0" fillId="0" borderId="1" xfId="0" applyNumberFormat="1" applyBorder="1"/>
    <xf numFmtId="0" fontId="0" fillId="0" borderId="0" xfId="0" applyBorder="1"/>
  </cellXfs>
  <cellStyles count="1">
    <cellStyle name="Обычный" xfId="0" builtinId="0"/>
  </cellStyles>
  <dxfs count="4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dd/mm/yy\ 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fill>
        <patternFill>
          <bgColor theme="5" tint="0.59996337778862885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chartsheet" Target="chartsheets/sheet2.xml"/><Relationship Id="rId10" Type="http://schemas.openxmlformats.org/officeDocument/2006/relationships/calcChain" Target="calcChain.xml"/><Relationship Id="rId4" Type="http://schemas.openxmlformats.org/officeDocument/2006/relationships/chartsheet" Target="chartsheets/sheet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[Книга1.xlsx]Лист2!СводнаяТаблица6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Устраивает</a:t>
            </a:r>
            <a:r>
              <a:rPr lang="ru-RU" baseline="0"/>
              <a:t> ли Вас стоимость блюд в ВШЭ?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AFCA633C-2854-4F7F-98CF-95F8D639FBCE}" type="PERCENTAGE">
                  <a:rPr lang="en-US" sz="1600"/>
                  <a:pPr>
                    <a:defRPr/>
                  </a:pPr>
                  <a:t>[ПРОЦЕНТ]</a:t>
                </a:fld>
                <a:endParaRPr lang="ru-RU"/>
              </a:p>
            </c:rich>
          </c:tx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70F1372D-5D7F-4CA3-8851-325CB9AFAADC}" type="PERCENTAGE">
                  <a:rPr lang="en-US" sz="1600"/>
                  <a:pPr>
                    <a:defRPr/>
                  </a:pPr>
                  <a:t>[ПРОЦЕНТ]</a:t>
                </a:fld>
                <a:endParaRPr lang="ru-RU"/>
              </a:p>
            </c:rich>
          </c:tx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Лист2!$B$3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AFCA633C-2854-4F7F-98CF-95F8D639FBCE}" type="PERCENTAGE">
                      <a:rPr lang="en-US" sz="1600"/>
                      <a:pPr/>
                      <a:t>[ПРОЦЕНТ]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70F1372D-5D7F-4CA3-8851-325CB9AFAADC}" type="PERCENTAGE">
                      <a:rPr lang="en-US" sz="1600"/>
                      <a:pPr/>
                      <a:t>[ПРОЦЕНТ]</a:t>
                    </a:fld>
                    <a:endParaRPr lang="ru-R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Лист2!$A$4:$A$5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Лист2!$B$4:$B$5</c:f>
              <c:numCache>
                <c:formatCode>General</c:formatCode>
                <c:ptCount val="2"/>
                <c:pt idx="0">
                  <c:v>20</c:v>
                </c:pt>
                <c:pt idx="1">
                  <c:v>11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Оценка качества еды в студенческой столовой от 0 до 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Лист3!$B$1</c:f>
              <c:strCache>
                <c:ptCount val="1"/>
                <c:pt idx="0">
                  <c:v>Количество студентов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A02F7A3A-23D5-47D4-AAB4-D802CF509A5A}" type="VALUE">
                      <a:rPr lang="en-US" sz="1600" b="1">
                        <a:solidFill>
                          <a:schemeClr val="tx1"/>
                        </a:solidFill>
                      </a:rPr>
                      <a:pPr/>
                      <a:t>[ЗНАЧЕНИЕ]</a:t>
                    </a:fld>
                    <a:endParaRPr lang="ru-RU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>
                <c:manualLayout>
                  <c:x val="-2.7322404371584699E-3"/>
                  <c:y val="5.9686192468619247E-2"/>
                </c:manualLayout>
              </c:layout>
              <c:tx>
                <c:rich>
                  <a:bodyPr/>
                  <a:lstStyle/>
                  <a:p>
                    <a:fld id="{694A7779-8CE6-492C-97A1-75DF4756EB1F}" type="VALUE">
                      <a:rPr lang="en-US" sz="1600" b="1">
                        <a:solidFill>
                          <a:schemeClr val="tx1"/>
                        </a:solidFill>
                      </a:rPr>
                      <a:pPr/>
                      <a:t>[ЗНАЧЕНИЕ]</a:t>
                    </a:fld>
                    <a:endParaRPr lang="ru-R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978AC353-D1C2-4270-8217-878C7037FD27}" type="VALUE">
                      <a:rPr lang="en-US" sz="1600" b="1">
                        <a:solidFill>
                          <a:schemeClr val="tx1"/>
                        </a:solidFill>
                      </a:rPr>
                      <a:pPr/>
                      <a:t>[ЗНАЧЕНИЕ]</a:t>
                    </a:fld>
                    <a:endParaRPr lang="ru-RU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3A6411CB-9C7C-4072-90F4-3FF494357BD7}" type="VALUE">
                      <a:rPr lang="en-US" sz="1600" b="1">
                        <a:solidFill>
                          <a:schemeClr val="tx1"/>
                        </a:solidFill>
                      </a:rPr>
                      <a:pPr/>
                      <a:t>[ЗНАЧЕНИЕ]</a:t>
                    </a:fld>
                    <a:endParaRPr lang="ru-RU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Лист3!$A$2:$A$5</c:f>
              <c:strCache>
                <c:ptCount val="4"/>
                <c:pt idx="0">
                  <c:v>2 балла</c:v>
                </c:pt>
                <c:pt idx="1">
                  <c:v>3 балла</c:v>
                </c:pt>
                <c:pt idx="2">
                  <c:v>4 балла</c:v>
                </c:pt>
                <c:pt idx="3">
                  <c:v>5 баллов</c:v>
                </c:pt>
              </c:strCache>
            </c:strRef>
          </c:cat>
          <c:val>
            <c:numRef>
              <c:f>Лист3!$B$2:$B$5</c:f>
              <c:numCache>
                <c:formatCode>General</c:formatCode>
                <c:ptCount val="4"/>
                <c:pt idx="0">
                  <c:v>4</c:v>
                </c:pt>
                <c:pt idx="1">
                  <c:v>16</c:v>
                </c:pt>
                <c:pt idx="2">
                  <c:v>8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Лист3!$C$1</c:f>
              <c:strCache>
                <c:ptCount val="1"/>
                <c:pt idx="0">
                  <c:v>Если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Лист3!$A$2:$A$5</c:f>
              <c:strCache>
                <c:ptCount val="4"/>
                <c:pt idx="0">
                  <c:v>2 балла</c:v>
                </c:pt>
                <c:pt idx="1">
                  <c:v>3 балла</c:v>
                </c:pt>
                <c:pt idx="2">
                  <c:v>4 балла</c:v>
                </c:pt>
                <c:pt idx="3">
                  <c:v>5 баллов</c:v>
                </c:pt>
              </c:strCache>
            </c:strRef>
          </c:cat>
          <c:val>
            <c:numRef>
              <c:f>Лист3!$C$2:$C$5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9301912"/>
        <c:axId val="209302696"/>
      </c:barChart>
      <c:catAx>
        <c:axId val="209301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/>
                  <a:t>Количество баллов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302696"/>
        <c:crosses val="autoZero"/>
        <c:auto val="1"/>
        <c:lblAlgn val="ctr"/>
        <c:lblOffset val="100"/>
        <c:noMultiLvlLbl val="0"/>
      </c:catAx>
      <c:valAx>
        <c:axId val="209302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/>
                  <a:t>Количество студентов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301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111" refreshedDate="43142.773233564818" createdVersion="5" refreshedVersion="5" minRefreshableVersion="3" recordCount="31">
  <cacheSource type="worksheet">
    <worksheetSource ref="A1:N32" sheet="Лист1"/>
  </cacheSource>
  <cacheFields count="14">
    <cacheField name="Отметка времени" numFmtId="0">
      <sharedItems/>
    </cacheField>
    <cacheField name="Ваш пол?" numFmtId="0">
      <sharedItems/>
    </cacheField>
    <cacheField name="Дата рождения" numFmtId="14">
      <sharedItems containsSemiMixedTypes="0" containsNonDate="0" containsDate="1" containsString="0" minDate="1998-03-08T00:00:00" maxDate="2018-09-06T00:00:00"/>
    </cacheField>
    <cacheField name="Как часто Вы посещаете студенческую столовою? [Посещение]" numFmtId="0">
      <sharedItems/>
    </cacheField>
    <cacheField name="Оцените качество еды в столовой от 0 до 5 баллов" numFmtId="0">
      <sharedItems containsSemiMixedTypes="0" containsString="0" containsNumber="1" containsInteger="1" minValue="2" maxValue="5"/>
    </cacheField>
    <cacheField name="Ведёте ли Вы здоровый образ жизни?" numFmtId="0">
      <sharedItems containsBlank="1"/>
    </cacheField>
    <cacheField name="Устраивает ли Вас стоимость блюд?" numFmtId="0">
      <sharedItems count="2">
        <s v="Да"/>
        <s v="Нет"/>
      </sharedItems>
    </cacheField>
    <cacheField name="Сколько должно стоить горячее блюдо?" numFmtId="0">
      <sharedItems containsBlank="1"/>
    </cacheField>
    <cacheField name="Приемлемая цена для булочки(или пирожка)?" numFmtId="0">
      <sharedItems containsBlank="1"/>
    </cacheField>
    <cacheField name="Что должен включать комплексный обед за 120 рублей?" numFmtId="0">
      <sharedItems containsBlank="1"/>
    </cacheField>
    <cacheField name="Какую/ие кухню/и Вы предпочитаете?" numFmtId="0">
      <sharedItems/>
    </cacheField>
    <cacheField name="Какие блюда надо добавить в меню?" numFmtId="0">
      <sharedItems/>
    </cacheField>
    <cacheField name="Будете ли в будущем посещать столовую?" numFmtId="0">
      <sharedItems/>
    </cacheField>
    <cacheField name="Какая столовая лучше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s v="2018/02/11 1:31:30 AM GMT+3"/>
    <s v="Ж"/>
    <d v="2000-09-26T00:00:00"/>
    <s v="Каждый день по нескольку раз"/>
    <n v="2"/>
    <s v="Нет"/>
    <x v="0"/>
    <m/>
    <m/>
    <m/>
    <s v="Итальянскую;Узбекскую;Русскую"/>
    <s v="Лазанью;Жульен"/>
    <s v="Буду носить еду с собой"/>
    <s v="На Старой Басманной"/>
  </r>
  <r>
    <s v="2018/02/11 1:31:53 AM GMT+3"/>
    <s v="Ж"/>
    <d v="1999-11-26T00:00:00"/>
    <s v="Каждый день по нескольку раз"/>
    <n v="2"/>
    <s v="Нет"/>
    <x v="0"/>
    <m/>
    <m/>
    <m/>
    <s v="Китайскую;Английскую"/>
    <s v="Лазанью;Английский завтрак с фасолью и тостами;Китайскую лапшу"/>
    <s v="Буду носить еду с собой"/>
    <s v="На Старой Басманной"/>
  </r>
  <r>
    <s v="2018/02/11 1:34:07 AM GMT+3"/>
    <s v="Ж"/>
    <d v="1998-03-08T00:00:00"/>
    <s v="Каждый день по нескольку раз"/>
    <n v="2"/>
    <s v="Нет"/>
    <x v="0"/>
    <m/>
    <m/>
    <m/>
    <s v="Итальянскую;Японскую"/>
    <s v="Английский завтрак с фасолью и тостами"/>
    <s v="Буду носить еду с собой"/>
    <s v="На Старой Басманной"/>
  </r>
  <r>
    <s v="2018/02/11 1:34:08 AM GMT+3"/>
    <s v="Ж"/>
    <d v="1999-05-17T00:00:00"/>
    <s v="Каждый день по нескольку раз"/>
    <n v="2"/>
    <s v="Нет"/>
    <x v="0"/>
    <m/>
    <m/>
    <m/>
    <s v="Итальянскую"/>
    <s v="Английский завтрак с фасолью и тостами"/>
    <s v="Да, мозгу нужно питание!"/>
    <s v="На Старой Басманной"/>
  </r>
  <r>
    <s v="2018/02/11 1:34:09 AM GMT+3"/>
    <s v="Ж"/>
    <d v="1999-12-30T00:00:00"/>
    <s v="Каждый день по нескольку раз"/>
    <n v="3"/>
    <s v="пытаюсь"/>
    <x v="0"/>
    <m/>
    <m/>
    <m/>
    <s v="Русскую"/>
    <s v="Жульен"/>
    <s v="Да, мозгу нужно питание!"/>
    <s v="На Старой Басманной"/>
  </r>
  <r>
    <s v="2018/02/11 1:41:57 AM GMT+3"/>
    <s v="Ж"/>
    <d v="1999-05-01T00:00:00"/>
    <s v="Каждый день по нескольку раз"/>
    <n v="3"/>
    <s v="Стараюсь"/>
    <x v="0"/>
    <m/>
    <m/>
    <m/>
    <s v="Итальянскую;Английскую;Русскую"/>
    <s v="Лазанью;Жульен"/>
    <s v="Да, мозгу нужно питание!"/>
    <s v="На Старой Басманной"/>
  </r>
  <r>
    <s v="2018/02/11 1:42:18 AM GMT+3"/>
    <s v="Ж"/>
    <d v="1999-06-22T00:00:00"/>
    <s v="Каждый день по нескольку раз"/>
    <n v="3"/>
    <s v="Пф"/>
    <x v="0"/>
    <m/>
    <m/>
    <m/>
    <s v="Русскую;Японскую"/>
    <s v="Суши;Лазанью;Китайскую лапшу;Жульен"/>
    <s v="Да, мозгу нужно питание!"/>
    <s v="На Старой Басманной"/>
  </r>
  <r>
    <s v="2018/02/11 1:42:25 AM GMT+3"/>
    <s v="Ж"/>
    <d v="1999-11-03T00:00:00"/>
    <s v="Каждый день по нескольку раз"/>
    <n v="3"/>
    <s v="Стараюсь"/>
    <x v="0"/>
    <m/>
    <m/>
    <m/>
    <s v="Итальянскую"/>
    <s v="Лазанью"/>
    <s v="Да, мозгу нужно питание!"/>
    <s v="На Старой Басманной"/>
  </r>
  <r>
    <s v="2018/02/11 1:48:55 AM GMT+3"/>
    <s v="Ж"/>
    <d v="1999-08-07T00:00:00"/>
    <s v="Каждый день по нескольку раз"/>
    <n v="3"/>
    <s v="Стараюсь "/>
    <x v="0"/>
    <m/>
    <m/>
    <m/>
    <s v="Итальянскую;Русскую"/>
    <s v="Лазанью"/>
    <s v="Да, мозгу нужно питание!"/>
    <s v="На Старой Басманной"/>
  </r>
  <r>
    <s v="2018/02/11 2:00:46 AM GMT+3"/>
    <s v="Ж"/>
    <d v="1999-06-10T00:00:00"/>
    <s v="Несколько раз в неделю"/>
    <n v="3"/>
    <s v="Нет"/>
    <x v="0"/>
    <m/>
    <m/>
    <m/>
    <s v="Итальянскую"/>
    <s v="Лазанью;Жульен"/>
    <s v="Да, мозгу нужно питание!"/>
    <s v="На Старой Басманной"/>
  </r>
  <r>
    <s v="2018/02/11 2:21:00 AM GMT+3"/>
    <s v="Ж"/>
    <d v="1999-10-21T00:00:00"/>
    <s v="Несколько раз в неделю"/>
    <n v="3"/>
    <s v="нутакое"/>
    <x v="0"/>
    <m/>
    <m/>
    <m/>
    <s v="Итальянскую;Китайскую;Узбекскую;Германскую;Английскую;Русскую;Японскую"/>
    <s v="Английский завтрак с фасолью и тостами;Морепродукты(любые)"/>
    <s v="Буду носить еду с собой"/>
    <s v="На Старой Басманной"/>
  </r>
  <r>
    <s v="2018/02/11 2:27:51 AM GMT+3"/>
    <s v="Ж"/>
    <d v="1999-09-11T00:00:00"/>
    <s v="Несколько раз в неделю"/>
    <n v="3"/>
    <s v="so so"/>
    <x v="0"/>
    <m/>
    <m/>
    <m/>
    <s v="Итальянскую;Китайскую;Русскую;Японскую"/>
    <s v="Лазанью;Жульен"/>
    <s v="Буду носить еду с собой"/>
    <s v="На Старой Басманной"/>
  </r>
  <r>
    <s v="2018/02/11 8:37:01 AM GMT+3"/>
    <s v="Ж"/>
    <d v="1999-01-15T00:00:00"/>
    <s v="Несколько раз в неделю"/>
    <n v="3"/>
    <s v="Да"/>
    <x v="0"/>
    <m/>
    <m/>
    <m/>
    <s v="Итальянскую;Английскую;Русскую;Японскую"/>
    <s v="Лазанью;Английский завтрак с фасолью и тостами"/>
    <s v="Буду носить еду с собой"/>
    <s v="На Старой Басманной"/>
  </r>
  <r>
    <s v="2018/02/11 9:00:21 AM GMT+3"/>
    <s v="Ж"/>
    <d v="1999-02-04T00:00:00"/>
    <s v="Несколько раз в неделю"/>
    <n v="3"/>
    <s v="Да"/>
    <x v="0"/>
    <m/>
    <m/>
    <m/>
    <s v="Итальянскую;Китайскую"/>
    <s v="Китайскую лапшу"/>
    <s v="Да, мозгу нужно питание!"/>
    <s v="На Старой Басманной"/>
  </r>
  <r>
    <s v="2018/02/11 9:05:53 AM GMT+3"/>
    <s v="Ж"/>
    <d v="1999-03-19T00:00:00"/>
    <s v="Несколько раз в неделю"/>
    <n v="3"/>
    <s v="Нет"/>
    <x v="0"/>
    <m/>
    <m/>
    <m/>
    <s v="Итальянскую;Русскую;Японскую"/>
    <s v="Суши;Лазанью"/>
    <s v="Да, мозгу нужно питание!"/>
    <s v="На Старой Басманной"/>
  </r>
  <r>
    <s v="2018/02/11 9:55:03 AM GMT+3"/>
    <s v="Ж"/>
    <d v="1999-12-18T00:00:00"/>
    <s v="Несколько раз в неделю"/>
    <n v="3"/>
    <s v="Нет"/>
    <x v="0"/>
    <m/>
    <m/>
    <m/>
    <s v="Итальянскую;Русскую"/>
    <s v="Лазанью"/>
    <s v="Буду носить еду с собой"/>
    <s v="На Старой Басманной"/>
  </r>
  <r>
    <s v="2018/02/11 10:41:10 AM GMT+3"/>
    <s v="Ж"/>
    <d v="1999-06-01T00:00:00"/>
    <s v="Несколько раз в неделю"/>
    <n v="3"/>
    <s v="Дыа"/>
    <x v="0"/>
    <m/>
    <m/>
    <m/>
    <s v="Русскую"/>
    <s v="Жульен;Морепродукты(любые)"/>
    <s v="Да, мозгу нужно питание!"/>
    <s v="На Старой Басманной"/>
  </r>
  <r>
    <s v="2018/02/11 11:22:21 AM GMT+3"/>
    <s v="Ж"/>
    <d v="2018-03-01T00:00:00"/>
    <s v="Несколько раз в неделю"/>
    <n v="3"/>
    <s v="Нет "/>
    <x v="0"/>
    <m/>
    <m/>
    <m/>
    <s v="Итальянскую;Русскую;Японскую"/>
    <s v="Лазанью"/>
    <s v="Да, мозгу нужно питание!"/>
    <s v="На Старой Басманной"/>
  </r>
  <r>
    <s v="2018/02/11 11:47:59 AM GMT+3"/>
    <s v="Ж"/>
    <d v="1999-10-23T00:00:00"/>
    <s v="Несколько раз в неделю"/>
    <n v="3"/>
    <s v="Да"/>
    <x v="0"/>
    <m/>
    <m/>
    <m/>
    <s v="Итальянскую;Японскую"/>
    <s v="Лазанью;Китайскую лапшу;Жульен"/>
    <s v="Буду носить еду с собой"/>
    <s v="На Старой Басманной"/>
  </r>
  <r>
    <s v="2018/02/11 12:31:14 PM GMT+3"/>
    <s v="Ж"/>
    <d v="1999-01-13T00:00:00"/>
    <s v="Несколько раз в неделю"/>
    <n v="3"/>
    <s v="Нет"/>
    <x v="0"/>
    <m/>
    <m/>
    <m/>
    <s v="Русскую"/>
    <s v="Морепродукты(любые)"/>
    <s v="Да, мозгу нужно питание!"/>
    <s v="На Старой Басманной"/>
  </r>
  <r>
    <s v="2018/02/11 1:02:36 AM GMT+3"/>
    <s v="Ж"/>
    <d v="1999-09-14T00:00:00"/>
    <s v="Один раз в неделю"/>
    <n v="4"/>
    <m/>
    <x v="1"/>
    <s v="80-100 рублей"/>
    <s v="20 рублей"/>
    <s v="Чай/компот;Суп/борщ;Горячее блюдо;Выпечка(булочка,пирожок);Конфетка/шоколадка;Салат;Хлеб"/>
    <s v="Итальянскую;Узбекскую;Русскую;Японскую"/>
    <s v="Суши;Лазанью"/>
    <s v="Да, мозгу нужно питание!"/>
    <s v="На Старой Басманной"/>
  </r>
  <r>
    <s v="2018/02/11 1:32:32 AM GMT+3"/>
    <s v="Ж"/>
    <d v="2018-02-11T00:00:00"/>
    <s v="Один раз в неделю"/>
    <n v="4"/>
    <s v="Иес"/>
    <x v="1"/>
    <s v="80-100 рублей"/>
    <s v="20 рублей"/>
    <s v="Чай/компот;Горячее блюдо;Выпечка(булочка,пирожок);Салат"/>
    <s v="Японскую"/>
    <s v="Суши"/>
    <s v="Да, мозгу нужно питание!"/>
    <s v="На Старой Басманной"/>
  </r>
  <r>
    <s v="2018/02/11 1:32:32 AM GMT+3"/>
    <s v="Ж"/>
    <d v="2018-09-05T00:00:00"/>
    <s v="Один раз в неделю"/>
    <n v="4"/>
    <s v="Да"/>
    <x v="1"/>
    <s v="50 рублей"/>
    <s v="30 рублей"/>
    <s v="Чай/компот;Суп/борщ;Горячее блюдо;Хлеб"/>
    <s v="Итальянскую;Русскую;Японскую"/>
    <s v="Суши;Морепродукты(любые)"/>
    <s v="Да, мозгу нужно питание!"/>
    <s v="На Старой Басманной"/>
  </r>
  <r>
    <s v="2018/02/11 1:33:47 AM GMT+3"/>
    <s v="М"/>
    <d v="2000-02-05T00:00:00"/>
    <s v="Один раз в неделю"/>
    <n v="4"/>
    <s v="Nope"/>
    <x v="1"/>
    <s v="80-100 рублей"/>
    <s v="20 рублей"/>
    <s v="Чай/компот;Горячее блюдо;Выпечка(булочка,пирожок)"/>
    <s v="Итальянскую;Китайскую;Германскую;Английскую;Японскую"/>
    <s v="Английский завтрак с фасолью и тостами;Китайскую лапшу"/>
    <s v="Да, мозгу нужно питание!"/>
    <s v="На Старой Басманной"/>
  </r>
  <r>
    <s v="2018/02/11 1:38:19 AM GMT+3"/>
    <s v="Ж"/>
    <d v="1999-12-18T00:00:00"/>
    <s v="Раз в день"/>
    <n v="4"/>
    <s v="Да"/>
    <x v="1"/>
    <s v="80-100 рублей"/>
    <s v="30 рублей"/>
    <s v="Чай/компот;Суп/борщ;Горячее блюдо;Хлеб"/>
    <s v="Итальянскую;Русскую;Японскую"/>
    <s v="Лазанью;Манты;Жульен"/>
    <s v="Буду носить еду с собой"/>
    <s v="На Старой Басманной"/>
  </r>
  <r>
    <s v="2018/02/11 1:41:10 AM GMT+3"/>
    <s v="Ж"/>
    <d v="1999-07-25T00:00:00"/>
    <s v="Раз в день"/>
    <n v="4"/>
    <s v="Да"/>
    <x v="1"/>
    <s v="80-100 рублей"/>
    <s v="20 рублей"/>
    <s v="Конфетка/шоколадка"/>
    <s v="Итальянскую"/>
    <s v="Морепродукты(любые)"/>
    <s v="Буду носить еду с собой"/>
    <s v="На Старой Басманной"/>
  </r>
  <r>
    <s v="2018/02/11 1:43:32 AM GMT+3"/>
    <s v="Ж"/>
    <d v="1999-09-28T00:00:00"/>
    <s v="Раз в день"/>
    <n v="4"/>
    <s v="Время от времени "/>
    <x v="1"/>
    <s v="80-100 рублей"/>
    <s v="20 рублей"/>
    <s v="Чай/компот;Суп/борщ;Горячее блюдо;Выпечка(булочка,пирожок);Конфетка/шоколадка;Салат;Хлеб"/>
    <s v="Итальянскую;Узбекскую;Русскую;Японскую"/>
    <s v="Лазанью;Морепродукты(любые)"/>
    <s v="Да, мозгу нужно питание!"/>
    <s v="На Старой Басманной"/>
  </r>
  <r>
    <s v="2018/02/11 2:28:58 AM GMT+3"/>
    <s v="Ж"/>
    <d v="1999-05-17T00:00:00"/>
    <s v="Раз в день"/>
    <n v="4"/>
    <s v="Нет"/>
    <x v="1"/>
    <s v="50 рублей"/>
    <s v="20 рублей"/>
    <s v="Суп/борщ;Выпечка(булочка,пирожок);Салат;Хлеб"/>
    <s v="Русскую"/>
    <s v="Английский завтрак с фасолью и тостами;Китайскую лапшу"/>
    <s v="Да, мозгу нужно питание!"/>
    <s v="На Старой Басманной"/>
  </r>
  <r>
    <s v="2018/02/11 10:53:59 AM GMT+3"/>
    <s v="Ж"/>
    <d v="1999-06-28T00:00:00"/>
    <s v="Раз в день"/>
    <n v="5"/>
    <s v="Не"/>
    <x v="1"/>
    <s v="80-100 рублей"/>
    <s v="30 рублей"/>
    <s v="Чай/компот;Суп/борщ;Горячее блюдо;Выпечка(булочка,пирожок);Конфетка/шоколадка;Салат;Хлеб"/>
    <s v="Китайскую;Английскую;Русскую;Японскую"/>
    <s v="Суши;Английский завтрак с фасолью и тостами;Китайскую лапшу;Жульен"/>
    <s v="Да, мозгу нужно питание!"/>
    <s v="На Старой Басманной"/>
  </r>
  <r>
    <s v="2018/02/11 12:26:22 PM GMT+3"/>
    <s v="Ж"/>
    <d v="2000-02-16T00:00:00"/>
    <s v="Раз в день"/>
    <n v="5"/>
    <s v="Писят на писят"/>
    <x v="1"/>
    <s v="80-100 рублей"/>
    <s v="50 рублей"/>
    <s v="Чай/компот;Суп/борщ;Горячее блюдо;Салат"/>
    <s v="Итальянскую;Узбекскую;Английскую;Русскую"/>
    <s v="Лазанью;Манты;Жульен"/>
    <s v="Да, мозгу нужно питание!"/>
    <s v="На Старой Басманной"/>
  </r>
  <r>
    <s v="2018/02/11 12:35:52 PM GMT+3"/>
    <s v="Ж"/>
    <d v="1999-06-13T00:00:00"/>
    <s v="Раз в день"/>
    <n v="5"/>
    <s v="Нет"/>
    <x v="1"/>
    <s v="80-100 рублей"/>
    <s v="20 рублей"/>
    <s v="Чай/компот;Суп/борщ;Горячее блюдо;Выпечка(булочка,пирожок);Салат;Хлеб"/>
    <s v="Итальянскую;Русскую;Японскую"/>
    <s v="Суши;Лазанью;Морепродукты(любые)"/>
    <s v="Да, мозгу нужно питание!"/>
    <s v="На Старой Басманной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6" cacheId="0" applyNumberFormats="0" applyBorderFormats="0" applyFontFormats="0" applyPatternFormats="0" applyAlignmentFormats="0" applyWidthHeightFormats="1" dataCaption="Значения" updatedVersion="5" minRefreshableVersion="3" useAutoFormatting="1" rowGrandTotals="0" colGrandTotals="0" itemPrintTitles="1" createdVersion="5" indent="0" compact="0" compactData="0" multipleFieldFilters="0" chartFormat="24">
  <location ref="A3:B5" firstHeaderRow="1" firstDataRow="1" firstDataCol="1"/>
  <pivotFields count="1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2">
    <i>
      <x/>
    </i>
    <i>
      <x v="1"/>
    </i>
  </rowItems>
  <colItems count="1">
    <i/>
  </colItems>
  <dataFields count="1">
    <dataField name="Диаграмма по вопросу:&quot;Устраивает ли Вас стоимость блюд?&quot;" fld="6" subtotal="count" baseField="6" baseItem="0"/>
  </dataFields>
  <formats count="5">
    <format dxfId="4">
      <pivotArea type="all" dataOnly="0" outline="0" fieldPosition="0"/>
    </format>
    <format dxfId="3">
      <pivotArea outline="0" collapsedLevelsAreSubtotals="1" fieldPosition="0"/>
    </format>
    <format dxfId="2">
      <pivotArea field="6" type="button" dataOnly="0" labelOnly="1" outline="0" axis="axisRow" fieldPosition="0"/>
    </format>
    <format dxfId="1">
      <pivotArea dataOnly="0" labelOnly="1" outline="0" axis="axisValues" fieldPosition="0"/>
    </format>
    <format dxfId="0">
      <pivotArea dataOnly="0" labelOnly="1" outline="0" fieldPosition="0">
        <references count="1">
          <reference field="6" count="0"/>
        </references>
      </pivotArea>
    </format>
  </formats>
  <chartFormats count="3">
    <chartFormat chart="2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2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Medium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ables/table1.xml><?xml version="1.0" encoding="utf-8"?>
<table xmlns="http://schemas.openxmlformats.org/spreadsheetml/2006/main" id="2" name="Таблица2" displayName="Таблица2" ref="A1:R32" totalsRowShown="0" headerRowDxfId="32">
  <autoFilter ref="A1:R32"/>
  <sortState ref="A2:R32">
    <sortCondition ref="E27"/>
  </sortState>
  <tableColumns count="18">
    <tableColumn id="1" name="Отметка времени" dataDxfId="22"/>
    <tableColumn id="2" name="Ваш пол?" dataDxfId="21"/>
    <tableColumn id="3" name="Дата рождения" dataDxfId="20"/>
    <tableColumn id="4" name="Как часто Вы посещаете студенческую столовою? " dataDxfId="19"/>
    <tableColumn id="5" name="Оцените качество еды в столовой от 0 до 5 баллов" dataDxfId="18"/>
    <tableColumn id="6" name="Ведёте ли Вы здоровый образ жизни?" dataDxfId="17"/>
    <tableColumn id="7" name="Устраивает ли Вас стоимость блюд?" dataDxfId="16"/>
    <tableColumn id="8" name="Сколько должно стоить горячее блюдо?" dataDxfId="15"/>
    <tableColumn id="9" name="Приемлемая цена для булочки(или пирожка)?" dataDxfId="14"/>
    <tableColumn id="10" name="Что должен включать комплексный обед за 120 рублей?" dataDxfId="13"/>
    <tableColumn id="11" name="Какую/ие кухню/и Вы предпочитаете?" dataDxfId="12"/>
    <tableColumn id="12" name="Какие блюда надо добавить в меню?" dataDxfId="11"/>
    <tableColumn id="13" name="Будете ли в будущем посещать столовую?" dataDxfId="10"/>
    <tableColumn id="14" name="Какая столовая лучше?" dataDxfId="9"/>
    <tableColumn id="15" name="Среднее значение" dataDxfId="8"/>
    <tableColumn id="16" name="Минимальное значение" dataDxfId="7"/>
    <tableColumn id="17" name="Максимальное значение" dataDxfId="6"/>
    <tableColumn id="18" name="Суммарное количество баллов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Таблица4" displayName="Таблица4" ref="A1:C5" totalsRowShown="0">
  <autoFilter ref="A1:C5"/>
  <tableColumns count="3">
    <tableColumn id="1" name="Баллы"/>
    <tableColumn id="2" name="Количество студентов"/>
    <tableColumn id="3" name="Если" dataDxfId="23">
      <calculatedColumnFormula>IF(Таблица4[[#This Row],[Количество студентов]]&lt;5,"меньше 5","больше 5")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showWhiteSpace="0" topLeftCell="A9" zoomScale="96" zoomScaleNormal="96" workbookViewId="0">
      <selection activeCell="V12" sqref="V12"/>
    </sheetView>
  </sheetViews>
  <sheetFormatPr defaultRowHeight="15" x14ac:dyDescent="0.25"/>
  <cols>
    <col min="1" max="1" width="28.7109375" customWidth="1"/>
    <col min="2" max="2" width="11.7109375" customWidth="1"/>
    <col min="3" max="3" width="17.42578125" style="1" customWidth="1"/>
    <col min="4" max="4" width="49.28515625" customWidth="1"/>
    <col min="5" max="5" width="49.42578125" style="1" customWidth="1"/>
    <col min="6" max="6" width="38.42578125" customWidth="1"/>
    <col min="7" max="7" width="35.85546875" customWidth="1"/>
    <col min="8" max="8" width="40.28515625" customWidth="1"/>
    <col min="9" max="9" width="46.42578125" customWidth="1"/>
    <col min="10" max="10" width="96.140625" customWidth="1"/>
    <col min="11" max="11" width="76.7109375" customWidth="1"/>
    <col min="12" max="12" width="69.7109375" customWidth="1"/>
    <col min="13" max="13" width="42.5703125" customWidth="1"/>
    <col min="14" max="14" width="24.140625" customWidth="1"/>
    <col min="15" max="15" width="20.28515625" customWidth="1"/>
    <col min="16" max="16" width="25.5703125" customWidth="1"/>
    <col min="17" max="17" width="26.140625" customWidth="1"/>
    <col min="18" max="18" width="31.85546875" customWidth="1"/>
  </cols>
  <sheetData>
    <row r="1" spans="1:20" x14ac:dyDescent="0.25">
      <c r="A1" s="2" t="s">
        <v>0</v>
      </c>
      <c r="B1" s="2" t="s">
        <v>1</v>
      </c>
      <c r="C1" s="3" t="s">
        <v>2</v>
      </c>
      <c r="D1" s="2" t="s">
        <v>99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95</v>
      </c>
      <c r="P1" s="2" t="s">
        <v>96</v>
      </c>
      <c r="Q1" s="2" t="s">
        <v>97</v>
      </c>
      <c r="R1" s="2" t="s">
        <v>98</v>
      </c>
    </row>
    <row r="2" spans="1:20" x14ac:dyDescent="0.25">
      <c r="A2" s="6">
        <v>43142.103449074071</v>
      </c>
      <c r="B2" s="5" t="s">
        <v>13</v>
      </c>
      <c r="C2" s="7">
        <v>36297</v>
      </c>
      <c r="D2" s="5" t="s">
        <v>31</v>
      </c>
      <c r="E2" s="8">
        <v>2</v>
      </c>
      <c r="F2" s="5" t="s">
        <v>15</v>
      </c>
      <c r="G2" s="5" t="s">
        <v>15</v>
      </c>
      <c r="H2" s="5" t="s">
        <v>36</v>
      </c>
      <c r="I2" s="5" t="s">
        <v>17</v>
      </c>
      <c r="J2" s="5" t="s">
        <v>72</v>
      </c>
      <c r="K2" s="5" t="s">
        <v>51</v>
      </c>
      <c r="L2" s="5" t="s">
        <v>45</v>
      </c>
      <c r="M2" s="5" t="s">
        <v>21</v>
      </c>
      <c r="N2" s="5" t="s">
        <v>22</v>
      </c>
      <c r="O2" s="5">
        <f>AVERAGE(E2:E32)</f>
        <v>3.3225806451612905</v>
      </c>
      <c r="P2" s="5">
        <f>MIN(E2:E32)</f>
        <v>2</v>
      </c>
      <c r="Q2" s="5">
        <f>MAX(E2:E32)</f>
        <v>5</v>
      </c>
      <c r="R2" s="5">
        <f>SUM(E2:E32)</f>
        <v>103</v>
      </c>
    </row>
    <row r="3" spans="1:20" x14ac:dyDescent="0.25">
      <c r="A3" s="6">
        <v>43142.454155092593</v>
      </c>
      <c r="B3" s="5" t="s">
        <v>13</v>
      </c>
      <c r="C3" s="7">
        <v>36339</v>
      </c>
      <c r="D3" s="5" t="s">
        <v>31</v>
      </c>
      <c r="E3" s="8">
        <v>2</v>
      </c>
      <c r="F3" s="5" t="s">
        <v>79</v>
      </c>
      <c r="G3" s="5" t="s">
        <v>15</v>
      </c>
      <c r="H3" s="5" t="s">
        <v>16</v>
      </c>
      <c r="I3" s="5" t="s">
        <v>37</v>
      </c>
      <c r="J3" s="5" t="s">
        <v>18</v>
      </c>
      <c r="K3" s="5" t="s">
        <v>80</v>
      </c>
      <c r="L3" s="5" t="s">
        <v>81</v>
      </c>
      <c r="M3" s="5" t="s">
        <v>21</v>
      </c>
      <c r="N3" s="5" t="s">
        <v>22</v>
      </c>
      <c r="O3" s="5"/>
      <c r="P3" s="5"/>
      <c r="Q3" s="5"/>
      <c r="R3" s="5"/>
    </row>
    <row r="4" spans="1:20" x14ac:dyDescent="0.25">
      <c r="A4" s="6">
        <v>43142.518310185187</v>
      </c>
      <c r="B4" s="5" t="s">
        <v>13</v>
      </c>
      <c r="C4" s="7">
        <v>36572</v>
      </c>
      <c r="D4" s="5" t="s">
        <v>31</v>
      </c>
      <c r="E4" s="8">
        <v>2</v>
      </c>
      <c r="F4" s="5" t="s">
        <v>84</v>
      </c>
      <c r="G4" s="5" t="s">
        <v>15</v>
      </c>
      <c r="H4" s="5" t="s">
        <v>16</v>
      </c>
      <c r="I4" s="5" t="s">
        <v>36</v>
      </c>
      <c r="J4" s="5" t="s">
        <v>85</v>
      </c>
      <c r="K4" s="5" t="s">
        <v>86</v>
      </c>
      <c r="L4" s="5" t="s">
        <v>53</v>
      </c>
      <c r="M4" s="5" t="s">
        <v>21</v>
      </c>
      <c r="N4" s="5" t="s">
        <v>22</v>
      </c>
      <c r="O4" s="5"/>
      <c r="P4" s="5"/>
      <c r="Q4" s="5"/>
      <c r="R4" s="5"/>
    </row>
    <row r="5" spans="1:20" x14ac:dyDescent="0.25">
      <c r="A5" s="6">
        <v>43142.524907407409</v>
      </c>
      <c r="B5" s="5" t="s">
        <v>13</v>
      </c>
      <c r="C5" s="7">
        <v>36324</v>
      </c>
      <c r="D5" s="5" t="s">
        <v>31</v>
      </c>
      <c r="E5" s="8">
        <v>2</v>
      </c>
      <c r="F5" s="5" t="s">
        <v>15</v>
      </c>
      <c r="G5" s="5" t="s">
        <v>15</v>
      </c>
      <c r="H5" s="5" t="s">
        <v>16</v>
      </c>
      <c r="I5" s="5" t="s">
        <v>17</v>
      </c>
      <c r="J5" s="5" t="s">
        <v>87</v>
      </c>
      <c r="K5" s="5" t="s">
        <v>39</v>
      </c>
      <c r="L5" s="5" t="s">
        <v>88</v>
      </c>
      <c r="M5" s="5" t="s">
        <v>21</v>
      </c>
      <c r="N5" s="5" t="s">
        <v>22</v>
      </c>
      <c r="O5" s="5"/>
      <c r="P5" s="5"/>
      <c r="Q5" s="5"/>
      <c r="R5" s="5"/>
    </row>
    <row r="6" spans="1:20" x14ac:dyDescent="0.25">
      <c r="A6" s="6">
        <v>43142.102673611109</v>
      </c>
      <c r="B6" s="5" t="s">
        <v>13</v>
      </c>
      <c r="C6" s="7">
        <v>36414</v>
      </c>
      <c r="D6" s="5" t="s">
        <v>23</v>
      </c>
      <c r="E6" s="8">
        <v>3</v>
      </c>
      <c r="F6" s="5" t="s">
        <v>70</v>
      </c>
      <c r="G6" s="5" t="s">
        <v>24</v>
      </c>
      <c r="H6" s="5"/>
      <c r="I6" s="5"/>
      <c r="J6" s="5"/>
      <c r="K6" s="5" t="s">
        <v>71</v>
      </c>
      <c r="L6" s="5" t="s">
        <v>26</v>
      </c>
      <c r="M6" s="5" t="s">
        <v>27</v>
      </c>
      <c r="N6" s="5" t="s">
        <v>22</v>
      </c>
      <c r="O6" s="5"/>
      <c r="P6" s="5"/>
      <c r="Q6" s="5"/>
      <c r="R6" s="5"/>
    </row>
    <row r="7" spans="1:20" x14ac:dyDescent="0.25">
      <c r="A7" s="6">
        <v>43142.359039351853</v>
      </c>
      <c r="B7" s="5" t="s">
        <v>13</v>
      </c>
      <c r="C7" s="7">
        <v>36175</v>
      </c>
      <c r="D7" s="5" t="s">
        <v>23</v>
      </c>
      <c r="E7" s="8">
        <v>3</v>
      </c>
      <c r="F7" s="5" t="s">
        <v>24</v>
      </c>
      <c r="G7" s="5" t="s">
        <v>24</v>
      </c>
      <c r="H7" s="5"/>
      <c r="I7" s="5"/>
      <c r="J7" s="5"/>
      <c r="K7" s="5" t="s">
        <v>73</v>
      </c>
      <c r="L7" s="5" t="s">
        <v>74</v>
      </c>
      <c r="M7" s="5" t="s">
        <v>27</v>
      </c>
      <c r="N7" s="5" t="s">
        <v>22</v>
      </c>
      <c r="O7" s="5"/>
      <c r="P7" s="5"/>
      <c r="Q7" s="5"/>
      <c r="R7" s="5"/>
    </row>
    <row r="8" spans="1:20" x14ac:dyDescent="0.25">
      <c r="A8" s="6">
        <v>43142.375243055554</v>
      </c>
      <c r="B8" s="5" t="s">
        <v>13</v>
      </c>
      <c r="C8" s="7">
        <v>36195</v>
      </c>
      <c r="D8" s="5" t="s">
        <v>23</v>
      </c>
      <c r="E8" s="8">
        <v>3</v>
      </c>
      <c r="F8" s="5" t="s">
        <v>24</v>
      </c>
      <c r="G8" s="5" t="s">
        <v>24</v>
      </c>
      <c r="H8" s="5"/>
      <c r="I8" s="5"/>
      <c r="J8" s="5"/>
      <c r="K8" s="5" t="s">
        <v>75</v>
      </c>
      <c r="L8" s="5" t="s">
        <v>76</v>
      </c>
      <c r="M8" s="5" t="s">
        <v>21</v>
      </c>
      <c r="N8" s="5" t="s">
        <v>22</v>
      </c>
      <c r="O8" s="5"/>
      <c r="P8" s="5"/>
      <c r="Q8" s="5"/>
      <c r="R8" s="5"/>
    </row>
    <row r="9" spans="1:20" x14ac:dyDescent="0.25">
      <c r="A9" s="6">
        <v>43142.37908564815</v>
      </c>
      <c r="B9" s="5" t="s">
        <v>13</v>
      </c>
      <c r="C9" s="7">
        <v>36238</v>
      </c>
      <c r="D9" s="5" t="s">
        <v>23</v>
      </c>
      <c r="E9" s="8">
        <v>3</v>
      </c>
      <c r="F9" s="5" t="s">
        <v>15</v>
      </c>
      <c r="G9" s="5" t="s">
        <v>24</v>
      </c>
      <c r="H9" s="5"/>
      <c r="I9" s="5"/>
      <c r="J9" s="5"/>
      <c r="K9" s="5" t="s">
        <v>39</v>
      </c>
      <c r="L9" s="5" t="s">
        <v>20</v>
      </c>
      <c r="M9" s="5" t="s">
        <v>21</v>
      </c>
      <c r="N9" s="5" t="s">
        <v>22</v>
      </c>
      <c r="O9" s="5"/>
      <c r="P9" s="5"/>
      <c r="Q9" s="5"/>
      <c r="R9" s="5"/>
      <c r="T9" s="11"/>
    </row>
    <row r="10" spans="1:20" x14ac:dyDescent="0.25">
      <c r="A10" s="6">
        <v>43142.413229166668</v>
      </c>
      <c r="B10" s="5" t="s">
        <v>13</v>
      </c>
      <c r="C10" s="7">
        <v>36512</v>
      </c>
      <c r="D10" s="5" t="s">
        <v>23</v>
      </c>
      <c r="E10" s="8">
        <v>3</v>
      </c>
      <c r="F10" s="5" t="s">
        <v>15</v>
      </c>
      <c r="G10" s="5" t="s">
        <v>24</v>
      </c>
      <c r="H10" s="5"/>
      <c r="I10" s="5"/>
      <c r="J10" s="5"/>
      <c r="K10" s="5" t="s">
        <v>66</v>
      </c>
      <c r="L10" s="5" t="s">
        <v>62</v>
      </c>
      <c r="M10" s="5" t="s">
        <v>27</v>
      </c>
      <c r="N10" s="5" t="s">
        <v>22</v>
      </c>
      <c r="O10" s="5"/>
      <c r="P10" s="5"/>
      <c r="Q10" s="5"/>
      <c r="R10" s="5"/>
    </row>
    <row r="11" spans="1:20" x14ac:dyDescent="0.25">
      <c r="A11" s="6">
        <v>43142.445254629631</v>
      </c>
      <c r="B11" s="5" t="s">
        <v>13</v>
      </c>
      <c r="C11" s="7">
        <v>36312</v>
      </c>
      <c r="D11" s="5" t="s">
        <v>23</v>
      </c>
      <c r="E11" s="8">
        <v>3</v>
      </c>
      <c r="F11" s="5" t="s">
        <v>77</v>
      </c>
      <c r="G11" s="5" t="s">
        <v>24</v>
      </c>
      <c r="H11" s="5"/>
      <c r="I11" s="5"/>
      <c r="J11" s="5"/>
      <c r="K11" s="5" t="s">
        <v>51</v>
      </c>
      <c r="L11" s="5" t="s">
        <v>78</v>
      </c>
      <c r="M11" s="5" t="s">
        <v>21</v>
      </c>
      <c r="N11" s="5" t="s">
        <v>22</v>
      </c>
      <c r="O11" s="5"/>
      <c r="P11" s="5"/>
      <c r="Q11" s="5"/>
      <c r="R11" s="5"/>
    </row>
    <row r="12" spans="1:20" x14ac:dyDescent="0.25">
      <c r="A12" s="6">
        <v>43142.473854166667</v>
      </c>
      <c r="B12" s="5" t="s">
        <v>13</v>
      </c>
      <c r="C12" s="7">
        <v>43160</v>
      </c>
      <c r="D12" s="5" t="s">
        <v>23</v>
      </c>
      <c r="E12" s="8">
        <v>3</v>
      </c>
      <c r="F12" s="5" t="s">
        <v>82</v>
      </c>
      <c r="G12" s="5" t="s">
        <v>24</v>
      </c>
      <c r="H12" s="5"/>
      <c r="I12" s="5"/>
      <c r="J12" s="5"/>
      <c r="K12" s="5" t="s">
        <v>39</v>
      </c>
      <c r="L12" s="5" t="s">
        <v>62</v>
      </c>
      <c r="M12" s="5" t="s">
        <v>21</v>
      </c>
      <c r="N12" s="5" t="s">
        <v>22</v>
      </c>
      <c r="O12" s="5"/>
      <c r="P12" s="5"/>
      <c r="Q12" s="5"/>
      <c r="R12" s="5"/>
    </row>
    <row r="13" spans="1:20" x14ac:dyDescent="0.25">
      <c r="A13" s="6">
        <v>43142.491655092592</v>
      </c>
      <c r="B13" s="5" t="s">
        <v>13</v>
      </c>
      <c r="C13" s="7">
        <v>36456</v>
      </c>
      <c r="D13" s="5" t="s">
        <v>23</v>
      </c>
      <c r="E13" s="8">
        <v>3</v>
      </c>
      <c r="F13" s="5" t="s">
        <v>24</v>
      </c>
      <c r="G13" s="5" t="s">
        <v>24</v>
      </c>
      <c r="H13" s="5"/>
      <c r="I13" s="5"/>
      <c r="J13" s="5"/>
      <c r="K13" s="5" t="s">
        <v>47</v>
      </c>
      <c r="L13" s="5" t="s">
        <v>83</v>
      </c>
      <c r="M13" s="5" t="s">
        <v>27</v>
      </c>
      <c r="N13" s="5" t="s">
        <v>22</v>
      </c>
      <c r="O13" s="5"/>
      <c r="P13" s="5"/>
      <c r="Q13" s="5"/>
      <c r="R13" s="5"/>
    </row>
    <row r="14" spans="1:20" x14ac:dyDescent="0.25">
      <c r="A14" s="6">
        <v>43142.521689814814</v>
      </c>
      <c r="B14" s="5" t="s">
        <v>13</v>
      </c>
      <c r="C14" s="7">
        <v>36173</v>
      </c>
      <c r="D14" s="5" t="s">
        <v>23</v>
      </c>
      <c r="E14" s="8">
        <v>3</v>
      </c>
      <c r="F14" s="5" t="s">
        <v>15</v>
      </c>
      <c r="G14" s="5" t="s">
        <v>24</v>
      </c>
      <c r="H14" s="5"/>
      <c r="I14" s="5"/>
      <c r="J14" s="5"/>
      <c r="K14" s="5" t="s">
        <v>51</v>
      </c>
      <c r="L14" s="5" t="s">
        <v>56</v>
      </c>
      <c r="M14" s="5" t="s">
        <v>21</v>
      </c>
      <c r="N14" s="5" t="s">
        <v>22</v>
      </c>
      <c r="O14" s="5"/>
      <c r="P14" s="5"/>
      <c r="Q14" s="5"/>
      <c r="R14" s="5"/>
    </row>
    <row r="15" spans="1:20" x14ac:dyDescent="0.25">
      <c r="A15" s="6">
        <v>43142.04347222222</v>
      </c>
      <c r="B15" s="5" t="s">
        <v>13</v>
      </c>
      <c r="C15" s="7">
        <v>36417</v>
      </c>
      <c r="D15" s="5" t="s">
        <v>46</v>
      </c>
      <c r="E15" s="8">
        <v>3</v>
      </c>
      <c r="F15" s="5"/>
      <c r="G15" s="5" t="s">
        <v>15</v>
      </c>
      <c r="H15" s="5" t="s">
        <v>16</v>
      </c>
      <c r="I15" s="5" t="s">
        <v>17</v>
      </c>
      <c r="J15" s="5" t="s">
        <v>18</v>
      </c>
      <c r="K15" s="5" t="s">
        <v>19</v>
      </c>
      <c r="L15" s="5" t="s">
        <v>20</v>
      </c>
      <c r="M15" s="5" t="s">
        <v>21</v>
      </c>
      <c r="N15" s="5" t="s">
        <v>22</v>
      </c>
      <c r="O15" s="5"/>
      <c r="P15" s="5"/>
      <c r="Q15" s="5"/>
      <c r="R15" s="5"/>
    </row>
    <row r="16" spans="1:20" x14ac:dyDescent="0.25">
      <c r="A16" s="6">
        <v>43142.064259259256</v>
      </c>
      <c r="B16" s="5" t="s">
        <v>13</v>
      </c>
      <c r="C16" s="7">
        <v>43142</v>
      </c>
      <c r="D16" s="5" t="s">
        <v>46</v>
      </c>
      <c r="E16" s="8">
        <v>3</v>
      </c>
      <c r="F16" s="5" t="s">
        <v>32</v>
      </c>
      <c r="G16" s="5" t="s">
        <v>15</v>
      </c>
      <c r="H16" s="5" t="s">
        <v>16</v>
      </c>
      <c r="I16" s="5" t="s">
        <v>17</v>
      </c>
      <c r="J16" s="5" t="s">
        <v>33</v>
      </c>
      <c r="K16" s="5" t="s">
        <v>34</v>
      </c>
      <c r="L16" s="5" t="s">
        <v>35</v>
      </c>
      <c r="M16" s="5" t="s">
        <v>21</v>
      </c>
      <c r="N16" s="5" t="s">
        <v>22</v>
      </c>
      <c r="O16" s="5"/>
      <c r="P16" s="5"/>
      <c r="Q16" s="5"/>
      <c r="R16" s="5"/>
    </row>
    <row r="17" spans="1:18" x14ac:dyDescent="0.25">
      <c r="A17" s="6">
        <v>43142.064259259256</v>
      </c>
      <c r="B17" s="5" t="s">
        <v>13</v>
      </c>
      <c r="C17" s="7">
        <v>43348</v>
      </c>
      <c r="D17" s="5" t="s">
        <v>46</v>
      </c>
      <c r="E17" s="8">
        <v>3</v>
      </c>
      <c r="F17" s="5" t="s">
        <v>24</v>
      </c>
      <c r="G17" s="5" t="s">
        <v>15</v>
      </c>
      <c r="H17" s="5" t="s">
        <v>36</v>
      </c>
      <c r="I17" s="5" t="s">
        <v>37</v>
      </c>
      <c r="J17" s="5" t="s">
        <v>38</v>
      </c>
      <c r="K17" s="5" t="s">
        <v>39</v>
      </c>
      <c r="L17" s="5" t="s">
        <v>40</v>
      </c>
      <c r="M17" s="5" t="s">
        <v>21</v>
      </c>
      <c r="N17" s="5" t="s">
        <v>22</v>
      </c>
      <c r="O17" s="5"/>
      <c r="P17" s="5"/>
      <c r="Q17" s="5"/>
      <c r="R17" s="5"/>
    </row>
    <row r="18" spans="1:18" x14ac:dyDescent="0.25">
      <c r="A18" s="6">
        <v>43142.065127314818</v>
      </c>
      <c r="B18" s="5" t="s">
        <v>41</v>
      </c>
      <c r="C18" s="7">
        <v>36561</v>
      </c>
      <c r="D18" s="5" t="s">
        <v>46</v>
      </c>
      <c r="E18" s="8">
        <v>3</v>
      </c>
      <c r="F18" s="5" t="s">
        <v>42</v>
      </c>
      <c r="G18" s="5" t="s">
        <v>15</v>
      </c>
      <c r="H18" s="5" t="s">
        <v>16</v>
      </c>
      <c r="I18" s="5" t="s">
        <v>17</v>
      </c>
      <c r="J18" s="5" t="s">
        <v>43</v>
      </c>
      <c r="K18" s="5" t="s">
        <v>44</v>
      </c>
      <c r="L18" s="5" t="s">
        <v>45</v>
      </c>
      <c r="M18" s="5" t="s">
        <v>21</v>
      </c>
      <c r="N18" s="5" t="s">
        <v>22</v>
      </c>
      <c r="O18" s="5"/>
      <c r="P18" s="5"/>
      <c r="Q18" s="5"/>
      <c r="R18" s="5"/>
    </row>
    <row r="19" spans="1:18" x14ac:dyDescent="0.25">
      <c r="A19" s="6">
        <v>43142.06827546296</v>
      </c>
      <c r="B19" s="5" t="s">
        <v>13</v>
      </c>
      <c r="C19" s="7">
        <v>36512</v>
      </c>
      <c r="D19" s="5" t="s">
        <v>31</v>
      </c>
      <c r="E19" s="8">
        <v>3</v>
      </c>
      <c r="F19" s="5" t="s">
        <v>24</v>
      </c>
      <c r="G19" s="5" t="s">
        <v>15</v>
      </c>
      <c r="H19" s="5" t="s">
        <v>16</v>
      </c>
      <c r="I19" s="5" t="s">
        <v>37</v>
      </c>
      <c r="J19" s="5" t="s">
        <v>38</v>
      </c>
      <c r="K19" s="5" t="s">
        <v>39</v>
      </c>
      <c r="L19" s="5" t="s">
        <v>53</v>
      </c>
      <c r="M19" s="5" t="s">
        <v>27</v>
      </c>
      <c r="N19" s="5" t="s">
        <v>22</v>
      </c>
      <c r="O19" s="5"/>
      <c r="P19" s="5"/>
      <c r="Q19" s="5"/>
      <c r="R19" s="5"/>
    </row>
    <row r="20" spans="1:18" x14ac:dyDescent="0.25">
      <c r="A20" s="6">
        <v>43142.070254629631</v>
      </c>
      <c r="B20" s="5" t="s">
        <v>13</v>
      </c>
      <c r="C20" s="7">
        <v>36366</v>
      </c>
      <c r="D20" s="5" t="s">
        <v>31</v>
      </c>
      <c r="E20" s="8">
        <v>3</v>
      </c>
      <c r="F20" s="5" t="s">
        <v>54</v>
      </c>
      <c r="G20" s="5" t="s">
        <v>15</v>
      </c>
      <c r="H20" s="5" t="s">
        <v>16</v>
      </c>
      <c r="I20" s="5" t="s">
        <v>17</v>
      </c>
      <c r="J20" s="5" t="s">
        <v>55</v>
      </c>
      <c r="K20" s="5" t="s">
        <v>49</v>
      </c>
      <c r="L20" s="5" t="s">
        <v>56</v>
      </c>
      <c r="M20" s="5" t="s">
        <v>27</v>
      </c>
      <c r="N20" s="5" t="s">
        <v>22</v>
      </c>
      <c r="O20" s="5"/>
      <c r="P20" s="5"/>
      <c r="Q20" s="5"/>
      <c r="R20" s="5"/>
    </row>
    <row r="21" spans="1:18" x14ac:dyDescent="0.25">
      <c r="A21" s="6">
        <v>43142.071898148148</v>
      </c>
      <c r="B21" s="5" t="s">
        <v>13</v>
      </c>
      <c r="C21" s="7">
        <v>36431</v>
      </c>
      <c r="D21" s="5" t="s">
        <v>31</v>
      </c>
      <c r="E21" s="8">
        <v>3</v>
      </c>
      <c r="F21" s="5" t="s">
        <v>63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  <c r="L21" s="5" t="s">
        <v>64</v>
      </c>
      <c r="M21" s="5" t="s">
        <v>21</v>
      </c>
      <c r="N21" s="5" t="s">
        <v>22</v>
      </c>
      <c r="O21" s="5"/>
      <c r="P21" s="5"/>
      <c r="Q21" s="5"/>
      <c r="R21" s="5"/>
    </row>
    <row r="22" spans="1:18" x14ac:dyDescent="0.25">
      <c r="A22" s="6">
        <v>43142.065370370372</v>
      </c>
      <c r="B22" s="5" t="s">
        <v>13</v>
      </c>
      <c r="C22" s="7">
        <v>36297</v>
      </c>
      <c r="D22" s="5" t="s">
        <v>14</v>
      </c>
      <c r="E22" s="8">
        <v>4</v>
      </c>
      <c r="F22" s="5" t="s">
        <v>15</v>
      </c>
      <c r="G22" s="5" t="s">
        <v>24</v>
      </c>
      <c r="H22" s="5"/>
      <c r="I22" s="5"/>
      <c r="J22" s="5"/>
      <c r="K22" s="5" t="s">
        <v>49</v>
      </c>
      <c r="L22" s="5" t="s">
        <v>48</v>
      </c>
      <c r="M22" s="5" t="s">
        <v>21</v>
      </c>
      <c r="N22" s="5" t="s">
        <v>22</v>
      </c>
      <c r="O22" s="5"/>
      <c r="P22" s="5"/>
      <c r="Q22" s="5"/>
      <c r="R22" s="5"/>
    </row>
    <row r="23" spans="1:18" x14ac:dyDescent="0.25">
      <c r="A23" s="6">
        <v>43142.065381944441</v>
      </c>
      <c r="B23" s="5" t="s">
        <v>13</v>
      </c>
      <c r="C23" s="7">
        <v>36524</v>
      </c>
      <c r="D23" s="5" t="s">
        <v>14</v>
      </c>
      <c r="E23" s="8">
        <v>4</v>
      </c>
      <c r="F23" s="5" t="s">
        <v>50</v>
      </c>
      <c r="G23" s="5" t="s">
        <v>24</v>
      </c>
      <c r="H23" s="5"/>
      <c r="I23" s="5"/>
      <c r="J23" s="5"/>
      <c r="K23" s="5" t="s">
        <v>51</v>
      </c>
      <c r="L23" s="5" t="s">
        <v>52</v>
      </c>
      <c r="M23" s="5" t="s">
        <v>21</v>
      </c>
      <c r="N23" s="5" t="s">
        <v>22</v>
      </c>
      <c r="O23" s="5"/>
      <c r="P23" s="5"/>
      <c r="Q23" s="5"/>
      <c r="R23" s="5"/>
    </row>
    <row r="24" spans="1:18" x14ac:dyDescent="0.25">
      <c r="A24" s="6">
        <v>43142.070798611108</v>
      </c>
      <c r="B24" s="5" t="s">
        <v>13</v>
      </c>
      <c r="C24" s="7">
        <v>36281</v>
      </c>
      <c r="D24" s="5" t="s">
        <v>14</v>
      </c>
      <c r="E24" s="8">
        <v>4</v>
      </c>
      <c r="F24" s="5" t="s">
        <v>57</v>
      </c>
      <c r="G24" s="5" t="s">
        <v>24</v>
      </c>
      <c r="H24" s="5"/>
      <c r="I24" s="5"/>
      <c r="J24" s="5"/>
      <c r="K24" s="5" t="s">
        <v>58</v>
      </c>
      <c r="L24" s="5" t="s">
        <v>26</v>
      </c>
      <c r="M24" s="5" t="s">
        <v>21</v>
      </c>
      <c r="N24" s="5" t="s">
        <v>22</v>
      </c>
      <c r="O24" s="5"/>
      <c r="P24" s="5"/>
      <c r="Q24" s="5"/>
      <c r="R24" s="5"/>
    </row>
    <row r="25" spans="1:18" x14ac:dyDescent="0.25">
      <c r="A25" s="6">
        <v>43142.07104166667</v>
      </c>
      <c r="B25" s="5" t="s">
        <v>13</v>
      </c>
      <c r="C25" s="7">
        <v>36333</v>
      </c>
      <c r="D25" s="5" t="s">
        <v>14</v>
      </c>
      <c r="E25" s="8">
        <v>4</v>
      </c>
      <c r="F25" s="5" t="s">
        <v>59</v>
      </c>
      <c r="G25" s="5" t="s">
        <v>24</v>
      </c>
      <c r="H25" s="5"/>
      <c r="I25" s="5"/>
      <c r="J25" s="5"/>
      <c r="K25" s="5" t="s">
        <v>60</v>
      </c>
      <c r="L25" s="5" t="s">
        <v>61</v>
      </c>
      <c r="M25" s="5" t="s">
        <v>21</v>
      </c>
      <c r="N25" s="5" t="s">
        <v>22</v>
      </c>
      <c r="O25" s="5"/>
      <c r="P25" s="5"/>
      <c r="Q25" s="5"/>
      <c r="R25" s="5"/>
    </row>
    <row r="26" spans="1:18" x14ac:dyDescent="0.25">
      <c r="A26" s="6">
        <v>43142.071122685185</v>
      </c>
      <c r="B26" s="5" t="s">
        <v>13</v>
      </c>
      <c r="C26" s="7">
        <v>36467</v>
      </c>
      <c r="D26" s="5" t="s">
        <v>14</v>
      </c>
      <c r="E26" s="8">
        <v>4</v>
      </c>
      <c r="F26" s="5" t="s">
        <v>57</v>
      </c>
      <c r="G26" s="5" t="s">
        <v>24</v>
      </c>
      <c r="H26" s="5"/>
      <c r="I26" s="5"/>
      <c r="J26" s="5"/>
      <c r="K26" s="5" t="s">
        <v>49</v>
      </c>
      <c r="L26" s="5" t="s">
        <v>62</v>
      </c>
      <c r="M26" s="5" t="s">
        <v>21</v>
      </c>
      <c r="N26" s="5" t="s">
        <v>22</v>
      </c>
      <c r="O26" s="5"/>
      <c r="P26" s="5"/>
      <c r="Q26" s="5"/>
      <c r="R26" s="5"/>
    </row>
    <row r="27" spans="1:18" x14ac:dyDescent="0.25">
      <c r="A27" s="6">
        <v>43142.075636574074</v>
      </c>
      <c r="B27" s="5" t="s">
        <v>13</v>
      </c>
      <c r="C27" s="7">
        <v>36379</v>
      </c>
      <c r="D27" s="5" t="s">
        <v>14</v>
      </c>
      <c r="E27" s="8">
        <v>4</v>
      </c>
      <c r="F27" s="5" t="s">
        <v>65</v>
      </c>
      <c r="G27" s="5" t="s">
        <v>24</v>
      </c>
      <c r="H27" s="5"/>
      <c r="I27" s="5"/>
      <c r="J27" s="5"/>
      <c r="K27" s="5" t="s">
        <v>66</v>
      </c>
      <c r="L27" s="5" t="s">
        <v>62</v>
      </c>
      <c r="M27" s="5" t="s">
        <v>21</v>
      </c>
      <c r="N27" s="5" t="s">
        <v>22</v>
      </c>
      <c r="O27" s="5"/>
      <c r="P27" s="5"/>
      <c r="Q27" s="5"/>
      <c r="R27" s="5"/>
    </row>
    <row r="28" spans="1:18" x14ac:dyDescent="0.25">
      <c r="A28" s="6">
        <v>43142.083865740744</v>
      </c>
      <c r="B28" s="5" t="s">
        <v>13</v>
      </c>
      <c r="C28" s="7">
        <v>36321</v>
      </c>
      <c r="D28" s="5" t="s">
        <v>23</v>
      </c>
      <c r="E28" s="8">
        <v>4</v>
      </c>
      <c r="F28" s="5" t="s">
        <v>15</v>
      </c>
      <c r="G28" s="5" t="s">
        <v>24</v>
      </c>
      <c r="H28" s="5"/>
      <c r="I28" s="5"/>
      <c r="J28" s="5"/>
      <c r="K28" s="5" t="s">
        <v>49</v>
      </c>
      <c r="L28" s="5" t="s">
        <v>26</v>
      </c>
      <c r="M28" s="5" t="s">
        <v>21</v>
      </c>
      <c r="N28" s="5" t="s">
        <v>22</v>
      </c>
      <c r="O28" s="5"/>
      <c r="P28" s="5"/>
      <c r="Q28" s="5"/>
      <c r="R28" s="5"/>
    </row>
    <row r="29" spans="1:18" x14ac:dyDescent="0.25">
      <c r="A29" s="6">
        <v>43142.097916666666</v>
      </c>
      <c r="B29" s="5" t="s">
        <v>13</v>
      </c>
      <c r="C29" s="7">
        <v>36454</v>
      </c>
      <c r="D29" s="5" t="s">
        <v>23</v>
      </c>
      <c r="E29" s="8">
        <v>4</v>
      </c>
      <c r="F29" s="5" t="s">
        <v>67</v>
      </c>
      <c r="G29" s="5" t="s">
        <v>24</v>
      </c>
      <c r="H29" s="5"/>
      <c r="I29" s="5"/>
      <c r="J29" s="5"/>
      <c r="K29" s="5" t="s">
        <v>68</v>
      </c>
      <c r="L29" s="5" t="s">
        <v>69</v>
      </c>
      <c r="M29" s="5" t="s">
        <v>27</v>
      </c>
      <c r="N29" s="5" t="s">
        <v>22</v>
      </c>
      <c r="O29" s="5"/>
      <c r="P29" s="5"/>
      <c r="Q29" s="5"/>
      <c r="R29" s="5"/>
    </row>
    <row r="30" spans="1:18" x14ac:dyDescent="0.25">
      <c r="A30" s="6">
        <v>43142.063194444447</v>
      </c>
      <c r="B30" s="5" t="s">
        <v>13</v>
      </c>
      <c r="C30" s="7">
        <v>36795</v>
      </c>
      <c r="D30" s="5" t="s">
        <v>14</v>
      </c>
      <c r="E30" s="8">
        <v>5</v>
      </c>
      <c r="F30" s="5" t="s">
        <v>15</v>
      </c>
      <c r="G30" s="5" t="s">
        <v>24</v>
      </c>
      <c r="H30" s="5"/>
      <c r="I30" s="5"/>
      <c r="J30" s="5"/>
      <c r="K30" s="5" t="s">
        <v>25</v>
      </c>
      <c r="L30" s="5" t="s">
        <v>26</v>
      </c>
      <c r="M30" s="5" t="s">
        <v>27</v>
      </c>
      <c r="N30" s="5" t="s">
        <v>22</v>
      </c>
      <c r="O30" s="5"/>
      <c r="P30" s="5"/>
      <c r="Q30" s="5"/>
      <c r="R30" s="5"/>
    </row>
    <row r="31" spans="1:18" x14ac:dyDescent="0.25">
      <c r="A31" s="6">
        <v>43142.063807870371</v>
      </c>
      <c r="B31" s="5" t="s">
        <v>13</v>
      </c>
      <c r="C31" s="7">
        <v>36490</v>
      </c>
      <c r="D31" s="5" t="s">
        <v>14</v>
      </c>
      <c r="E31" s="8">
        <v>5</v>
      </c>
      <c r="F31" s="5" t="s">
        <v>28</v>
      </c>
      <c r="G31" s="5" t="s">
        <v>24</v>
      </c>
      <c r="H31" s="5"/>
      <c r="I31" s="5"/>
      <c r="J31" s="5"/>
      <c r="K31" s="5" t="s">
        <v>29</v>
      </c>
      <c r="L31" s="5" t="s">
        <v>30</v>
      </c>
      <c r="M31" s="5" t="s">
        <v>27</v>
      </c>
      <c r="N31" s="5" t="s">
        <v>22</v>
      </c>
      <c r="O31" s="5"/>
      <c r="P31" s="5"/>
      <c r="Q31" s="5"/>
      <c r="R31" s="5"/>
    </row>
    <row r="32" spans="1:18" x14ac:dyDescent="0.25">
      <c r="A32" s="6">
        <v>43142.065358796295</v>
      </c>
      <c r="B32" s="5" t="s">
        <v>13</v>
      </c>
      <c r="C32" s="7">
        <v>35862</v>
      </c>
      <c r="D32" s="5" t="s">
        <v>14</v>
      </c>
      <c r="E32" s="8">
        <v>5</v>
      </c>
      <c r="F32" s="5" t="s">
        <v>15</v>
      </c>
      <c r="G32" s="5" t="s">
        <v>24</v>
      </c>
      <c r="H32" s="5"/>
      <c r="I32" s="5"/>
      <c r="J32" s="5"/>
      <c r="K32" s="5" t="s">
        <v>47</v>
      </c>
      <c r="L32" s="5" t="s">
        <v>48</v>
      </c>
      <c r="M32" s="5" t="s">
        <v>27</v>
      </c>
      <c r="N32" s="5" t="s">
        <v>22</v>
      </c>
      <c r="O32" s="5"/>
      <c r="P32" s="5"/>
      <c r="Q32" s="5"/>
      <c r="R32" s="5"/>
    </row>
  </sheetData>
  <sortState ref="A2:R32">
    <sortCondition ref="E2"/>
  </sortState>
  <conditionalFormatting sqref="E2:E32">
    <cfRule type="cellIs" dxfId="31" priority="6" operator="equal">
      <formula>4</formula>
    </cfRule>
    <cfRule type="cellIs" dxfId="30" priority="7" operator="greaterThan">
      <formula>4</formula>
    </cfRule>
    <cfRule type="cellIs" dxfId="29" priority="8" operator="between">
      <formula>1</formula>
      <formula>2</formula>
    </cfRule>
    <cfRule type="cellIs" dxfId="28" priority="9" operator="equal">
      <formula>3</formula>
    </cfRule>
  </conditionalFormatting>
  <conditionalFormatting sqref="D2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{3093A0B5-9166-4DBF-8259-66AD2E6EDFB6}</x14:id>
        </ext>
      </extLst>
    </cfRule>
  </conditionalFormatting>
  <conditionalFormatting sqref="D2:D32">
    <cfRule type="containsText" dxfId="27" priority="1" operator="containsText" text="Каждый">
      <formula>NOT(ISERROR(SEARCH("Каждый",D2)))</formula>
    </cfRule>
    <cfRule type="containsText" dxfId="26" priority="2" operator="containsText" text="Несколько">
      <formula>NOT(ISERROR(SEARCH("Несколько",D2)))</formula>
    </cfRule>
    <cfRule type="containsText" dxfId="25" priority="3" operator="containsText" text="один">
      <formula>NOT(ISERROR(SEARCH("один",D2)))</formula>
    </cfRule>
    <cfRule type="containsText" dxfId="24" priority="4" operator="containsText" text="Раз в день">
      <formula>NOT(ISERROR(SEARCH("Раз в день",D2)))</formula>
    </cfRule>
  </conditionalFormatting>
  <pageMargins left="0.70866141732283472" right="0.70866141732283472" top="0.74803149606299213" bottom="0.74803149606299213" header="0.31496062992125984" footer="0.31496062992125984"/>
  <pageSetup paperSize="9" scale="12" orientation="landscape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93A0B5-9166-4DBF-8259-66AD2E6EDFB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zoomScaleNormal="100" workbookViewId="0">
      <selection activeCell="B13" sqref="B13"/>
    </sheetView>
  </sheetViews>
  <sheetFormatPr defaultRowHeight="15" x14ac:dyDescent="0.25"/>
  <cols>
    <col min="1" max="1" width="36.85546875" customWidth="1"/>
    <col min="2" max="2" width="59.140625" customWidth="1"/>
  </cols>
  <sheetData>
    <row r="3" spans="1:2" x14ac:dyDescent="0.25">
      <c r="A3" s="9" t="s">
        <v>5</v>
      </c>
      <c r="B3" s="5" t="s">
        <v>89</v>
      </c>
    </row>
    <row r="4" spans="1:2" x14ac:dyDescent="0.25">
      <c r="A4" s="5" t="s">
        <v>24</v>
      </c>
      <c r="B4" s="10">
        <v>20</v>
      </c>
    </row>
    <row r="5" spans="1:2" x14ac:dyDescent="0.25">
      <c r="A5" s="5" t="s">
        <v>15</v>
      </c>
      <c r="B5" s="10">
        <v>11</v>
      </c>
    </row>
  </sheetData>
  <pageMargins left="0.7" right="0.7" top="0.75" bottom="0.75" header="0.3" footer="0.3"/>
  <pageSetup paperSize="9" scale="91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>
      <selection activeCell="H7" sqref="H7"/>
    </sheetView>
  </sheetViews>
  <sheetFormatPr defaultRowHeight="15" x14ac:dyDescent="0.25"/>
  <cols>
    <col min="1" max="1" width="20.7109375" customWidth="1"/>
    <col min="2" max="2" width="20" customWidth="1"/>
    <col min="3" max="3" width="11.7109375" customWidth="1"/>
  </cols>
  <sheetData>
    <row r="1" spans="1:5" x14ac:dyDescent="0.25">
      <c r="A1" t="s">
        <v>100</v>
      </c>
      <c r="B1" t="s">
        <v>90</v>
      </c>
      <c r="C1" t="s">
        <v>101</v>
      </c>
    </row>
    <row r="2" spans="1:5" x14ac:dyDescent="0.25">
      <c r="A2" t="s">
        <v>91</v>
      </c>
      <c r="B2" s="4">
        <v>4</v>
      </c>
      <c r="C2" t="str">
        <f>IF(Таблица4[[#This Row],[Количество студентов]]&lt;5,"меньше 5","больше 5")</f>
        <v>меньше 5</v>
      </c>
    </row>
    <row r="3" spans="1:5" x14ac:dyDescent="0.25">
      <c r="A3" t="s">
        <v>92</v>
      </c>
      <c r="B3" s="4">
        <v>16</v>
      </c>
      <c r="C3" t="str">
        <f>IF(Таблица4[[#This Row],[Количество студентов]]&lt;5,"меньше 5","больше 5")</f>
        <v>больше 5</v>
      </c>
    </row>
    <row r="4" spans="1:5" x14ac:dyDescent="0.25">
      <c r="A4" t="s">
        <v>93</v>
      </c>
      <c r="B4" s="4">
        <v>8</v>
      </c>
      <c r="C4" t="str">
        <f>IF(Таблица4[[#This Row],[Количество студентов]]&lt;5,"меньше 5","больше 5")</f>
        <v>больше 5</v>
      </c>
    </row>
    <row r="5" spans="1:5" x14ac:dyDescent="0.25">
      <c r="A5" t="s">
        <v>94</v>
      </c>
      <c r="B5" s="4">
        <v>3</v>
      </c>
      <c r="C5" t="str">
        <f>IF(Таблица4[[#This Row],[Количество студентов]]&lt;5,"меньше 5","больше 5")</f>
        <v>меньше 5</v>
      </c>
    </row>
    <row r="9" spans="1:5" x14ac:dyDescent="0.25">
      <c r="E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Диаграмма1</vt:lpstr>
      <vt:lpstr>Диаграмма2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cp:lastPrinted>2018-02-18T12:04:51Z</cp:lastPrinted>
  <dcterms:created xsi:type="dcterms:W3CDTF">2018-02-11T14:57:53Z</dcterms:created>
  <dcterms:modified xsi:type="dcterms:W3CDTF">2018-02-18T12:32:11Z</dcterms:modified>
</cp:coreProperties>
</file>