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avocado\Desktop\Rutgers\Spring 2018\Portfolio Theory\excels\"/>
    </mc:Choice>
  </mc:AlternateContent>
  <xr:revisionPtr revIDLastSave="0" documentId="13_ncr:1_{2CC75782-A8C0-427D-A738-14F28E008064}" xr6:coauthVersionLast="28" xr6:coauthVersionMax="28" xr10:uidLastSave="{00000000-0000-0000-0000-000000000000}"/>
  <bookViews>
    <workbookView xWindow="0" yWindow="0" windowWidth="28800" windowHeight="12210" activeTab="1" xr2:uid="{00000000-000D-0000-FFFF-FFFF00000000}"/>
  </bookViews>
  <sheets>
    <sheet name="Stock Data" sheetId="1" r:id="rId1"/>
    <sheet name="2&amp;3 asset Portfolio" sheetId="2" r:id="rId2"/>
    <sheet name="Sheet3" sheetId="3" state="hidden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'2&amp;3 asset Portfolio'!$Z$7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2" l="1"/>
  <c r="Z6" i="2"/>
  <c r="S33" i="2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" i="2"/>
  <c r="AA36" i="2"/>
  <c r="AA34" i="2"/>
  <c r="Y2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" i="2"/>
  <c r="H1" i="2"/>
  <c r="T1" i="2" s="1"/>
  <c r="U17" i="2" l="1"/>
  <c r="U2" i="2"/>
  <c r="T16" i="2"/>
  <c r="U3" i="2"/>
  <c r="U4" i="2" s="1"/>
  <c r="T2" i="2"/>
  <c r="T3" i="2"/>
  <c r="T4" i="2" s="1"/>
  <c r="AA35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C2" i="2"/>
  <c r="D2" i="2"/>
  <c r="E2" i="2"/>
  <c r="Q13" i="2" s="1"/>
  <c r="F2" i="2"/>
  <c r="G2" i="2"/>
  <c r="B2" i="2"/>
  <c r="G1" i="2"/>
  <c r="C1" i="2"/>
  <c r="D1" i="2"/>
  <c r="E1" i="2"/>
  <c r="Q1" i="2" s="1"/>
  <c r="F1" i="2"/>
  <c r="B1" i="2"/>
  <c r="N1" i="2" s="1"/>
  <c r="Z3" i="2"/>
  <c r="AA2" i="2"/>
  <c r="R1" i="2"/>
  <c r="P1" i="2"/>
  <c r="O1" i="2"/>
  <c r="N10" i="2" l="1"/>
  <c r="P12" i="2"/>
  <c r="S15" i="2"/>
  <c r="O11" i="2"/>
  <c r="AA39" i="2" s="1"/>
  <c r="AA40" i="2" s="1"/>
  <c r="R14" i="2"/>
  <c r="AB39" i="2"/>
  <c r="AB40" i="2" s="1"/>
  <c r="AA3" i="2"/>
  <c r="S2" i="2"/>
  <c r="K1" i="2"/>
  <c r="R2" i="2"/>
  <c r="P2" i="2"/>
  <c r="N3" i="2"/>
  <c r="N4" i="2" s="1"/>
  <c r="R3" i="2"/>
  <c r="R4" i="2" s="1"/>
  <c r="P3" i="2"/>
  <c r="P4" i="2" s="1"/>
  <c r="N2" i="2"/>
  <c r="Q2" i="2"/>
  <c r="O2" i="2"/>
  <c r="S1" i="2"/>
  <c r="S3" i="2"/>
  <c r="S4" i="2" s="1"/>
  <c r="Q3" i="2"/>
  <c r="Q4" i="2" s="1"/>
  <c r="O3" i="2"/>
  <c r="O4" i="2" s="1"/>
  <c r="AC39" i="2" l="1"/>
  <c r="AC40" i="2" s="1"/>
  <c r="Z39" i="2"/>
  <c r="Z40" i="2" s="1"/>
  <c r="AA38" i="2"/>
  <c r="AB6" i="2"/>
  <c r="AC6" i="2"/>
  <c r="Z38" i="2"/>
  <c r="AC38" i="2"/>
  <c r="AB38" i="2"/>
  <c r="AA7" i="2"/>
  <c r="AA8" i="2" s="1"/>
  <c r="AA6" i="2"/>
  <c r="AB7" i="2"/>
  <c r="AB8" i="2" s="1"/>
  <c r="AC7" i="2"/>
  <c r="AC8" i="2" s="1"/>
  <c r="Z8" i="2"/>
</calcChain>
</file>

<file path=xl/sharedStrings.xml><?xml version="1.0" encoding="utf-8"?>
<sst xmlns="http://schemas.openxmlformats.org/spreadsheetml/2006/main" count="160" uniqueCount="95">
  <si>
    <t>Date</t>
  </si>
  <si>
    <t>daily returns</t>
  </si>
  <si>
    <t>M=</t>
  </si>
  <si>
    <t>Portfolio</t>
  </si>
  <si>
    <t>squared</t>
  </si>
  <si>
    <t>ER</t>
  </si>
  <si>
    <t>stock 1 weight</t>
  </si>
  <si>
    <t>Variance</t>
  </si>
  <si>
    <t>stock 2 weight</t>
  </si>
  <si>
    <t>…</t>
  </si>
  <si>
    <t>sd</t>
  </si>
  <si>
    <r>
      <rPr>
        <sz val="11"/>
        <color theme="1"/>
        <rFont val="Calibri"/>
        <family val="2"/>
        <scheme val="minor"/>
      </rPr>
      <t>return</t>
    </r>
    <r>
      <rPr>
        <vertAlign val="subscript"/>
        <sz val="11"/>
        <color theme="1"/>
        <rFont val="Calibri"/>
        <family val="2"/>
        <scheme val="minor"/>
      </rPr>
      <t>p</t>
    </r>
  </si>
  <si>
    <t xml:space="preserve">Covariance matrix </t>
  </si>
  <si>
    <r>
      <t>σ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p</t>
    </r>
  </si>
  <si>
    <r>
      <t>σ</t>
    </r>
    <r>
      <rPr>
        <vertAlign val="subscript"/>
        <sz val="11"/>
        <color theme="1"/>
        <rFont val="Calibri"/>
        <family val="2"/>
      </rPr>
      <t>p</t>
    </r>
  </si>
  <si>
    <t>Correlation coeff matrix</t>
  </si>
  <si>
    <t>KODK</t>
  </si>
  <si>
    <t>AU</t>
  </si>
  <si>
    <t>AMGN</t>
  </si>
  <si>
    <t>BBL (ADR)</t>
  </si>
  <si>
    <t>EMB(ETF)</t>
  </si>
  <si>
    <t>VNJTX</t>
  </si>
  <si>
    <t>Describe these assets</t>
  </si>
  <si>
    <t>POLY.ME(RUB)</t>
  </si>
  <si>
    <t>Note: if any of the data is labeled "null" replace it with previous day price</t>
  </si>
  <si>
    <t>AU,EMB</t>
  </si>
  <si>
    <t>POLY.ME,KODK</t>
  </si>
  <si>
    <t>BBL,AMGN</t>
  </si>
  <si>
    <t>BBL,VNJTX</t>
  </si>
  <si>
    <t xml:space="preserve">Which 2 assets should provide most diversifcation </t>
  </si>
  <si>
    <t>Change the weights to be 80% to the higher return asset and 20% to the lower return for the previous portfolios</t>
  </si>
  <si>
    <t>σ2p</t>
  </si>
  <si>
    <t>σp</t>
  </si>
  <si>
    <t>R(AU)&lt;R(EMB)</t>
  </si>
  <si>
    <t>R(POLY)&gt;R(KODK)</t>
  </si>
  <si>
    <t>R(BBL)&gt;R(AMGN)</t>
  </si>
  <si>
    <t>R(BBL)&gt;R(VNJTX)</t>
  </si>
  <si>
    <t>Yes</t>
  </si>
  <si>
    <t>Which asset has lowest variance</t>
  </si>
  <si>
    <t xml:space="preserve">Did increasing the weight to the higher return asset </t>
  </si>
  <si>
    <t>yield higher portfolio returns for all portfolios</t>
  </si>
  <si>
    <t>yield lower portfolio risk for all portfolios</t>
  </si>
  <si>
    <t>No</t>
  </si>
  <si>
    <t>stock weight 3</t>
  </si>
  <si>
    <t>AU,EMB,AMGN</t>
  </si>
  <si>
    <t>BBL,AMGN,POLY.ME</t>
  </si>
  <si>
    <t>BBL,VNJTX,POLY.ME</t>
  </si>
  <si>
    <t>POLY.ME,KODK,VNJTX</t>
  </si>
  <si>
    <t>Portfolio [1]</t>
  </si>
  <si>
    <t>Portfolio [2]</t>
  </si>
  <si>
    <t>Portfolio [3]</t>
  </si>
  <si>
    <t>Portfolio [4]</t>
  </si>
  <si>
    <t>1,2,3</t>
  </si>
  <si>
    <t>Which equal weighted portfolio(s) have been helped(lowered risk) by including 3 assets instead of 2</t>
  </si>
  <si>
    <t>R(AMGN) &gt;</t>
  </si>
  <si>
    <t>R(VNJTX)&gt;</t>
  </si>
  <si>
    <t>R(BBL)&gt;</t>
  </si>
  <si>
    <t>Change the weights to be 60% to the highest return asset and 20% to each the remainingg  lower return for the previous portfolios</t>
  </si>
  <si>
    <t>hint compare 2 asset 50/50 portfolios to the 3 asset 33/33/33</t>
  </si>
  <si>
    <t xml:space="preserve">Did increasing the weight to the highest return asset </t>
  </si>
  <si>
    <t>I.</t>
  </si>
  <si>
    <t>II.</t>
  </si>
  <si>
    <t>III.</t>
  </si>
  <si>
    <t>IV.</t>
  </si>
  <si>
    <t>V.</t>
  </si>
  <si>
    <t>Plot your efficient frontier for the portfolios in IV.</t>
  </si>
  <si>
    <t>Does your EF look normal ? Why</t>
  </si>
  <si>
    <t>We have assumed a _______ portfolios</t>
  </si>
  <si>
    <t>long only</t>
  </si>
  <si>
    <t>Which portfolio would you never buy in any scenario</t>
  </si>
  <si>
    <t>portfolio [2]</t>
  </si>
  <si>
    <t>Extra</t>
  </si>
  <si>
    <t>Compare and contrast ADR,ETF and stocks for portfolios</t>
  </si>
  <si>
    <t>if any data is missing populate with previous day close price</t>
  </si>
  <si>
    <t>remove any data that is not included in the dates given</t>
  </si>
  <si>
    <t>Define EMH and why it is important or not important for MPT</t>
  </si>
  <si>
    <t>SP500</t>
  </si>
  <si>
    <t>Where you able to beat out SP500 during any portfolio scenario</t>
  </si>
  <si>
    <t>greater returns with lower risk</t>
  </si>
  <si>
    <t>SP500,VNJTX</t>
  </si>
  <si>
    <t xml:space="preserve">Which portfolio provides the highest return </t>
  </si>
  <si>
    <t>Which portfolio provide the lowest risk</t>
  </si>
  <si>
    <t xml:space="preserve"> Which 2 asset portfolios are exposed to exchange rate risk</t>
  </si>
  <si>
    <t xml:space="preserve"> Which 2 asset portfolios are exposed to interest  rate risk</t>
  </si>
  <si>
    <t xml:space="preserve"> Which 3 asset portfolios are exposed to exchange rate risk</t>
  </si>
  <si>
    <t xml:space="preserve"> Which 3 asset portfolios are exposed to interest  rate risk</t>
  </si>
  <si>
    <t>portfolio [1,4]</t>
  </si>
  <si>
    <t>portfolio [1,2,4]</t>
  </si>
  <si>
    <t xml:space="preserve"> </t>
  </si>
  <si>
    <t xml:space="preserve">Yes if we neglect to connect [2] ~ No, bc portfolio [2] has a negative return </t>
  </si>
  <si>
    <t>portfolio [1,2,3,4}</t>
  </si>
  <si>
    <t>portfolio [1,2,3,4]</t>
  </si>
  <si>
    <t>2 Asset Portfolio</t>
  </si>
  <si>
    <t>3 Asset Portfolio</t>
  </si>
  <si>
    <t>highest risk, lowest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</si>
</sst>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%"/>
    <numFmt numFmtId="166" formatCode="0.00000"/>
    <numFmt numFmtId="167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8" fillId="10" borderId="0" applyNumberFormat="0" applyBorder="0" applyAlignment="0" applyProtection="0"/>
  </cellStyleXfs>
  <cellXfs count="59">
    <xf numFmtId="0" fontId="0" fillId="0" borderId="0" xfId="0"/>
    <xf numFmtId="0" fontId="2" fillId="2" borderId="0" xfId="2"/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/>
    <xf numFmtId="164" fontId="0" fillId="0" borderId="0" xfId="1" applyNumberFormat="1" applyFont="1"/>
    <xf numFmtId="164" fontId="0" fillId="6" borderId="0" xfId="1" applyNumberFormat="1" applyFont="1" applyFill="1"/>
    <xf numFmtId="0" fontId="0" fillId="7" borderId="1" xfId="0" applyFill="1" applyBorder="1"/>
    <xf numFmtId="166" fontId="0" fillId="6" borderId="0" xfId="1" applyNumberFormat="1" applyFont="1" applyFill="1"/>
    <xf numFmtId="166" fontId="0" fillId="0" borderId="0" xfId="1" applyNumberFormat="1" applyFont="1"/>
    <xf numFmtId="0" fontId="0" fillId="0" borderId="0" xfId="0" applyNumberFormat="1"/>
    <xf numFmtId="0" fontId="0" fillId="8" borderId="0" xfId="0" applyFill="1"/>
    <xf numFmtId="167" fontId="0" fillId="6" borderId="0" xfId="1" applyNumberFormat="1" applyFont="1" applyFill="1"/>
    <xf numFmtId="0" fontId="0" fillId="0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166" fontId="0" fillId="0" borderId="0" xfId="0" applyNumberFormat="1" applyFill="1" applyBorder="1" applyAlignment="1"/>
    <xf numFmtId="166" fontId="0" fillId="0" borderId="2" xfId="0" applyNumberFormat="1" applyFill="1" applyBorder="1" applyAlignment="1"/>
    <xf numFmtId="166" fontId="0" fillId="5" borderId="0" xfId="0" applyNumberFormat="1" applyFill="1" applyBorder="1" applyAlignment="1"/>
    <xf numFmtId="166" fontId="0" fillId="5" borderId="2" xfId="0" applyNumberFormat="1" applyFill="1" applyBorder="1" applyAlignment="1"/>
    <xf numFmtId="166" fontId="7" fillId="0" borderId="3" xfId="0" applyNumberFormat="1" applyFont="1" applyFill="1" applyBorder="1" applyAlignment="1">
      <alignment horizontal="center"/>
    </xf>
    <xf numFmtId="164" fontId="0" fillId="0" borderId="0" xfId="0" applyNumberFormat="1"/>
    <xf numFmtId="0" fontId="7" fillId="0" borderId="0" xfId="0" applyFont="1" applyFill="1" applyBorder="1" applyAlignment="1">
      <alignment horizontal="center"/>
    </xf>
    <xf numFmtId="0" fontId="0" fillId="4" borderId="0" xfId="0" applyFill="1" applyBorder="1"/>
    <xf numFmtId="166" fontId="7" fillId="0" borderId="0" xfId="0" applyNumberFormat="1" applyFont="1" applyFill="1" applyBorder="1" applyAlignment="1">
      <alignment horizontal="center"/>
    </xf>
    <xf numFmtId="14" fontId="0" fillId="0" borderId="0" xfId="0" applyNumberFormat="1" applyFill="1"/>
    <xf numFmtId="10" fontId="0" fillId="0" borderId="0" xfId="1" applyNumberFormat="1" applyFont="1"/>
    <xf numFmtId="165" fontId="0" fillId="6" borderId="0" xfId="1" applyNumberFormat="1" applyFont="1" applyFill="1"/>
    <xf numFmtId="0" fontId="0" fillId="4" borderId="0" xfId="0" applyFill="1" applyBorder="1" applyAlignment="1"/>
    <xf numFmtId="0" fontId="0" fillId="4" borderId="2" xfId="0" applyFill="1" applyBorder="1" applyAlignment="1"/>
    <xf numFmtId="0" fontId="9" fillId="7" borderId="1" xfId="3" applyFont="1" applyFill="1" applyBorder="1"/>
    <xf numFmtId="0" fontId="0" fillId="7" borderId="2" xfId="0" applyFill="1" applyBorder="1" applyAlignment="1"/>
    <xf numFmtId="0" fontId="0" fillId="0" borderId="4" xfId="0" applyBorder="1"/>
    <xf numFmtId="0" fontId="0" fillId="0" borderId="5" xfId="0" applyBorder="1"/>
    <xf numFmtId="0" fontId="0" fillId="5" borderId="5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3" fillId="0" borderId="0" xfId="0" applyFont="1" applyBorder="1"/>
    <xf numFmtId="165" fontId="0" fillId="0" borderId="0" xfId="1" applyNumberFormat="1" applyFont="1" applyBorder="1"/>
    <xf numFmtId="0" fontId="4" fillId="0" borderId="0" xfId="0" applyFont="1" applyBorder="1"/>
    <xf numFmtId="0" fontId="7" fillId="0" borderId="0" xfId="0" applyFont="1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10" fillId="0" borderId="7" xfId="0" applyFont="1" applyBorder="1"/>
    <xf numFmtId="0" fontId="0" fillId="9" borderId="0" xfId="0" applyFill="1" applyBorder="1"/>
    <xf numFmtId="165" fontId="11" fillId="0" borderId="0" xfId="1" applyNumberFormat="1" applyFont="1" applyBorder="1"/>
    <xf numFmtId="0" fontId="12" fillId="0" borderId="0" xfId="0" applyFont="1" applyBorder="1"/>
    <xf numFmtId="165" fontId="13" fillId="0" borderId="0" xfId="1" applyNumberFormat="1" applyFont="1" applyBorder="1"/>
    <xf numFmtId="0" fontId="13" fillId="0" borderId="0" xfId="0" applyFont="1" applyBorder="1"/>
    <xf numFmtId="0" fontId="11" fillId="0" borderId="0" xfId="0" applyFont="1" applyBorder="1"/>
    <xf numFmtId="0" fontId="14" fillId="0" borderId="0" xfId="0" applyFont="1" applyBorder="1"/>
    <xf numFmtId="0" fontId="15" fillId="0" borderId="0" xfId="0" applyFont="1" applyFill="1" applyBorder="1" applyAlignment="1"/>
    <xf numFmtId="0" fontId="0" fillId="9" borderId="0" xfId="0" applyFill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 IV portfolios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'2&amp;3 asset Portfolio'!$Z$52:$AC$52</c:f>
              <c:numCache>
                <c:formatCode>0.000%</c:formatCode>
                <c:ptCount val="4"/>
                <c:pt idx="0">
                  <c:v>8.1414377510735433E-3</c:v>
                </c:pt>
                <c:pt idx="1">
                  <c:v>1.4713030069466639E-2</c:v>
                </c:pt>
                <c:pt idx="2">
                  <c:v>1.0306751016560837E-2</c:v>
                </c:pt>
                <c:pt idx="3">
                  <c:v>9.8507856634207375E-3</c:v>
                </c:pt>
              </c:numCache>
            </c:numRef>
          </c:xVal>
          <c:yVal>
            <c:numRef>
              <c:f>'2&amp;3 asset Portfolio'!$Z$50:$AC$50</c:f>
              <c:numCache>
                <c:formatCode>0.000%</c:formatCode>
                <c:ptCount val="4"/>
                <c:pt idx="0">
                  <c:v>2.9395913319981283E-4</c:v>
                </c:pt>
                <c:pt idx="1">
                  <c:v>-5.246754948151892E-4</c:v>
                </c:pt>
                <c:pt idx="2">
                  <c:v>5.180442594124717E-4</c:v>
                </c:pt>
                <c:pt idx="3">
                  <c:v>4.1628583436110057E-4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3-43F5-9E16-F9FF5C9A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76352"/>
        <c:axId val="556375960"/>
      </c:scatterChart>
      <c:valAx>
        <c:axId val="5563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5960"/>
        <c:crosses val="autoZero"/>
        <c:crossBetween val="midCat"/>
      </c:valAx>
      <c:valAx>
        <c:axId val="5563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104775</xdr:colOff>
      <xdr:row>10</xdr:row>
      <xdr:rowOff>95250</xdr:rowOff>
    </xdr:from>
    <xdr:to>
      <xdr:col>27</xdr:col>
      <xdr:colOff>1178615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4801850" y="2133600"/>
          <a:ext cx="4493315" cy="2952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581025</xdr:colOff>
      <xdr:row>42</xdr:row>
      <xdr:rowOff>66675</xdr:rowOff>
    </xdr:from>
    <xdr:to>
      <xdr:col>20</xdr:col>
      <xdr:colOff>753342</xdr:colOff>
      <xdr:row>43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534650" y="8429625"/>
          <a:ext cx="5611092" cy="285750"/>
        </a:xfrm>
        <a:prstGeom prst="rect">
          <a:avLst/>
        </a:prstGeom>
        <a:noFill/>
      </xdr:spPr>
    </xdr:pic>
    <xdr:clientData/>
  </xdr:twoCellAnchor>
  <xdr:twoCellAnchor>
    <xdr:from>
      <xdr:col>24</xdr:col>
      <xdr:colOff>325437</xdr:colOff>
      <xdr:row>61</xdr:row>
      <xdr:rowOff>33337</xdr:rowOff>
    </xdr:from>
    <xdr:to>
      <xdr:col>28</xdr:col>
      <xdr:colOff>166687</xdr:colOff>
      <xdr:row>75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4"/>
  <sheetViews>
    <sheetView workbookViewId="0">
      <selection activeCell="U15" sqref="U15"/>
    </sheetView>
  </sheetViews>
  <sheetFormatPr defaultRowHeight="15" x14ac:dyDescent="0.25"/>
  <cols>
    <col min="1" max="1" width="10.7109375" bestFit="1" customWidth="1"/>
    <col min="2" max="2" width="10.85546875" customWidth="1"/>
    <col min="8" max="9" width="14" customWidth="1"/>
  </cols>
  <sheetData>
    <row r="1" spans="1:20" x14ac:dyDescent="0.25">
      <c r="A1" t="s">
        <v>0</v>
      </c>
      <c r="B1" s="1" t="s">
        <v>19</v>
      </c>
      <c r="C1" s="1" t="s">
        <v>16</v>
      </c>
      <c r="D1" s="1" t="s">
        <v>20</v>
      </c>
      <c r="E1" s="1" t="s">
        <v>17</v>
      </c>
      <c r="F1" s="1" t="s">
        <v>18</v>
      </c>
      <c r="G1" s="1" t="s">
        <v>21</v>
      </c>
      <c r="H1" s="1" t="s">
        <v>23</v>
      </c>
      <c r="I1" s="1" t="s">
        <v>76</v>
      </c>
    </row>
    <row r="2" spans="1:20" x14ac:dyDescent="0.25">
      <c r="A2" s="2">
        <v>42767</v>
      </c>
      <c r="B2">
        <v>36.849997999999999</v>
      </c>
      <c r="C2">
        <v>13.3</v>
      </c>
      <c r="D2">
        <v>111.709999</v>
      </c>
      <c r="E2">
        <v>12.54</v>
      </c>
      <c r="F2">
        <v>159.66999799999999</v>
      </c>
      <c r="G2">
        <v>11.66</v>
      </c>
      <c r="H2">
        <v>707</v>
      </c>
      <c r="I2">
        <v>2279.5500489999999</v>
      </c>
      <c r="J2" s="13" t="s">
        <v>22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2">
        <v>42768</v>
      </c>
      <c r="B3">
        <v>36.099997999999999</v>
      </c>
      <c r="C3">
        <v>13.2</v>
      </c>
      <c r="D3">
        <v>112.040001</v>
      </c>
      <c r="E3">
        <v>13</v>
      </c>
      <c r="F3">
        <v>159.58000200000001</v>
      </c>
      <c r="G3">
        <v>11.67</v>
      </c>
      <c r="H3">
        <v>702</v>
      </c>
      <c r="I3">
        <v>2280.8500979999999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2">
        <v>42769</v>
      </c>
      <c r="B4">
        <v>34.909999999999997</v>
      </c>
      <c r="C4">
        <v>13.05</v>
      </c>
      <c r="D4">
        <v>112.69000200000001</v>
      </c>
      <c r="E4">
        <v>13.03</v>
      </c>
      <c r="F4">
        <v>167.529999</v>
      </c>
      <c r="G4">
        <v>11.67</v>
      </c>
      <c r="H4">
        <v>693</v>
      </c>
      <c r="I4">
        <v>2297.419922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2">
        <v>42772</v>
      </c>
      <c r="B5">
        <v>34.689999</v>
      </c>
      <c r="C5">
        <v>13.2</v>
      </c>
      <c r="D5">
        <v>112.69000200000001</v>
      </c>
      <c r="E5">
        <v>13.34</v>
      </c>
      <c r="F5">
        <v>166.58000200000001</v>
      </c>
      <c r="G5">
        <v>11.69</v>
      </c>
      <c r="H5">
        <v>696.5</v>
      </c>
      <c r="I5">
        <v>2292.5600589999999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s="2">
        <v>42773</v>
      </c>
      <c r="B6">
        <v>34.409999999999997</v>
      </c>
      <c r="C6">
        <v>13.4</v>
      </c>
      <c r="D6">
        <v>112.550003</v>
      </c>
      <c r="E6">
        <v>13.14</v>
      </c>
      <c r="F6">
        <v>166.820007</v>
      </c>
      <c r="G6">
        <v>11.7</v>
      </c>
      <c r="H6">
        <v>709</v>
      </c>
      <c r="I6">
        <v>2293.080078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2">
        <v>42774</v>
      </c>
      <c r="B7">
        <v>33.700001</v>
      </c>
      <c r="C7">
        <v>13.25</v>
      </c>
      <c r="D7">
        <v>112.989998</v>
      </c>
      <c r="E7">
        <v>13.52</v>
      </c>
      <c r="F7">
        <v>168.11999499999999</v>
      </c>
      <c r="G7">
        <v>11.72</v>
      </c>
      <c r="H7">
        <v>728</v>
      </c>
      <c r="I7">
        <v>2294.669922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2">
        <v>42775</v>
      </c>
      <c r="B8">
        <v>33.900002000000001</v>
      </c>
      <c r="C8">
        <v>13.5</v>
      </c>
      <c r="D8">
        <v>112.839996</v>
      </c>
      <c r="E8">
        <v>13.14</v>
      </c>
      <c r="F8">
        <v>167.470001</v>
      </c>
      <c r="G8">
        <v>11.7</v>
      </c>
      <c r="H8">
        <v>716.5</v>
      </c>
      <c r="I8">
        <v>2307.8701169999999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2">
        <v>42776</v>
      </c>
      <c r="B9">
        <v>34.470001000000003</v>
      </c>
      <c r="C9">
        <v>14</v>
      </c>
      <c r="D9">
        <v>113.010002</v>
      </c>
      <c r="E9">
        <v>13.39</v>
      </c>
      <c r="F9">
        <v>167.88999899999999</v>
      </c>
      <c r="G9">
        <v>11.69</v>
      </c>
      <c r="H9">
        <v>722</v>
      </c>
      <c r="I9">
        <v>2316.1000979999999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2">
        <v>42779</v>
      </c>
      <c r="B10">
        <v>34.990001999999997</v>
      </c>
      <c r="C10">
        <v>14.05</v>
      </c>
      <c r="D10">
        <v>113.129997</v>
      </c>
      <c r="E10">
        <v>13.18</v>
      </c>
      <c r="F10">
        <v>167.66000399999999</v>
      </c>
      <c r="G10">
        <v>11.68</v>
      </c>
      <c r="H10">
        <v>710</v>
      </c>
      <c r="I10">
        <v>2328.25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2">
        <v>42780</v>
      </c>
      <c r="B11">
        <v>35.18</v>
      </c>
      <c r="C11">
        <v>14.75</v>
      </c>
      <c r="D11">
        <v>113.010002</v>
      </c>
      <c r="E11">
        <v>13.17</v>
      </c>
      <c r="F11">
        <v>168.050003</v>
      </c>
      <c r="G11">
        <v>11.66</v>
      </c>
      <c r="H11">
        <v>698</v>
      </c>
      <c r="I11">
        <v>2337.580078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2">
        <v>42781</v>
      </c>
      <c r="B12">
        <v>35.509998000000003</v>
      </c>
      <c r="C12">
        <v>14.8</v>
      </c>
      <c r="D12">
        <v>112.980003</v>
      </c>
      <c r="E12">
        <v>13.22</v>
      </c>
      <c r="F12">
        <v>171.78999300000001</v>
      </c>
      <c r="G12">
        <v>11.63</v>
      </c>
      <c r="H12">
        <v>696.5</v>
      </c>
      <c r="I12">
        <v>2349.25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25">
      <c r="A13" s="2">
        <v>42782</v>
      </c>
      <c r="B13">
        <v>35.490001999999997</v>
      </c>
      <c r="C13">
        <v>14.45</v>
      </c>
      <c r="D13">
        <v>112.91999800000001</v>
      </c>
      <c r="E13">
        <v>13.29</v>
      </c>
      <c r="F13">
        <v>172.11000100000001</v>
      </c>
      <c r="G13">
        <v>11.65</v>
      </c>
      <c r="H13">
        <v>696</v>
      </c>
      <c r="I13">
        <v>2347.219971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25">
      <c r="A14" s="2">
        <v>42783</v>
      </c>
      <c r="B14">
        <v>34.919998</v>
      </c>
      <c r="C14">
        <v>14.5</v>
      </c>
      <c r="D14">
        <v>112.949997</v>
      </c>
      <c r="E14">
        <v>12.9</v>
      </c>
      <c r="F14">
        <v>173.28999300000001</v>
      </c>
      <c r="G14">
        <v>11.67</v>
      </c>
      <c r="H14">
        <v>715</v>
      </c>
      <c r="I14">
        <v>2351.1599120000001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2">
        <v>42787</v>
      </c>
      <c r="B15">
        <v>35.299999</v>
      </c>
      <c r="C15">
        <v>14.85</v>
      </c>
      <c r="D15">
        <v>113.120003</v>
      </c>
      <c r="E15">
        <v>12.54</v>
      </c>
      <c r="F15">
        <v>173.13999899999999</v>
      </c>
      <c r="G15">
        <v>11.67</v>
      </c>
      <c r="H15">
        <v>716</v>
      </c>
      <c r="I15">
        <v>2365.3798830000001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A16" s="2">
        <v>42788</v>
      </c>
      <c r="B16">
        <v>34.32</v>
      </c>
      <c r="C16">
        <v>14.95</v>
      </c>
      <c r="D16">
        <v>113.279999</v>
      </c>
      <c r="E16">
        <v>11.81</v>
      </c>
      <c r="F16">
        <v>172.61000100000001</v>
      </c>
      <c r="G16">
        <v>11.68</v>
      </c>
      <c r="H16">
        <v>704.5</v>
      </c>
      <c r="I16">
        <v>2362.820068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5">
      <c r="A17" s="2">
        <v>42789</v>
      </c>
      <c r="B17">
        <v>33.759998000000003</v>
      </c>
      <c r="C17">
        <v>15</v>
      </c>
      <c r="D17">
        <v>113.610001</v>
      </c>
      <c r="E17">
        <v>11.83</v>
      </c>
      <c r="F17">
        <v>174.009995</v>
      </c>
      <c r="G17">
        <v>11.7</v>
      </c>
      <c r="H17">
        <v>709.5</v>
      </c>
      <c r="I17">
        <v>2363.8100589999999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2">
        <v>42790</v>
      </c>
      <c r="B18">
        <v>32.669998</v>
      </c>
      <c r="C18">
        <v>14.8</v>
      </c>
      <c r="D18">
        <v>113.83000199999999</v>
      </c>
      <c r="E18">
        <v>11.59</v>
      </c>
      <c r="F18">
        <v>174.55999800000001</v>
      </c>
      <c r="G18">
        <v>11.73</v>
      </c>
      <c r="H18">
        <v>731</v>
      </c>
      <c r="I18">
        <v>2367.3400879999999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2">
        <v>42793</v>
      </c>
      <c r="B19">
        <v>33.139999000000003</v>
      </c>
      <c r="C19">
        <v>14.5</v>
      </c>
      <c r="D19">
        <v>113.55999799999999</v>
      </c>
      <c r="E19">
        <v>10.99</v>
      </c>
      <c r="F19">
        <v>176.13000500000001</v>
      </c>
      <c r="G19">
        <v>11.73</v>
      </c>
      <c r="H19">
        <v>708</v>
      </c>
      <c r="I19">
        <v>2369.75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5">
      <c r="A20" s="2">
        <v>42794</v>
      </c>
      <c r="B20">
        <v>32.490001999999997</v>
      </c>
      <c r="C20">
        <v>14.35</v>
      </c>
      <c r="D20">
        <v>113.55999799999999</v>
      </c>
      <c r="E20">
        <v>11.02</v>
      </c>
      <c r="F20">
        <v>176.529999</v>
      </c>
      <c r="G20">
        <v>11.73</v>
      </c>
      <c r="H20">
        <v>691</v>
      </c>
      <c r="I20">
        <v>2363.639893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5">
      <c r="A21" s="2">
        <v>42795</v>
      </c>
      <c r="B21">
        <v>33.639999000000003</v>
      </c>
      <c r="C21">
        <v>14.4</v>
      </c>
      <c r="D21">
        <v>113.160004</v>
      </c>
      <c r="E21">
        <v>11.08</v>
      </c>
      <c r="F21">
        <v>178.240005</v>
      </c>
      <c r="G21">
        <v>11.68</v>
      </c>
      <c r="H21">
        <v>679</v>
      </c>
      <c r="I21">
        <v>2395.959961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5">
      <c r="A22" s="2">
        <v>42796</v>
      </c>
      <c r="B22">
        <v>32.939999</v>
      </c>
      <c r="C22">
        <v>14.25</v>
      </c>
      <c r="D22">
        <v>112.629997</v>
      </c>
      <c r="E22">
        <v>10.57</v>
      </c>
      <c r="F22">
        <v>178.070007</v>
      </c>
      <c r="G22">
        <v>11.66</v>
      </c>
      <c r="H22">
        <v>675.5</v>
      </c>
      <c r="I22">
        <v>2381.919922</v>
      </c>
    </row>
    <row r="23" spans="1:20" x14ac:dyDescent="0.25">
      <c r="A23" s="2">
        <v>42797</v>
      </c>
      <c r="B23">
        <v>33.840000000000003</v>
      </c>
      <c r="C23">
        <v>14.7</v>
      </c>
      <c r="D23">
        <v>113.150002</v>
      </c>
      <c r="E23">
        <v>10.6</v>
      </c>
      <c r="F23">
        <v>180.199997</v>
      </c>
      <c r="G23">
        <v>11.65</v>
      </c>
      <c r="H23">
        <v>661</v>
      </c>
      <c r="I23">
        <v>2383.1201169999999</v>
      </c>
      <c r="L23" t="s">
        <v>24</v>
      </c>
    </row>
    <row r="24" spans="1:20" x14ac:dyDescent="0.25">
      <c r="A24" s="2">
        <v>42800</v>
      </c>
      <c r="B24">
        <v>33.060001</v>
      </c>
      <c r="C24">
        <v>14.3</v>
      </c>
      <c r="D24">
        <v>113.110001</v>
      </c>
      <c r="E24">
        <v>10.220000000000001</v>
      </c>
      <c r="F24">
        <v>179.46000699999999</v>
      </c>
      <c r="G24">
        <v>11.65</v>
      </c>
      <c r="H24">
        <v>652</v>
      </c>
      <c r="I24">
        <v>2375.3100589999999</v>
      </c>
      <c r="M24" t="s">
        <v>73</v>
      </c>
    </row>
    <row r="25" spans="1:20" x14ac:dyDescent="0.25">
      <c r="A25" s="2">
        <v>42801</v>
      </c>
      <c r="B25">
        <v>32.840000000000003</v>
      </c>
      <c r="C25">
        <v>14.1</v>
      </c>
      <c r="D25">
        <v>113.029999</v>
      </c>
      <c r="E25">
        <v>10.14</v>
      </c>
      <c r="F25">
        <v>177.38000500000001</v>
      </c>
      <c r="G25">
        <v>11.65</v>
      </c>
      <c r="H25">
        <v>643</v>
      </c>
      <c r="I25">
        <v>2368.389893</v>
      </c>
      <c r="M25" t="s">
        <v>74</v>
      </c>
    </row>
    <row r="26" spans="1:20" s="15" customFormat="1" x14ac:dyDescent="0.25">
      <c r="A26" s="28">
        <v>42802</v>
      </c>
      <c r="B26" s="15">
        <v>31.23</v>
      </c>
      <c r="C26" s="15">
        <v>12.85</v>
      </c>
      <c r="D26" s="15">
        <v>112.150002</v>
      </c>
      <c r="E26" s="15">
        <v>10.039999999999999</v>
      </c>
      <c r="F26" s="15">
        <v>177.779999</v>
      </c>
      <c r="G26" s="15">
        <v>11.62</v>
      </c>
      <c r="H26" s="15">
        <v>643</v>
      </c>
      <c r="I26">
        <v>2362.9799800000001</v>
      </c>
    </row>
    <row r="27" spans="1:20" x14ac:dyDescent="0.25">
      <c r="A27" s="2">
        <v>42803</v>
      </c>
      <c r="B27">
        <v>30.690000999999999</v>
      </c>
      <c r="C27">
        <v>12.25</v>
      </c>
      <c r="D27">
        <v>111.449997</v>
      </c>
      <c r="E27">
        <v>9.74</v>
      </c>
      <c r="F27">
        <v>178.91999799999999</v>
      </c>
      <c r="G27">
        <v>11.62</v>
      </c>
      <c r="H27">
        <v>661</v>
      </c>
      <c r="I27">
        <v>2364.8701169999999</v>
      </c>
    </row>
    <row r="28" spans="1:20" x14ac:dyDescent="0.25">
      <c r="A28" s="2">
        <v>42804</v>
      </c>
      <c r="B28">
        <v>30.68</v>
      </c>
      <c r="C28">
        <v>11.65</v>
      </c>
      <c r="D28">
        <v>111.91999800000001</v>
      </c>
      <c r="E28">
        <v>10.01</v>
      </c>
      <c r="F28">
        <v>181.44000199999999</v>
      </c>
      <c r="G28">
        <v>11.62</v>
      </c>
      <c r="H28">
        <v>661.5</v>
      </c>
      <c r="I28">
        <v>2372.6000979999999</v>
      </c>
    </row>
    <row r="29" spans="1:20" x14ac:dyDescent="0.25">
      <c r="A29" s="2">
        <v>42807</v>
      </c>
      <c r="B29">
        <v>31.32</v>
      </c>
      <c r="C29">
        <v>11.65</v>
      </c>
      <c r="D29">
        <v>111.739998</v>
      </c>
      <c r="E29">
        <v>10.039999999999999</v>
      </c>
      <c r="F29">
        <v>181.050003</v>
      </c>
      <c r="G29">
        <v>11.61</v>
      </c>
      <c r="H29">
        <v>662.5</v>
      </c>
      <c r="I29">
        <v>2373.469971</v>
      </c>
    </row>
    <row r="30" spans="1:20" x14ac:dyDescent="0.25">
      <c r="A30" s="2">
        <v>42808</v>
      </c>
      <c r="B30">
        <v>31.120000999999998</v>
      </c>
      <c r="C30">
        <v>11.8</v>
      </c>
      <c r="D30">
        <v>111.400002</v>
      </c>
      <c r="E30">
        <v>9.84</v>
      </c>
      <c r="F30">
        <v>180.11999499999999</v>
      </c>
      <c r="G30">
        <v>11.61</v>
      </c>
      <c r="H30">
        <v>675</v>
      </c>
      <c r="I30">
        <v>2365.4499510000001</v>
      </c>
    </row>
    <row r="31" spans="1:20" x14ac:dyDescent="0.25">
      <c r="A31" s="2">
        <v>42809</v>
      </c>
      <c r="B31">
        <v>32.700001</v>
      </c>
      <c r="C31">
        <v>11.75</v>
      </c>
      <c r="D31">
        <v>112.91999800000001</v>
      </c>
      <c r="E31">
        <v>10.79</v>
      </c>
      <c r="F31">
        <v>182.60000600000001</v>
      </c>
      <c r="G31">
        <v>11.64</v>
      </c>
      <c r="H31">
        <v>687</v>
      </c>
      <c r="I31">
        <v>2385.26001</v>
      </c>
    </row>
    <row r="32" spans="1:20" x14ac:dyDescent="0.25">
      <c r="A32" s="2">
        <v>42810</v>
      </c>
      <c r="B32">
        <v>32.700001</v>
      </c>
      <c r="C32">
        <v>11.65</v>
      </c>
      <c r="D32">
        <v>112.58000199999999</v>
      </c>
      <c r="E32">
        <v>10.84</v>
      </c>
      <c r="F32">
        <v>180.11000100000001</v>
      </c>
      <c r="G32">
        <v>11.64</v>
      </c>
      <c r="H32">
        <v>720</v>
      </c>
      <c r="I32">
        <v>2381.3798830000001</v>
      </c>
    </row>
    <row r="33" spans="1:9" x14ac:dyDescent="0.25">
      <c r="A33" s="2">
        <v>42811</v>
      </c>
      <c r="B33">
        <v>32.970001000000003</v>
      </c>
      <c r="C33">
        <v>11.5</v>
      </c>
      <c r="D33">
        <v>113.040001</v>
      </c>
      <c r="E33">
        <v>10.81</v>
      </c>
      <c r="F33">
        <v>168.61000100000001</v>
      </c>
      <c r="G33">
        <v>11.66</v>
      </c>
      <c r="H33">
        <v>720</v>
      </c>
      <c r="I33">
        <v>2378.25</v>
      </c>
    </row>
    <row r="34" spans="1:9" x14ac:dyDescent="0.25">
      <c r="A34" s="2">
        <v>42814</v>
      </c>
      <c r="B34">
        <v>33.110000999999997</v>
      </c>
      <c r="C34">
        <v>11.45</v>
      </c>
      <c r="D34">
        <v>113.279999</v>
      </c>
      <c r="E34">
        <v>11.09</v>
      </c>
      <c r="F34">
        <v>169.240005</v>
      </c>
      <c r="G34">
        <v>11.67</v>
      </c>
      <c r="H34">
        <v>714</v>
      </c>
      <c r="I34">
        <v>2373.469971</v>
      </c>
    </row>
    <row r="35" spans="1:9" x14ac:dyDescent="0.25">
      <c r="A35" s="2">
        <v>42815</v>
      </c>
      <c r="B35">
        <v>31.780000999999999</v>
      </c>
      <c r="C35">
        <v>11.1</v>
      </c>
      <c r="D35">
        <v>113.290001</v>
      </c>
      <c r="E35">
        <v>11.3</v>
      </c>
      <c r="F35">
        <v>166.85000600000001</v>
      </c>
      <c r="G35">
        <v>11.7</v>
      </c>
      <c r="H35">
        <v>723</v>
      </c>
      <c r="I35">
        <v>2344.0200199999999</v>
      </c>
    </row>
    <row r="36" spans="1:9" x14ac:dyDescent="0.25">
      <c r="A36" s="2">
        <v>42816</v>
      </c>
      <c r="B36">
        <v>31.85</v>
      </c>
      <c r="C36">
        <v>11.2</v>
      </c>
      <c r="D36">
        <v>113.400002</v>
      </c>
      <c r="E36">
        <v>11.07</v>
      </c>
      <c r="F36">
        <v>167.449997</v>
      </c>
      <c r="G36">
        <v>11.72</v>
      </c>
      <c r="H36">
        <v>750</v>
      </c>
      <c r="I36">
        <v>2348.4499510000001</v>
      </c>
    </row>
    <row r="37" spans="1:9" x14ac:dyDescent="0.25">
      <c r="A37" s="2">
        <v>42817</v>
      </c>
      <c r="B37">
        <v>31.610001</v>
      </c>
      <c r="C37">
        <v>11.2</v>
      </c>
      <c r="D37">
        <v>113.57</v>
      </c>
      <c r="E37">
        <v>11.04</v>
      </c>
      <c r="F37">
        <v>166.03999300000001</v>
      </c>
      <c r="G37">
        <v>11.73</v>
      </c>
      <c r="H37">
        <v>739</v>
      </c>
      <c r="I37">
        <v>2345.959961</v>
      </c>
    </row>
    <row r="38" spans="1:9" x14ac:dyDescent="0.25">
      <c r="A38" s="2">
        <v>42818</v>
      </c>
      <c r="B38">
        <v>31.24</v>
      </c>
      <c r="C38">
        <v>11.15</v>
      </c>
      <c r="D38">
        <v>113.739998</v>
      </c>
      <c r="E38">
        <v>11.1</v>
      </c>
      <c r="F38">
        <v>165.740005</v>
      </c>
      <c r="G38">
        <v>11.73</v>
      </c>
      <c r="H38">
        <v>738.5</v>
      </c>
      <c r="I38">
        <v>2343.9799800000001</v>
      </c>
    </row>
    <row r="39" spans="1:9" x14ac:dyDescent="0.25">
      <c r="A39" s="2">
        <v>42821</v>
      </c>
      <c r="B39">
        <v>30.629999000000002</v>
      </c>
      <c r="C39">
        <v>11.55</v>
      </c>
      <c r="D39">
        <v>113.730003</v>
      </c>
      <c r="E39">
        <v>11.39</v>
      </c>
      <c r="F39">
        <v>164.91000399999999</v>
      </c>
      <c r="G39">
        <v>11.75</v>
      </c>
      <c r="H39">
        <v>742.5</v>
      </c>
      <c r="I39">
        <v>2341.5900879999999</v>
      </c>
    </row>
    <row r="40" spans="1:9" x14ac:dyDescent="0.25">
      <c r="A40" s="2">
        <v>42822</v>
      </c>
      <c r="B40">
        <v>31.200001</v>
      </c>
      <c r="C40">
        <v>11.3</v>
      </c>
      <c r="D40">
        <v>113.69000200000001</v>
      </c>
      <c r="E40">
        <v>11.05</v>
      </c>
      <c r="F40">
        <v>164.71000699999999</v>
      </c>
      <c r="G40">
        <v>11.77</v>
      </c>
      <c r="H40">
        <v>747</v>
      </c>
      <c r="I40">
        <v>2358.570068</v>
      </c>
    </row>
    <row r="41" spans="1:9" x14ac:dyDescent="0.25">
      <c r="A41" s="2">
        <v>42823</v>
      </c>
      <c r="B41">
        <v>31.629999000000002</v>
      </c>
      <c r="C41">
        <v>11.3</v>
      </c>
      <c r="D41">
        <v>114.05999799999999</v>
      </c>
      <c r="E41">
        <v>11.12</v>
      </c>
      <c r="F41">
        <v>163.05999800000001</v>
      </c>
      <c r="G41">
        <v>11.75</v>
      </c>
      <c r="H41">
        <v>695</v>
      </c>
      <c r="I41">
        <v>2361.1298830000001</v>
      </c>
    </row>
    <row r="42" spans="1:9" x14ac:dyDescent="0.25">
      <c r="A42" s="2">
        <v>42824</v>
      </c>
      <c r="B42">
        <v>31.709999</v>
      </c>
      <c r="C42">
        <v>11.4</v>
      </c>
      <c r="D42">
        <v>113.860001</v>
      </c>
      <c r="E42">
        <v>10.62</v>
      </c>
      <c r="F42">
        <v>164.38000500000001</v>
      </c>
      <c r="G42">
        <v>11.74</v>
      </c>
      <c r="H42">
        <v>704</v>
      </c>
      <c r="I42">
        <v>2368.0600589999999</v>
      </c>
    </row>
    <row r="43" spans="1:9" x14ac:dyDescent="0.25">
      <c r="A43" s="2">
        <v>42825</v>
      </c>
      <c r="B43">
        <v>31.15</v>
      </c>
      <c r="C43">
        <v>11.5</v>
      </c>
      <c r="D43">
        <v>113.699997</v>
      </c>
      <c r="E43">
        <v>10.77</v>
      </c>
      <c r="F43">
        <v>164.070007</v>
      </c>
      <c r="G43">
        <v>11.74</v>
      </c>
      <c r="H43">
        <v>698.5</v>
      </c>
      <c r="I43">
        <v>2362.719971</v>
      </c>
    </row>
    <row r="44" spans="1:9" x14ac:dyDescent="0.25">
      <c r="A44" s="2">
        <v>42828</v>
      </c>
      <c r="B44">
        <v>31.18</v>
      </c>
      <c r="C44">
        <v>11.35</v>
      </c>
      <c r="D44">
        <v>113.57</v>
      </c>
      <c r="E44">
        <v>11.38</v>
      </c>
      <c r="F44">
        <v>163.88999899999999</v>
      </c>
      <c r="G44">
        <v>11.75</v>
      </c>
      <c r="H44">
        <v>709.5</v>
      </c>
      <c r="I44">
        <v>2358.8400879999999</v>
      </c>
    </row>
    <row r="45" spans="1:9" x14ac:dyDescent="0.25">
      <c r="A45" s="2">
        <v>42829</v>
      </c>
      <c r="B45">
        <v>31.65</v>
      </c>
      <c r="C45">
        <v>11.45</v>
      </c>
      <c r="D45">
        <v>113.360001</v>
      </c>
      <c r="E45">
        <v>11.65</v>
      </c>
      <c r="F45">
        <v>164.36000100000001</v>
      </c>
      <c r="G45">
        <v>11.76</v>
      </c>
      <c r="H45">
        <v>716</v>
      </c>
      <c r="I45">
        <v>2360.1599120000001</v>
      </c>
    </row>
    <row r="46" spans="1:9" x14ac:dyDescent="0.25">
      <c r="A46" s="2">
        <v>42830</v>
      </c>
      <c r="B46">
        <v>31.870000999999998</v>
      </c>
      <c r="C46">
        <v>11.4</v>
      </c>
      <c r="D46">
        <v>113.779999</v>
      </c>
      <c r="E46">
        <v>11.85</v>
      </c>
      <c r="F46">
        <v>162.240005</v>
      </c>
      <c r="G46">
        <v>11.77</v>
      </c>
      <c r="H46">
        <v>713</v>
      </c>
      <c r="I46">
        <v>2352.9499510000001</v>
      </c>
    </row>
    <row r="47" spans="1:9" x14ac:dyDescent="0.25">
      <c r="A47" s="2">
        <v>42831</v>
      </c>
      <c r="B47">
        <v>31.91</v>
      </c>
      <c r="C47">
        <v>11.6</v>
      </c>
      <c r="D47">
        <v>113.720001</v>
      </c>
      <c r="E47">
        <v>11.85</v>
      </c>
      <c r="F47">
        <v>162.25</v>
      </c>
      <c r="G47">
        <v>11.77</v>
      </c>
      <c r="H47">
        <v>726</v>
      </c>
      <c r="I47">
        <v>2357.48999</v>
      </c>
    </row>
    <row r="48" spans="1:9" x14ac:dyDescent="0.25">
      <c r="A48" s="2">
        <v>42832</v>
      </c>
      <c r="B48">
        <v>31.85</v>
      </c>
      <c r="C48">
        <v>11</v>
      </c>
      <c r="D48">
        <v>113.650002</v>
      </c>
      <c r="E48">
        <v>11.94</v>
      </c>
      <c r="F48">
        <v>163.38000500000001</v>
      </c>
      <c r="G48">
        <v>11.79</v>
      </c>
      <c r="H48">
        <v>745</v>
      </c>
      <c r="I48">
        <v>2355.540039</v>
      </c>
    </row>
    <row r="49" spans="1:9" x14ac:dyDescent="0.25">
      <c r="A49" s="2">
        <v>42835</v>
      </c>
      <c r="B49">
        <v>32.970001000000003</v>
      </c>
      <c r="C49">
        <v>10.6</v>
      </c>
      <c r="D49">
        <v>113.639999</v>
      </c>
      <c r="E49">
        <v>12.14</v>
      </c>
      <c r="F49">
        <v>162.78999300000001</v>
      </c>
      <c r="G49">
        <v>11.79</v>
      </c>
      <c r="H49">
        <v>743</v>
      </c>
      <c r="I49">
        <v>2357.1599120000001</v>
      </c>
    </row>
    <row r="50" spans="1:9" x14ac:dyDescent="0.25">
      <c r="A50" s="2">
        <v>42836</v>
      </c>
      <c r="B50">
        <v>33.32</v>
      </c>
      <c r="C50">
        <v>10.6</v>
      </c>
      <c r="D50">
        <v>113.83000199999999</v>
      </c>
      <c r="E50">
        <v>12.51</v>
      </c>
      <c r="F50">
        <v>163.11000100000001</v>
      </c>
      <c r="G50">
        <v>11.81</v>
      </c>
      <c r="H50">
        <v>767.5</v>
      </c>
      <c r="I50">
        <v>2353.780029</v>
      </c>
    </row>
    <row r="51" spans="1:9" x14ac:dyDescent="0.25">
      <c r="A51" s="2">
        <v>42837</v>
      </c>
      <c r="B51">
        <v>31.9</v>
      </c>
      <c r="C51">
        <v>10.45</v>
      </c>
      <c r="D51">
        <v>114.160004</v>
      </c>
      <c r="E51">
        <v>12.84</v>
      </c>
      <c r="F51">
        <v>163.050003</v>
      </c>
      <c r="G51">
        <v>11.82</v>
      </c>
      <c r="H51">
        <v>758</v>
      </c>
      <c r="I51">
        <v>2344.929932</v>
      </c>
    </row>
    <row r="52" spans="1:9" s="15" customFormat="1" x14ac:dyDescent="0.25">
      <c r="A52" s="28">
        <v>42838</v>
      </c>
      <c r="B52" s="15">
        <v>31.5</v>
      </c>
      <c r="C52" s="15">
        <v>9.75</v>
      </c>
      <c r="D52" s="15">
        <v>114.110001</v>
      </c>
      <c r="E52" s="15">
        <v>12.99</v>
      </c>
      <c r="F52" s="15">
        <v>161.61000100000001</v>
      </c>
      <c r="G52" s="15">
        <v>11.84</v>
      </c>
      <c r="H52" s="15">
        <v>769</v>
      </c>
      <c r="I52">
        <v>2328.9499510000001</v>
      </c>
    </row>
    <row r="53" spans="1:9" s="15" customFormat="1" x14ac:dyDescent="0.25">
      <c r="A53" s="28">
        <v>42842</v>
      </c>
      <c r="B53" s="15">
        <v>31.629999000000002</v>
      </c>
      <c r="C53" s="15">
        <v>9.85</v>
      </c>
      <c r="D53" s="15">
        <v>114.290001</v>
      </c>
      <c r="E53" s="15">
        <v>12.93</v>
      </c>
      <c r="F53" s="15">
        <v>162.11000100000001</v>
      </c>
      <c r="G53" s="15">
        <v>11.85</v>
      </c>
      <c r="H53" s="15">
        <v>800</v>
      </c>
      <c r="I53">
        <v>2349.01001</v>
      </c>
    </row>
    <row r="54" spans="1:9" s="15" customFormat="1" x14ac:dyDescent="0.25">
      <c r="A54" s="28">
        <v>42843</v>
      </c>
      <c r="B54" s="15">
        <v>30.83</v>
      </c>
      <c r="C54" s="15">
        <v>10.199999999999999</v>
      </c>
      <c r="D54" s="15">
        <v>114.5</v>
      </c>
      <c r="E54" s="15">
        <v>13.06</v>
      </c>
      <c r="F54" s="15">
        <v>161.25</v>
      </c>
      <c r="G54" s="15">
        <v>11.88</v>
      </c>
      <c r="H54" s="15">
        <v>767</v>
      </c>
      <c r="I54">
        <v>2342.1899410000001</v>
      </c>
    </row>
    <row r="55" spans="1:9" s="15" customFormat="1" x14ac:dyDescent="0.25">
      <c r="A55" s="28">
        <v>42844</v>
      </c>
      <c r="B55" s="15">
        <v>30.610001</v>
      </c>
      <c r="C55" s="15">
        <v>10.5</v>
      </c>
      <c r="D55" s="15">
        <v>114.16999800000001</v>
      </c>
      <c r="E55" s="15">
        <v>12.65</v>
      </c>
      <c r="F55" s="15">
        <v>161.259995</v>
      </c>
      <c r="G55" s="15">
        <v>11.88</v>
      </c>
      <c r="H55" s="15">
        <v>758</v>
      </c>
      <c r="I55">
        <v>2338.169922</v>
      </c>
    </row>
    <row r="56" spans="1:9" s="15" customFormat="1" x14ac:dyDescent="0.25">
      <c r="A56" s="28">
        <v>42845</v>
      </c>
      <c r="B56" s="15">
        <v>31.08</v>
      </c>
      <c r="C56" s="15">
        <v>10.65</v>
      </c>
      <c r="D56" s="15">
        <v>114.25</v>
      </c>
      <c r="E56" s="15">
        <v>12.51</v>
      </c>
      <c r="F56" s="15">
        <v>162.03999300000001</v>
      </c>
      <c r="G56" s="15">
        <v>11.86</v>
      </c>
      <c r="H56" s="15">
        <v>753</v>
      </c>
      <c r="I56">
        <v>2355.8400879999999</v>
      </c>
    </row>
    <row r="57" spans="1:9" s="15" customFormat="1" x14ac:dyDescent="0.25">
      <c r="A57" s="28">
        <v>42846</v>
      </c>
      <c r="B57" s="15">
        <v>30.75</v>
      </c>
      <c r="C57" s="15">
        <v>10.5</v>
      </c>
      <c r="D57" s="15">
        <v>114.540001</v>
      </c>
      <c r="E57" s="15">
        <v>12.43</v>
      </c>
      <c r="F57" s="15">
        <v>160.41000399999999</v>
      </c>
      <c r="G57" s="15">
        <v>11.86</v>
      </c>
      <c r="H57" s="15">
        <v>740</v>
      </c>
      <c r="I57">
        <v>2348.6899410000001</v>
      </c>
    </row>
    <row r="58" spans="1:9" s="15" customFormat="1" x14ac:dyDescent="0.25">
      <c r="A58" s="28">
        <v>42849</v>
      </c>
      <c r="B58" s="15">
        <v>31.280000999999999</v>
      </c>
      <c r="C58" s="15">
        <v>10.7</v>
      </c>
      <c r="D58" s="15">
        <v>114.889999</v>
      </c>
      <c r="E58" s="15">
        <v>11.72</v>
      </c>
      <c r="F58" s="15">
        <v>163.13999899999999</v>
      </c>
      <c r="G58" s="15">
        <v>11.83</v>
      </c>
      <c r="H58" s="15">
        <v>723</v>
      </c>
      <c r="I58">
        <v>2374.1499020000001</v>
      </c>
    </row>
    <row r="59" spans="1:9" s="15" customFormat="1" x14ac:dyDescent="0.25">
      <c r="A59" s="28">
        <v>42850</v>
      </c>
      <c r="B59" s="15">
        <v>31.41</v>
      </c>
      <c r="C59" s="15">
        <v>10.6</v>
      </c>
      <c r="D59" s="15">
        <v>114.599998</v>
      </c>
      <c r="E59" s="15">
        <v>11.58</v>
      </c>
      <c r="F59" s="15">
        <v>164.699997</v>
      </c>
      <c r="G59" s="15">
        <v>11.81</v>
      </c>
      <c r="H59" s="15">
        <v>725</v>
      </c>
      <c r="I59">
        <v>2388.610107</v>
      </c>
    </row>
    <row r="60" spans="1:9" s="15" customFormat="1" x14ac:dyDescent="0.25">
      <c r="A60" s="28">
        <v>42851</v>
      </c>
      <c r="B60" s="15">
        <v>31.26</v>
      </c>
      <c r="C60" s="15">
        <v>10.8</v>
      </c>
      <c r="D60" s="15">
        <v>114.58000199999999</v>
      </c>
      <c r="E60" s="15">
        <v>11.43</v>
      </c>
      <c r="F60" s="15">
        <v>164.61000100000001</v>
      </c>
      <c r="G60" s="15">
        <v>11.8</v>
      </c>
      <c r="H60" s="15">
        <v>749.5</v>
      </c>
      <c r="I60">
        <v>2387.4499510000001</v>
      </c>
    </row>
    <row r="61" spans="1:9" s="15" customFormat="1" x14ac:dyDescent="0.25">
      <c r="A61" s="28">
        <v>42852</v>
      </c>
      <c r="B61" s="15">
        <v>30.219999000000001</v>
      </c>
      <c r="C61" s="15">
        <v>10.55</v>
      </c>
      <c r="D61" s="15">
        <v>114.839996</v>
      </c>
      <c r="E61" s="15">
        <v>11.23</v>
      </c>
      <c r="F61" s="15">
        <v>162.720001</v>
      </c>
      <c r="G61" s="15">
        <v>11.81</v>
      </c>
      <c r="H61" s="15">
        <v>749</v>
      </c>
      <c r="I61">
        <v>2388.7700199999999</v>
      </c>
    </row>
    <row r="62" spans="1:9" s="15" customFormat="1" x14ac:dyDescent="0.25">
      <c r="A62" s="28">
        <v>42853</v>
      </c>
      <c r="B62" s="15">
        <v>30.73</v>
      </c>
      <c r="C62" s="15">
        <v>11</v>
      </c>
      <c r="D62" s="15">
        <v>115.199997</v>
      </c>
      <c r="E62" s="15">
        <v>11.43</v>
      </c>
      <c r="F62" s="15">
        <v>163.320007</v>
      </c>
      <c r="G62" s="15">
        <v>11.8</v>
      </c>
      <c r="H62" s="15">
        <v>754</v>
      </c>
      <c r="I62">
        <v>2384.1999510000001</v>
      </c>
    </row>
    <row r="63" spans="1:9" s="15" customFormat="1" x14ac:dyDescent="0.25">
      <c r="A63" s="28">
        <v>42856</v>
      </c>
      <c r="B63" s="15">
        <v>30.889999</v>
      </c>
      <c r="C63" s="15">
        <v>11</v>
      </c>
      <c r="D63" s="15">
        <v>114.599998</v>
      </c>
      <c r="E63" s="15">
        <v>11.05</v>
      </c>
      <c r="F63" s="15">
        <v>162.60000600000001</v>
      </c>
      <c r="G63" s="15">
        <v>11.78</v>
      </c>
      <c r="H63" s="15">
        <v>754</v>
      </c>
      <c r="I63">
        <v>2388.330078</v>
      </c>
    </row>
    <row r="64" spans="1:9" s="15" customFormat="1" x14ac:dyDescent="0.25">
      <c r="A64" s="28">
        <v>42857</v>
      </c>
      <c r="B64" s="15">
        <v>30.5</v>
      </c>
      <c r="C64" s="15">
        <v>10.55</v>
      </c>
      <c r="D64" s="15">
        <v>115.010002</v>
      </c>
      <c r="E64" s="15">
        <v>11.37</v>
      </c>
      <c r="F64" s="15">
        <v>163.490005</v>
      </c>
      <c r="G64" s="15">
        <v>11.78</v>
      </c>
      <c r="H64" s="15">
        <v>740</v>
      </c>
      <c r="I64">
        <v>2391.169922</v>
      </c>
    </row>
    <row r="65" spans="1:9" x14ac:dyDescent="0.25">
      <c r="A65" s="2">
        <v>42858</v>
      </c>
      <c r="B65">
        <v>29.58</v>
      </c>
      <c r="C65">
        <v>10.3</v>
      </c>
      <c r="D65">
        <v>114.870003</v>
      </c>
      <c r="E65">
        <v>11.32</v>
      </c>
      <c r="F65">
        <v>163.80999800000001</v>
      </c>
      <c r="G65">
        <v>11.81</v>
      </c>
      <c r="H65">
        <v>730.5</v>
      </c>
      <c r="I65">
        <v>2388.1298830000001</v>
      </c>
    </row>
    <row r="66" spans="1:9" x14ac:dyDescent="0.25">
      <c r="A66" s="2">
        <v>42859</v>
      </c>
      <c r="B66">
        <v>29.120000999999998</v>
      </c>
      <c r="C66">
        <v>9.9499999999999993</v>
      </c>
      <c r="D66">
        <v>114.349998</v>
      </c>
      <c r="E66">
        <v>10.84</v>
      </c>
      <c r="F66">
        <v>164.28999300000001</v>
      </c>
      <c r="G66">
        <v>11.8</v>
      </c>
      <c r="H66">
        <v>728.5</v>
      </c>
      <c r="I66">
        <v>2389.5200199999999</v>
      </c>
    </row>
    <row r="67" spans="1:9" x14ac:dyDescent="0.25">
      <c r="A67" s="2">
        <v>42860</v>
      </c>
      <c r="B67">
        <v>29.84</v>
      </c>
      <c r="C67">
        <v>10.050000000000001</v>
      </c>
      <c r="D67">
        <v>114.470001</v>
      </c>
      <c r="E67">
        <v>11.19</v>
      </c>
      <c r="F67">
        <v>163.80999800000001</v>
      </c>
      <c r="G67">
        <v>11.8</v>
      </c>
      <c r="H67">
        <v>744</v>
      </c>
      <c r="I67">
        <v>2399.290039</v>
      </c>
    </row>
    <row r="68" spans="1:9" x14ac:dyDescent="0.25">
      <c r="A68" s="2">
        <v>42863</v>
      </c>
      <c r="B68">
        <v>29.450001</v>
      </c>
      <c r="C68">
        <v>10.55</v>
      </c>
      <c r="D68">
        <v>114.160004</v>
      </c>
      <c r="E68">
        <v>10.86</v>
      </c>
      <c r="F68">
        <v>163.029999</v>
      </c>
      <c r="G68">
        <v>11.8</v>
      </c>
      <c r="H68">
        <v>744</v>
      </c>
      <c r="I68">
        <v>2399.3798830000001</v>
      </c>
    </row>
    <row r="69" spans="1:9" x14ac:dyDescent="0.25">
      <c r="A69" s="2">
        <v>42864</v>
      </c>
      <c r="B69">
        <v>29.879999000000002</v>
      </c>
      <c r="C69">
        <v>10.75</v>
      </c>
      <c r="D69">
        <v>114.050003</v>
      </c>
      <c r="E69">
        <v>10.6</v>
      </c>
      <c r="F69">
        <v>163.220001</v>
      </c>
      <c r="G69">
        <v>11.79</v>
      </c>
      <c r="H69">
        <v>744</v>
      </c>
      <c r="I69">
        <v>2396.919922</v>
      </c>
    </row>
    <row r="70" spans="1:9" x14ac:dyDescent="0.25">
      <c r="A70" s="2">
        <v>42865</v>
      </c>
      <c r="B70">
        <v>30.360001</v>
      </c>
      <c r="C70">
        <v>9.85</v>
      </c>
      <c r="D70">
        <v>114.379997</v>
      </c>
      <c r="E70">
        <v>10.93</v>
      </c>
      <c r="F70">
        <v>160.509995</v>
      </c>
      <c r="G70">
        <v>11.81</v>
      </c>
      <c r="H70">
        <v>747.5</v>
      </c>
      <c r="I70">
        <v>2399.6298830000001</v>
      </c>
    </row>
    <row r="71" spans="1:9" x14ac:dyDescent="0.25">
      <c r="A71" s="2">
        <v>42866</v>
      </c>
      <c r="B71">
        <v>30.440000999999999</v>
      </c>
      <c r="C71">
        <v>9.9499999999999993</v>
      </c>
      <c r="D71">
        <v>114.57</v>
      </c>
      <c r="E71">
        <v>11.26</v>
      </c>
      <c r="F71">
        <v>160.08000200000001</v>
      </c>
      <c r="G71">
        <v>11.81</v>
      </c>
      <c r="H71">
        <v>755.5</v>
      </c>
      <c r="I71">
        <v>2394.4399410000001</v>
      </c>
    </row>
    <row r="72" spans="1:9" x14ac:dyDescent="0.25">
      <c r="A72" s="2">
        <v>42867</v>
      </c>
      <c r="B72">
        <v>30.33</v>
      </c>
      <c r="C72">
        <v>9.85</v>
      </c>
      <c r="D72">
        <v>114.970001</v>
      </c>
      <c r="E72">
        <v>11.31</v>
      </c>
      <c r="F72">
        <v>160.220001</v>
      </c>
      <c r="G72">
        <v>11.83</v>
      </c>
      <c r="H72">
        <v>758</v>
      </c>
      <c r="I72">
        <v>2390.8999020000001</v>
      </c>
    </row>
    <row r="73" spans="1:9" x14ac:dyDescent="0.25">
      <c r="A73" s="2">
        <v>42870</v>
      </c>
      <c r="B73">
        <v>30.889999</v>
      </c>
      <c r="C73">
        <v>9.8000000000000007</v>
      </c>
      <c r="D73">
        <v>115.05999799999999</v>
      </c>
      <c r="E73">
        <v>11.24</v>
      </c>
      <c r="F73">
        <v>159.970001</v>
      </c>
      <c r="G73">
        <v>11.83</v>
      </c>
      <c r="H73">
        <v>749.5</v>
      </c>
      <c r="I73">
        <v>2402.320068</v>
      </c>
    </row>
    <row r="74" spans="1:9" x14ac:dyDescent="0.25">
      <c r="A74" s="2">
        <v>42871</v>
      </c>
      <c r="B74">
        <v>31.27</v>
      </c>
      <c r="C74">
        <v>9.75</v>
      </c>
      <c r="D74">
        <v>115.08000199999999</v>
      </c>
      <c r="E74">
        <v>11.23</v>
      </c>
      <c r="F74">
        <v>159.990005</v>
      </c>
      <c r="G74">
        <v>11.85</v>
      </c>
      <c r="H74">
        <v>755</v>
      </c>
      <c r="I74">
        <v>2400.669922</v>
      </c>
    </row>
    <row r="75" spans="1:9" x14ac:dyDescent="0.25">
      <c r="A75" s="2">
        <v>42872</v>
      </c>
      <c r="B75">
        <v>30.77</v>
      </c>
      <c r="C75">
        <v>9.4</v>
      </c>
      <c r="D75">
        <v>115.07</v>
      </c>
      <c r="E75">
        <v>11.69</v>
      </c>
      <c r="F75">
        <v>157.05999800000001</v>
      </c>
      <c r="G75">
        <v>11.89</v>
      </c>
      <c r="H75">
        <v>775</v>
      </c>
      <c r="I75">
        <v>2357.030029</v>
      </c>
    </row>
    <row r="76" spans="1:9" x14ac:dyDescent="0.25">
      <c r="A76" s="2">
        <v>42873</v>
      </c>
      <c r="B76">
        <v>31.15</v>
      </c>
      <c r="C76">
        <v>9.1999999999999993</v>
      </c>
      <c r="D76">
        <v>114.480003</v>
      </c>
      <c r="E76">
        <v>11.3</v>
      </c>
      <c r="F76">
        <v>157.96000699999999</v>
      </c>
      <c r="G76">
        <v>11.9</v>
      </c>
      <c r="H76">
        <v>786.5</v>
      </c>
      <c r="I76">
        <v>2365.719971</v>
      </c>
    </row>
    <row r="77" spans="1:9" x14ac:dyDescent="0.25">
      <c r="A77" s="2">
        <v>42874</v>
      </c>
      <c r="B77">
        <v>31.790001</v>
      </c>
      <c r="C77">
        <v>9.9</v>
      </c>
      <c r="D77">
        <v>114.91999800000001</v>
      </c>
      <c r="E77">
        <v>11.59</v>
      </c>
      <c r="F77">
        <v>156.509995</v>
      </c>
      <c r="G77">
        <v>11.9</v>
      </c>
      <c r="H77">
        <v>778</v>
      </c>
      <c r="I77">
        <v>2381.7299800000001</v>
      </c>
    </row>
    <row r="78" spans="1:9" x14ac:dyDescent="0.25">
      <c r="A78" s="2">
        <v>42877</v>
      </c>
      <c r="B78">
        <v>31.879999000000002</v>
      </c>
      <c r="C78">
        <v>9.5</v>
      </c>
      <c r="D78">
        <v>114.870003</v>
      </c>
      <c r="E78">
        <v>11.81</v>
      </c>
      <c r="F78">
        <v>153.020004</v>
      </c>
      <c r="G78">
        <v>11.91</v>
      </c>
      <c r="H78">
        <v>780.5</v>
      </c>
      <c r="I78">
        <v>2394.0200199999999</v>
      </c>
    </row>
    <row r="79" spans="1:9" x14ac:dyDescent="0.25">
      <c r="A79" s="2">
        <v>42878</v>
      </c>
      <c r="B79">
        <v>31.48</v>
      </c>
      <c r="C79">
        <v>9.5500000000000007</v>
      </c>
      <c r="D79">
        <v>114.94000200000001</v>
      </c>
      <c r="E79">
        <v>11.84</v>
      </c>
      <c r="F79">
        <v>154.070007</v>
      </c>
      <c r="G79">
        <v>11.93</v>
      </c>
      <c r="H79">
        <v>753.5</v>
      </c>
      <c r="I79">
        <v>2398.419922</v>
      </c>
    </row>
    <row r="80" spans="1:9" x14ac:dyDescent="0.25">
      <c r="A80" s="2">
        <v>42879</v>
      </c>
      <c r="B80">
        <v>31.459999</v>
      </c>
      <c r="C80">
        <v>9.85</v>
      </c>
      <c r="D80">
        <v>115.379997</v>
      </c>
      <c r="E80">
        <v>11.85</v>
      </c>
      <c r="F80">
        <v>154.60000600000001</v>
      </c>
      <c r="G80">
        <v>11.93</v>
      </c>
      <c r="H80">
        <v>754.5</v>
      </c>
      <c r="I80">
        <v>2404.389893</v>
      </c>
    </row>
    <row r="81" spans="1:9" x14ac:dyDescent="0.25">
      <c r="A81" s="2">
        <v>42880</v>
      </c>
      <c r="B81">
        <v>31.280000999999999</v>
      </c>
      <c r="C81">
        <v>9.5500000000000007</v>
      </c>
      <c r="D81">
        <v>115.290001</v>
      </c>
      <c r="E81">
        <v>11.38</v>
      </c>
      <c r="F81">
        <v>155.429993</v>
      </c>
      <c r="G81">
        <v>11.94</v>
      </c>
      <c r="H81">
        <v>748</v>
      </c>
      <c r="I81">
        <v>2415.070068</v>
      </c>
    </row>
    <row r="82" spans="1:9" x14ac:dyDescent="0.25">
      <c r="A82" s="2">
        <v>42881</v>
      </c>
      <c r="B82">
        <v>30.9</v>
      </c>
      <c r="C82">
        <v>9.6999999999999993</v>
      </c>
      <c r="D82">
        <v>115.489998</v>
      </c>
      <c r="E82">
        <v>11.64</v>
      </c>
      <c r="F82">
        <v>155.009995</v>
      </c>
      <c r="G82">
        <v>11.95</v>
      </c>
      <c r="H82">
        <v>751</v>
      </c>
      <c r="I82">
        <v>2415.820068</v>
      </c>
    </row>
    <row r="83" spans="1:9" x14ac:dyDescent="0.25">
      <c r="A83" s="2">
        <v>42885</v>
      </c>
      <c r="B83">
        <v>31.049999</v>
      </c>
      <c r="C83">
        <v>9.4</v>
      </c>
      <c r="D83">
        <v>115.550003</v>
      </c>
      <c r="E83">
        <v>11.33</v>
      </c>
      <c r="F83">
        <v>153.85000600000001</v>
      </c>
      <c r="G83">
        <v>11.96</v>
      </c>
      <c r="H83">
        <v>731</v>
      </c>
      <c r="I83">
        <v>2412.9099120000001</v>
      </c>
    </row>
    <row r="84" spans="1:9" x14ac:dyDescent="0.25">
      <c r="A84" s="2">
        <v>42886</v>
      </c>
      <c r="B84">
        <v>30.299999</v>
      </c>
      <c r="C84">
        <v>9.25</v>
      </c>
      <c r="D84">
        <v>115.629997</v>
      </c>
      <c r="E84">
        <v>11.39</v>
      </c>
      <c r="F84">
        <v>155.240005</v>
      </c>
      <c r="G84">
        <v>11.98</v>
      </c>
      <c r="H84">
        <v>741.5</v>
      </c>
      <c r="I84">
        <v>2411.8000489999999</v>
      </c>
    </row>
    <row r="85" spans="1:9" x14ac:dyDescent="0.25">
      <c r="A85" s="2">
        <v>42887</v>
      </c>
      <c r="B85">
        <v>30.549999</v>
      </c>
      <c r="C85">
        <v>10</v>
      </c>
      <c r="D85">
        <v>115.379997</v>
      </c>
      <c r="E85">
        <v>11.31</v>
      </c>
      <c r="F85">
        <v>156.240005</v>
      </c>
      <c r="G85">
        <v>11.98</v>
      </c>
      <c r="H85">
        <v>718</v>
      </c>
      <c r="I85">
        <v>2430.0600589999999</v>
      </c>
    </row>
    <row r="86" spans="1:9" x14ac:dyDescent="0.25">
      <c r="A86" s="2">
        <v>42888</v>
      </c>
      <c r="B86">
        <v>30.639999</v>
      </c>
      <c r="C86">
        <v>9.9499999999999993</v>
      </c>
      <c r="D86">
        <v>116.010002</v>
      </c>
      <c r="E86">
        <v>11.16</v>
      </c>
      <c r="F86">
        <v>159.14999399999999</v>
      </c>
      <c r="G86">
        <v>12.01</v>
      </c>
      <c r="H86">
        <v>729</v>
      </c>
      <c r="I86">
        <v>2439.070068</v>
      </c>
    </row>
    <row r="87" spans="1:9" x14ac:dyDescent="0.25">
      <c r="A87" s="2">
        <v>42891</v>
      </c>
      <c r="B87">
        <v>30.18</v>
      </c>
      <c r="C87">
        <v>9.9499999999999993</v>
      </c>
      <c r="D87">
        <v>115.80999799999999</v>
      </c>
      <c r="E87">
        <v>11.52</v>
      </c>
      <c r="F87">
        <v>160.220001</v>
      </c>
      <c r="G87">
        <v>12.01</v>
      </c>
      <c r="H87">
        <v>719.5</v>
      </c>
      <c r="I87">
        <v>2436.1000979999999</v>
      </c>
    </row>
    <row r="88" spans="1:9" x14ac:dyDescent="0.25">
      <c r="A88" s="2">
        <v>42892</v>
      </c>
      <c r="B88">
        <v>30.549999</v>
      </c>
      <c r="C88">
        <v>9.9499999999999993</v>
      </c>
      <c r="D88">
        <v>116.050003</v>
      </c>
      <c r="E88">
        <v>12.39</v>
      </c>
      <c r="F88">
        <v>159.529999</v>
      </c>
      <c r="G88">
        <v>12.03</v>
      </c>
      <c r="H88">
        <v>744</v>
      </c>
      <c r="I88">
        <v>2429.330078</v>
      </c>
    </row>
    <row r="89" spans="1:9" x14ac:dyDescent="0.25">
      <c r="A89" s="2">
        <v>42893</v>
      </c>
      <c r="B89">
        <v>30.34</v>
      </c>
      <c r="C89">
        <v>9.75</v>
      </c>
      <c r="D89">
        <v>115.949997</v>
      </c>
      <c r="E89">
        <v>12.14</v>
      </c>
      <c r="F89">
        <v>161.66000399999999</v>
      </c>
      <c r="G89">
        <v>12.03</v>
      </c>
      <c r="H89">
        <v>739</v>
      </c>
      <c r="I89">
        <v>2433.139893</v>
      </c>
    </row>
    <row r="90" spans="1:9" x14ac:dyDescent="0.25">
      <c r="A90" s="2">
        <v>42894</v>
      </c>
      <c r="B90">
        <v>30.82</v>
      </c>
      <c r="C90">
        <v>10.1</v>
      </c>
      <c r="D90">
        <v>115.779999</v>
      </c>
      <c r="E90">
        <v>12.16</v>
      </c>
      <c r="F90">
        <v>162.64999399999999</v>
      </c>
      <c r="G90">
        <v>12.01</v>
      </c>
      <c r="H90">
        <v>726</v>
      </c>
      <c r="I90">
        <v>2433.790039</v>
      </c>
    </row>
    <row r="91" spans="1:9" x14ac:dyDescent="0.25">
      <c r="A91" s="2">
        <v>42895</v>
      </c>
      <c r="B91">
        <v>30.690000999999999</v>
      </c>
      <c r="C91">
        <v>10.050000000000001</v>
      </c>
      <c r="D91">
        <v>115.529999</v>
      </c>
      <c r="E91">
        <v>11.95</v>
      </c>
      <c r="F91">
        <v>164.05999800000001</v>
      </c>
      <c r="G91">
        <v>12</v>
      </c>
      <c r="H91">
        <v>717</v>
      </c>
      <c r="I91">
        <v>2431.7700199999999</v>
      </c>
    </row>
    <row r="92" spans="1:9" x14ac:dyDescent="0.25">
      <c r="A92" s="2">
        <v>42898</v>
      </c>
      <c r="B92">
        <v>30.360001</v>
      </c>
      <c r="C92">
        <v>9.85</v>
      </c>
      <c r="D92">
        <v>115.519997</v>
      </c>
      <c r="E92">
        <v>11.49</v>
      </c>
      <c r="F92">
        <v>164.88000500000001</v>
      </c>
      <c r="G92">
        <v>11.99</v>
      </c>
      <c r="H92">
        <v>717</v>
      </c>
      <c r="I92">
        <v>2429.389893</v>
      </c>
    </row>
    <row r="93" spans="1:9" x14ac:dyDescent="0.25">
      <c r="A93" s="2">
        <v>42899</v>
      </c>
      <c r="B93">
        <v>30.68</v>
      </c>
      <c r="C93">
        <v>9.4499999999999993</v>
      </c>
      <c r="D93">
        <v>115.699997</v>
      </c>
      <c r="E93">
        <v>11.4</v>
      </c>
      <c r="F93">
        <v>164.429993</v>
      </c>
      <c r="G93">
        <v>11.99</v>
      </c>
      <c r="H93">
        <v>697.5</v>
      </c>
      <c r="I93">
        <v>2440.3500979999999</v>
      </c>
    </row>
    <row r="94" spans="1:9" x14ac:dyDescent="0.25">
      <c r="A94" s="2">
        <v>42900</v>
      </c>
      <c r="B94">
        <v>30.110001</v>
      </c>
      <c r="C94">
        <v>9.65</v>
      </c>
      <c r="D94">
        <v>115.949997</v>
      </c>
      <c r="E94">
        <v>11.06</v>
      </c>
      <c r="F94">
        <v>165.10000600000001</v>
      </c>
      <c r="G94">
        <v>12.01</v>
      </c>
      <c r="H94">
        <v>703</v>
      </c>
      <c r="I94">
        <v>2437.919922</v>
      </c>
    </row>
    <row r="95" spans="1:9" x14ac:dyDescent="0.25">
      <c r="A95" s="2">
        <v>42901</v>
      </c>
      <c r="B95">
        <v>29.65</v>
      </c>
      <c r="C95">
        <v>9.35</v>
      </c>
      <c r="D95">
        <v>115.58000199999999</v>
      </c>
      <c r="E95">
        <v>10.63</v>
      </c>
      <c r="F95">
        <v>164.11000100000001</v>
      </c>
      <c r="G95">
        <v>11.99</v>
      </c>
      <c r="H95">
        <v>681</v>
      </c>
      <c r="I95">
        <v>2432.459961</v>
      </c>
    </row>
    <row r="96" spans="1:9" x14ac:dyDescent="0.25">
      <c r="A96" s="2">
        <v>42902</v>
      </c>
      <c r="B96">
        <v>29.85</v>
      </c>
      <c r="C96">
        <v>9.3000000000000007</v>
      </c>
      <c r="D96">
        <v>115.57</v>
      </c>
      <c r="E96">
        <v>10.3</v>
      </c>
      <c r="F96">
        <v>162.41999799999999</v>
      </c>
      <c r="G96">
        <v>12</v>
      </c>
      <c r="H96">
        <v>689</v>
      </c>
      <c r="I96">
        <v>2433.1499020000001</v>
      </c>
    </row>
    <row r="97" spans="1:9" x14ac:dyDescent="0.25">
      <c r="A97" s="2">
        <v>42905</v>
      </c>
      <c r="B97">
        <v>29.969999000000001</v>
      </c>
      <c r="C97">
        <v>9.35</v>
      </c>
      <c r="D97">
        <v>115.449997</v>
      </c>
      <c r="E97">
        <v>10.09</v>
      </c>
      <c r="F97">
        <v>165.08999600000001</v>
      </c>
      <c r="G97">
        <v>12</v>
      </c>
      <c r="H97">
        <v>671.5</v>
      </c>
      <c r="I97">
        <v>2453.459961</v>
      </c>
    </row>
    <row r="98" spans="1:9" x14ac:dyDescent="0.25">
      <c r="A98" s="2">
        <v>42906</v>
      </c>
      <c r="B98">
        <v>28.940000999999999</v>
      </c>
      <c r="C98">
        <v>8.9499999999999993</v>
      </c>
      <c r="D98">
        <v>114.910004</v>
      </c>
      <c r="E98">
        <v>9.9600000000000009</v>
      </c>
      <c r="F98">
        <v>166.28999300000001</v>
      </c>
      <c r="G98">
        <v>11.99</v>
      </c>
      <c r="H98">
        <v>682.5</v>
      </c>
      <c r="I98">
        <v>2437.030029</v>
      </c>
    </row>
    <row r="99" spans="1:9" x14ac:dyDescent="0.25">
      <c r="A99" s="2">
        <v>42907</v>
      </c>
      <c r="B99">
        <v>28.969999000000001</v>
      </c>
      <c r="C99">
        <v>8.85</v>
      </c>
      <c r="D99">
        <v>114.66999800000001</v>
      </c>
      <c r="E99">
        <v>10.16</v>
      </c>
      <c r="F99">
        <v>171.35000600000001</v>
      </c>
      <c r="G99">
        <v>12</v>
      </c>
      <c r="H99">
        <v>678</v>
      </c>
      <c r="I99">
        <v>2435.610107</v>
      </c>
    </row>
    <row r="100" spans="1:9" x14ac:dyDescent="0.25">
      <c r="A100" s="2">
        <v>42908</v>
      </c>
      <c r="B100">
        <v>29.219999000000001</v>
      </c>
      <c r="C100">
        <v>9</v>
      </c>
      <c r="D100">
        <v>114.91999800000001</v>
      </c>
      <c r="E100">
        <v>10.48</v>
      </c>
      <c r="F100">
        <v>173.820007</v>
      </c>
      <c r="G100">
        <v>12</v>
      </c>
      <c r="H100">
        <v>684.5</v>
      </c>
      <c r="I100">
        <v>2434.5</v>
      </c>
    </row>
    <row r="101" spans="1:9" x14ac:dyDescent="0.25">
      <c r="A101" s="2">
        <v>42909</v>
      </c>
      <c r="B101">
        <v>29.43</v>
      </c>
      <c r="C101">
        <v>9.0500000000000007</v>
      </c>
      <c r="D101">
        <v>115.300003</v>
      </c>
      <c r="E101">
        <v>10.59</v>
      </c>
      <c r="F101">
        <v>172.5</v>
      </c>
      <c r="G101">
        <v>12</v>
      </c>
      <c r="H101">
        <v>705</v>
      </c>
      <c r="I101">
        <v>2438.3000489999999</v>
      </c>
    </row>
    <row r="102" spans="1:9" x14ac:dyDescent="0.25">
      <c r="A102" s="2">
        <v>42912</v>
      </c>
      <c r="B102">
        <v>29.33</v>
      </c>
      <c r="C102">
        <v>9.3000000000000007</v>
      </c>
      <c r="D102">
        <v>115.510002</v>
      </c>
      <c r="E102">
        <v>10.5</v>
      </c>
      <c r="F102">
        <v>173.66999799999999</v>
      </c>
      <c r="G102">
        <v>12.01</v>
      </c>
      <c r="H102">
        <v>683.5</v>
      </c>
      <c r="I102">
        <v>2439.070068</v>
      </c>
    </row>
    <row r="103" spans="1:9" x14ac:dyDescent="0.25">
      <c r="A103" s="2">
        <v>42913</v>
      </c>
      <c r="B103">
        <v>29.75</v>
      </c>
      <c r="C103">
        <v>9.0500000000000007</v>
      </c>
      <c r="D103">
        <v>114.910004</v>
      </c>
      <c r="E103">
        <v>10.42</v>
      </c>
      <c r="F103">
        <v>170.85000600000001</v>
      </c>
      <c r="G103">
        <v>11.99</v>
      </c>
      <c r="H103">
        <v>676</v>
      </c>
      <c r="I103">
        <v>2419.3798830000001</v>
      </c>
    </row>
    <row r="104" spans="1:9" x14ac:dyDescent="0.25">
      <c r="A104" s="2">
        <v>42914</v>
      </c>
      <c r="B104">
        <v>30.75</v>
      </c>
      <c r="C104">
        <v>9.35</v>
      </c>
      <c r="D104">
        <v>115.040001</v>
      </c>
      <c r="E104">
        <v>10.11</v>
      </c>
      <c r="F104">
        <v>174.070007</v>
      </c>
      <c r="G104">
        <v>11.96</v>
      </c>
      <c r="H104">
        <v>679.5</v>
      </c>
      <c r="I104">
        <v>2440.6899410000001</v>
      </c>
    </row>
    <row r="105" spans="1:9" x14ac:dyDescent="0.25">
      <c r="A105" s="2">
        <v>42915</v>
      </c>
      <c r="B105">
        <v>30.91</v>
      </c>
      <c r="C105">
        <v>9.1999999999999993</v>
      </c>
      <c r="D105">
        <v>114.5</v>
      </c>
      <c r="E105">
        <v>9.76</v>
      </c>
      <c r="F105">
        <v>172.58999600000001</v>
      </c>
      <c r="G105">
        <v>11.93</v>
      </c>
      <c r="H105">
        <v>666</v>
      </c>
      <c r="I105">
        <v>2419.6999510000001</v>
      </c>
    </row>
    <row r="106" spans="1:9" x14ac:dyDescent="0.25">
      <c r="A106" s="2">
        <v>42916</v>
      </c>
      <c r="B106">
        <v>30.76</v>
      </c>
      <c r="C106">
        <v>9.1</v>
      </c>
      <c r="D106">
        <v>114.360001</v>
      </c>
      <c r="E106">
        <v>9.7200000000000006</v>
      </c>
      <c r="F106">
        <v>172.229996</v>
      </c>
      <c r="G106">
        <v>11.93</v>
      </c>
      <c r="H106">
        <v>667</v>
      </c>
      <c r="I106">
        <v>2423.4099120000001</v>
      </c>
    </row>
    <row r="107" spans="1:9" x14ac:dyDescent="0.25">
      <c r="A107" s="2">
        <v>42919</v>
      </c>
      <c r="B107">
        <v>31.34</v>
      </c>
      <c r="C107">
        <v>9.4</v>
      </c>
      <c r="D107">
        <v>113.550003</v>
      </c>
      <c r="E107">
        <v>9.4700000000000006</v>
      </c>
      <c r="F107">
        <v>172.800003</v>
      </c>
      <c r="G107">
        <v>11.92</v>
      </c>
      <c r="H107">
        <v>667</v>
      </c>
      <c r="I107">
        <v>2429.01001</v>
      </c>
    </row>
    <row r="108" spans="1:9" x14ac:dyDescent="0.25">
      <c r="A108" s="2">
        <v>42921</v>
      </c>
      <c r="B108">
        <v>31.51</v>
      </c>
      <c r="C108">
        <v>9.1</v>
      </c>
      <c r="D108">
        <v>113.449997</v>
      </c>
      <c r="E108">
        <v>9.84</v>
      </c>
      <c r="F108">
        <v>174.259995</v>
      </c>
      <c r="G108">
        <v>11.92</v>
      </c>
      <c r="H108">
        <v>680</v>
      </c>
      <c r="I108">
        <v>2432.540039</v>
      </c>
    </row>
    <row r="109" spans="1:9" x14ac:dyDescent="0.25">
      <c r="A109" s="2">
        <v>42922</v>
      </c>
      <c r="B109">
        <v>32.090000000000003</v>
      </c>
      <c r="C109">
        <v>8.8000000000000007</v>
      </c>
      <c r="D109">
        <v>112.83000199999999</v>
      </c>
      <c r="E109">
        <v>9.76</v>
      </c>
      <c r="F109">
        <v>171.720001</v>
      </c>
      <c r="G109">
        <v>11.91</v>
      </c>
      <c r="H109">
        <v>674</v>
      </c>
      <c r="I109">
        <v>2409.75</v>
      </c>
    </row>
    <row r="110" spans="1:9" x14ac:dyDescent="0.25">
      <c r="A110" s="2">
        <v>42923</v>
      </c>
      <c r="B110">
        <v>32.279998999999997</v>
      </c>
      <c r="C110">
        <v>8.85</v>
      </c>
      <c r="D110">
        <v>112.900002</v>
      </c>
      <c r="E110">
        <v>9.51</v>
      </c>
      <c r="F110">
        <v>171.429993</v>
      </c>
      <c r="G110">
        <v>11.9</v>
      </c>
      <c r="H110">
        <v>668.5</v>
      </c>
      <c r="I110">
        <v>2425.179932</v>
      </c>
    </row>
    <row r="111" spans="1:9" x14ac:dyDescent="0.25">
      <c r="A111" s="2">
        <v>42926</v>
      </c>
      <c r="B111">
        <v>32.580002</v>
      </c>
      <c r="C111">
        <v>9.1</v>
      </c>
      <c r="D111">
        <v>113.400002</v>
      </c>
      <c r="E111">
        <v>9.81</v>
      </c>
      <c r="F111">
        <v>172.199997</v>
      </c>
      <c r="G111">
        <v>11.9</v>
      </c>
      <c r="H111">
        <v>673.5</v>
      </c>
      <c r="I111">
        <v>2427.429932</v>
      </c>
    </row>
    <row r="112" spans="1:9" x14ac:dyDescent="0.25">
      <c r="A112" s="2">
        <v>42927</v>
      </c>
      <c r="B112">
        <v>32.990001999999997</v>
      </c>
      <c r="C112">
        <v>9.1999999999999993</v>
      </c>
      <c r="D112">
        <v>113.510002</v>
      </c>
      <c r="E112">
        <v>9.8800000000000008</v>
      </c>
      <c r="F112">
        <v>173.320007</v>
      </c>
      <c r="G112">
        <v>11.9</v>
      </c>
      <c r="H112">
        <v>680</v>
      </c>
      <c r="I112">
        <v>2425.530029</v>
      </c>
    </row>
    <row r="113" spans="1:9" x14ac:dyDescent="0.25">
      <c r="A113" s="2">
        <v>42928</v>
      </c>
      <c r="B113">
        <v>33.32</v>
      </c>
      <c r="C113">
        <v>9.15</v>
      </c>
      <c r="D113">
        <v>114.18</v>
      </c>
      <c r="E113">
        <v>10.02</v>
      </c>
      <c r="F113">
        <v>173.270004</v>
      </c>
      <c r="G113">
        <v>11.92</v>
      </c>
      <c r="H113">
        <v>673</v>
      </c>
      <c r="I113">
        <v>2443.25</v>
      </c>
    </row>
    <row r="114" spans="1:9" x14ac:dyDescent="0.25">
      <c r="A114" s="2">
        <v>42929</v>
      </c>
      <c r="B114">
        <v>33.560001</v>
      </c>
      <c r="C114">
        <v>9.15</v>
      </c>
      <c r="D114">
        <v>114.19000200000001</v>
      </c>
      <c r="E114">
        <v>9.8000000000000007</v>
      </c>
      <c r="F114">
        <v>175.03999300000001</v>
      </c>
      <c r="G114">
        <v>11.93</v>
      </c>
      <c r="H114">
        <v>682.5</v>
      </c>
      <c r="I114">
        <v>2447.830078</v>
      </c>
    </row>
    <row r="115" spans="1:9" x14ac:dyDescent="0.25">
      <c r="A115" s="2">
        <v>42930</v>
      </c>
      <c r="B115">
        <v>34.259998000000003</v>
      </c>
      <c r="C115">
        <v>9.25</v>
      </c>
      <c r="D115">
        <v>114.480003</v>
      </c>
      <c r="E115">
        <v>9.81</v>
      </c>
      <c r="F115">
        <v>177.13000500000001</v>
      </c>
      <c r="G115">
        <v>11.95</v>
      </c>
      <c r="H115">
        <v>691.5</v>
      </c>
      <c r="I115">
        <v>2459.2700199999999</v>
      </c>
    </row>
    <row r="116" spans="1:9" x14ac:dyDescent="0.25">
      <c r="A116" s="2">
        <v>42933</v>
      </c>
      <c r="B116">
        <v>34.490001999999997</v>
      </c>
      <c r="C116">
        <v>9.35</v>
      </c>
      <c r="D116">
        <v>114.519997</v>
      </c>
      <c r="E116">
        <v>9.74</v>
      </c>
      <c r="F116">
        <v>177.39999399999999</v>
      </c>
      <c r="G116">
        <v>11.96</v>
      </c>
      <c r="H116">
        <v>703</v>
      </c>
      <c r="I116">
        <v>2459.139893</v>
      </c>
    </row>
    <row r="117" spans="1:9" x14ac:dyDescent="0.25">
      <c r="A117" s="2">
        <v>42934</v>
      </c>
      <c r="B117">
        <v>34.279998999999997</v>
      </c>
      <c r="C117">
        <v>9.1999999999999993</v>
      </c>
      <c r="D117">
        <v>114.849998</v>
      </c>
      <c r="E117">
        <v>9.8000000000000007</v>
      </c>
      <c r="F117">
        <v>177.479996</v>
      </c>
      <c r="G117">
        <v>11.99</v>
      </c>
      <c r="H117">
        <v>710</v>
      </c>
      <c r="I117">
        <v>2460.610107</v>
      </c>
    </row>
    <row r="118" spans="1:9" x14ac:dyDescent="0.25">
      <c r="A118" s="2">
        <v>42935</v>
      </c>
      <c r="B118">
        <v>34.619999</v>
      </c>
      <c r="C118">
        <v>9.3000000000000007</v>
      </c>
      <c r="D118">
        <v>114.980003</v>
      </c>
      <c r="E118">
        <v>9.66</v>
      </c>
      <c r="F118">
        <v>179.179993</v>
      </c>
      <c r="G118">
        <v>12</v>
      </c>
      <c r="H118">
        <v>693</v>
      </c>
      <c r="I118">
        <v>2473.830078</v>
      </c>
    </row>
    <row r="119" spans="1:9" x14ac:dyDescent="0.25">
      <c r="A119" s="2">
        <v>42936</v>
      </c>
      <c r="B119">
        <v>34.169998</v>
      </c>
      <c r="C119">
        <v>9.3000000000000007</v>
      </c>
      <c r="D119">
        <v>115.019997</v>
      </c>
      <c r="E119">
        <v>9.5500000000000007</v>
      </c>
      <c r="F119">
        <v>179.320007</v>
      </c>
      <c r="G119">
        <v>12.01</v>
      </c>
      <c r="H119">
        <v>695.5</v>
      </c>
      <c r="I119">
        <v>2473.4499510000001</v>
      </c>
    </row>
    <row r="120" spans="1:9" x14ac:dyDescent="0.25">
      <c r="A120" s="2">
        <v>42937</v>
      </c>
      <c r="B120">
        <v>33.889999000000003</v>
      </c>
      <c r="C120">
        <v>9.5</v>
      </c>
      <c r="D120">
        <v>115.290001</v>
      </c>
      <c r="E120">
        <v>9.68</v>
      </c>
      <c r="F120">
        <v>180.21000699999999</v>
      </c>
      <c r="G120">
        <v>12.02</v>
      </c>
      <c r="H120">
        <v>691.5</v>
      </c>
      <c r="I120">
        <v>2472.540039</v>
      </c>
    </row>
    <row r="121" spans="1:9" x14ac:dyDescent="0.25">
      <c r="A121" s="2">
        <v>42940</v>
      </c>
      <c r="B121">
        <v>33.909999999999997</v>
      </c>
      <c r="C121">
        <v>9.3000000000000007</v>
      </c>
      <c r="D121">
        <v>115.05999799999999</v>
      </c>
      <c r="E121">
        <v>9.4499999999999993</v>
      </c>
      <c r="F121">
        <v>181.05999800000001</v>
      </c>
      <c r="G121">
        <v>12.02</v>
      </c>
      <c r="H121">
        <v>691.5</v>
      </c>
      <c r="I121">
        <v>2469.9099120000001</v>
      </c>
    </row>
    <row r="122" spans="1:9" x14ac:dyDescent="0.25">
      <c r="A122" s="2">
        <v>42941</v>
      </c>
      <c r="B122">
        <v>35.099997999999999</v>
      </c>
      <c r="C122">
        <v>9.6</v>
      </c>
      <c r="D122">
        <v>114.720001</v>
      </c>
      <c r="E122">
        <v>9.58</v>
      </c>
      <c r="F122">
        <v>180.88999899999999</v>
      </c>
      <c r="G122">
        <v>12</v>
      </c>
      <c r="H122">
        <v>708.5</v>
      </c>
      <c r="I122">
        <v>2477.1298830000001</v>
      </c>
    </row>
    <row r="123" spans="1:9" x14ac:dyDescent="0.25">
      <c r="A123" s="2">
        <v>42942</v>
      </c>
      <c r="B123">
        <v>35.619999</v>
      </c>
      <c r="C123">
        <v>9.6</v>
      </c>
      <c r="D123">
        <v>115.339996</v>
      </c>
      <c r="E123">
        <v>9.86</v>
      </c>
      <c r="F123">
        <v>175.88999899999999</v>
      </c>
      <c r="G123">
        <v>12</v>
      </c>
      <c r="H123">
        <v>710</v>
      </c>
      <c r="I123">
        <v>2477.830078</v>
      </c>
    </row>
    <row r="124" spans="1:9" x14ac:dyDescent="0.25">
      <c r="A124" s="2">
        <v>42943</v>
      </c>
      <c r="B124">
        <v>35.540000999999997</v>
      </c>
      <c r="C124">
        <v>9.4499999999999993</v>
      </c>
      <c r="D124">
        <v>115.16999800000001</v>
      </c>
      <c r="E124">
        <v>9.74</v>
      </c>
      <c r="F124">
        <v>172.14999399999999</v>
      </c>
      <c r="G124">
        <v>12</v>
      </c>
      <c r="H124">
        <v>716.5</v>
      </c>
      <c r="I124">
        <v>2475.419922</v>
      </c>
    </row>
    <row r="125" spans="1:9" x14ac:dyDescent="0.25">
      <c r="A125" s="2">
        <v>42944</v>
      </c>
      <c r="B125">
        <v>35.889999000000003</v>
      </c>
      <c r="C125">
        <v>9.25</v>
      </c>
      <c r="D125">
        <v>115.16999800000001</v>
      </c>
      <c r="E125">
        <v>10.130000000000001</v>
      </c>
      <c r="F125">
        <v>174.53999300000001</v>
      </c>
      <c r="G125">
        <v>12</v>
      </c>
      <c r="H125">
        <v>708.5</v>
      </c>
      <c r="I125">
        <v>2472.1000979999999</v>
      </c>
    </row>
    <row r="126" spans="1:9" x14ac:dyDescent="0.25">
      <c r="A126" s="2">
        <v>42947</v>
      </c>
      <c r="B126">
        <v>36.409999999999997</v>
      </c>
      <c r="C126">
        <v>9.5</v>
      </c>
      <c r="D126">
        <v>115.260002</v>
      </c>
      <c r="E126">
        <v>10.02</v>
      </c>
      <c r="F126">
        <v>174.509995</v>
      </c>
      <c r="G126">
        <v>12</v>
      </c>
      <c r="H126">
        <v>732</v>
      </c>
      <c r="I126">
        <v>2470.3000489999999</v>
      </c>
    </row>
    <row r="127" spans="1:9" x14ac:dyDescent="0.25">
      <c r="A127" s="2">
        <v>42948</v>
      </c>
      <c r="B127">
        <v>36.150002000000001</v>
      </c>
      <c r="C127">
        <v>9.4</v>
      </c>
      <c r="D127">
        <v>114.94000200000001</v>
      </c>
      <c r="E127">
        <v>9.9499999999999993</v>
      </c>
      <c r="F127">
        <v>174.13000500000001</v>
      </c>
      <c r="G127">
        <v>12</v>
      </c>
      <c r="H127">
        <v>725</v>
      </c>
      <c r="I127">
        <v>2476.3500979999999</v>
      </c>
    </row>
    <row r="128" spans="1:9" x14ac:dyDescent="0.25">
      <c r="A128" s="2">
        <v>42949</v>
      </c>
      <c r="B128">
        <v>35.880001</v>
      </c>
      <c r="C128">
        <v>9.1999999999999993</v>
      </c>
      <c r="D128">
        <v>115.099998</v>
      </c>
      <c r="E128">
        <v>9.58</v>
      </c>
      <c r="F128">
        <v>174.46000699999999</v>
      </c>
      <c r="G128">
        <v>12.01</v>
      </c>
      <c r="H128">
        <v>729.90002400000003</v>
      </c>
      <c r="I128">
        <v>2477.570068</v>
      </c>
    </row>
    <row r="129" spans="1:9" x14ac:dyDescent="0.25">
      <c r="A129" s="2">
        <v>42950</v>
      </c>
      <c r="B129">
        <v>35.610000999999997</v>
      </c>
      <c r="C129">
        <v>9.25</v>
      </c>
      <c r="D129">
        <v>115.5</v>
      </c>
      <c r="E129">
        <v>9.34</v>
      </c>
      <c r="F129">
        <v>174.179993</v>
      </c>
      <c r="G129">
        <v>12.03</v>
      </c>
      <c r="H129">
        <v>736.09997599999997</v>
      </c>
      <c r="I129">
        <v>2472.1599120000001</v>
      </c>
    </row>
    <row r="130" spans="1:9" x14ac:dyDescent="0.25">
      <c r="A130" s="2">
        <v>42951</v>
      </c>
      <c r="B130">
        <v>35.869999</v>
      </c>
      <c r="C130">
        <v>9.1999999999999993</v>
      </c>
      <c r="D130">
        <v>115.230003</v>
      </c>
      <c r="E130">
        <v>9.14</v>
      </c>
      <c r="F130">
        <v>173.85000600000001</v>
      </c>
      <c r="G130">
        <v>12.03</v>
      </c>
      <c r="H130">
        <v>704</v>
      </c>
      <c r="I130">
        <v>2476.830078</v>
      </c>
    </row>
    <row r="131" spans="1:9" x14ac:dyDescent="0.25">
      <c r="A131" s="2">
        <v>42954</v>
      </c>
      <c r="B131">
        <v>36.590000000000003</v>
      </c>
      <c r="C131">
        <v>9.3000000000000007</v>
      </c>
      <c r="D131">
        <v>115.44000200000001</v>
      </c>
      <c r="E131">
        <v>9.1</v>
      </c>
      <c r="F131">
        <v>174.58000200000001</v>
      </c>
      <c r="G131">
        <v>12.03</v>
      </c>
      <c r="H131">
        <v>708</v>
      </c>
      <c r="I131">
        <v>2480.9099120000001</v>
      </c>
    </row>
    <row r="132" spans="1:9" x14ac:dyDescent="0.25">
      <c r="A132" s="2">
        <v>42955</v>
      </c>
      <c r="B132">
        <v>36.18</v>
      </c>
      <c r="C132">
        <v>9.1999999999999993</v>
      </c>
      <c r="D132">
        <v>115.199997</v>
      </c>
      <c r="E132">
        <v>9.19</v>
      </c>
      <c r="F132">
        <v>173.69000199999999</v>
      </c>
      <c r="G132">
        <v>12.02</v>
      </c>
      <c r="H132">
        <v>704.20001200000002</v>
      </c>
      <c r="I132">
        <v>2474.919922</v>
      </c>
    </row>
    <row r="133" spans="1:9" x14ac:dyDescent="0.25">
      <c r="A133" s="2">
        <v>42956</v>
      </c>
      <c r="B133">
        <v>36.139999000000003</v>
      </c>
      <c r="C133">
        <v>9.1999999999999993</v>
      </c>
      <c r="D133">
        <v>115.239998</v>
      </c>
      <c r="E133">
        <v>9.23</v>
      </c>
      <c r="F133">
        <v>173.550003</v>
      </c>
      <c r="G133">
        <v>12.04</v>
      </c>
      <c r="H133">
        <v>731.79998799999998</v>
      </c>
      <c r="I133">
        <v>2474.0200199999999</v>
      </c>
    </row>
    <row r="134" spans="1:9" x14ac:dyDescent="0.25">
      <c r="A134" s="2">
        <v>42957</v>
      </c>
      <c r="B134">
        <v>35.409999999999997</v>
      </c>
      <c r="C134">
        <v>8.25</v>
      </c>
      <c r="D134">
        <v>114.760002</v>
      </c>
      <c r="E134">
        <v>9.58</v>
      </c>
      <c r="F134">
        <v>169.11000100000001</v>
      </c>
      <c r="G134">
        <v>12.07</v>
      </c>
      <c r="H134">
        <v>734</v>
      </c>
      <c r="I134">
        <v>2438.209961</v>
      </c>
    </row>
    <row r="135" spans="1:9" x14ac:dyDescent="0.25">
      <c r="A135" s="2">
        <v>42958</v>
      </c>
      <c r="B135">
        <v>35.029998999999997</v>
      </c>
      <c r="C135">
        <v>7.95</v>
      </c>
      <c r="D135">
        <v>114.970001</v>
      </c>
      <c r="E135">
        <v>9.7100000000000009</v>
      </c>
      <c r="F135">
        <v>169.429993</v>
      </c>
      <c r="G135">
        <v>12.08</v>
      </c>
      <c r="H135">
        <v>737</v>
      </c>
      <c r="I135">
        <v>2441.320068</v>
      </c>
    </row>
    <row r="136" spans="1:9" x14ac:dyDescent="0.25">
      <c r="A136" s="2">
        <v>42961</v>
      </c>
      <c r="B136">
        <v>35.220001000000003</v>
      </c>
      <c r="C136">
        <v>7.75</v>
      </c>
      <c r="D136">
        <v>115.230003</v>
      </c>
      <c r="E136">
        <v>9.77</v>
      </c>
      <c r="F136">
        <v>171.66999799999999</v>
      </c>
      <c r="G136">
        <v>12.08</v>
      </c>
      <c r="H136">
        <v>727.09997599999997</v>
      </c>
      <c r="I136">
        <v>2465.8400879999999</v>
      </c>
    </row>
    <row r="137" spans="1:9" x14ac:dyDescent="0.25">
      <c r="A137" s="2">
        <v>42962</v>
      </c>
      <c r="B137">
        <v>34.790000999999997</v>
      </c>
      <c r="C137">
        <v>7.5</v>
      </c>
      <c r="D137">
        <v>115.260002</v>
      </c>
      <c r="E137">
        <v>9.67</v>
      </c>
      <c r="F137">
        <v>170.03999300000001</v>
      </c>
      <c r="G137">
        <v>12.06</v>
      </c>
      <c r="H137">
        <v>704.09997599999997</v>
      </c>
      <c r="I137">
        <v>2464.610107</v>
      </c>
    </row>
    <row r="138" spans="1:9" x14ac:dyDescent="0.25">
      <c r="A138" s="2">
        <v>42963</v>
      </c>
      <c r="B138">
        <v>35.650002000000001</v>
      </c>
      <c r="C138">
        <v>7.4</v>
      </c>
      <c r="D138">
        <v>115.360001</v>
      </c>
      <c r="E138">
        <v>9.84</v>
      </c>
      <c r="F138">
        <v>171.38999899999999</v>
      </c>
      <c r="G138">
        <v>12.06</v>
      </c>
      <c r="H138">
        <v>698.29998799999998</v>
      </c>
      <c r="I138">
        <v>2468.110107</v>
      </c>
    </row>
    <row r="139" spans="1:9" x14ac:dyDescent="0.25">
      <c r="A139" s="2">
        <v>42964</v>
      </c>
      <c r="B139">
        <v>34.979999999999997</v>
      </c>
      <c r="C139">
        <v>6.75</v>
      </c>
      <c r="D139">
        <v>115.260002</v>
      </c>
      <c r="E139">
        <v>9.83</v>
      </c>
      <c r="F139">
        <v>167.80999800000001</v>
      </c>
      <c r="G139">
        <v>12.06</v>
      </c>
      <c r="H139">
        <v>713.70001200000002</v>
      </c>
      <c r="I139">
        <v>2430.01001</v>
      </c>
    </row>
    <row r="140" spans="1:9" x14ac:dyDescent="0.25">
      <c r="A140" s="2">
        <v>42965</v>
      </c>
      <c r="B140">
        <v>34.950001</v>
      </c>
      <c r="C140">
        <v>6.95</v>
      </c>
      <c r="D140">
        <v>115.550003</v>
      </c>
      <c r="E140">
        <v>9.82</v>
      </c>
      <c r="F140">
        <v>167.28999300000001</v>
      </c>
      <c r="G140">
        <v>12.07</v>
      </c>
      <c r="H140">
        <v>708.79998799999998</v>
      </c>
      <c r="I140">
        <v>2425.5500489999999</v>
      </c>
    </row>
    <row r="141" spans="1:9" x14ac:dyDescent="0.25">
      <c r="A141" s="2">
        <v>42968</v>
      </c>
      <c r="B141">
        <v>35.419998</v>
      </c>
      <c r="C141">
        <v>7.35</v>
      </c>
      <c r="D141">
        <v>115.660004</v>
      </c>
      <c r="E141">
        <v>9.81</v>
      </c>
      <c r="F141">
        <v>168.16000399999999</v>
      </c>
      <c r="G141">
        <v>12.07</v>
      </c>
      <c r="H141">
        <v>710.59997599999997</v>
      </c>
      <c r="I141">
        <v>2428.3701169999999</v>
      </c>
    </row>
    <row r="142" spans="1:9" x14ac:dyDescent="0.25">
      <c r="A142" s="2">
        <v>42969</v>
      </c>
      <c r="B142">
        <v>35.959999000000003</v>
      </c>
      <c r="C142">
        <v>7.3</v>
      </c>
      <c r="D142">
        <v>115.699997</v>
      </c>
      <c r="E142">
        <v>9.16</v>
      </c>
      <c r="F142">
        <v>170.070007</v>
      </c>
      <c r="G142">
        <v>12.07</v>
      </c>
      <c r="H142">
        <v>701.5</v>
      </c>
      <c r="I142">
        <v>2452.51001</v>
      </c>
    </row>
    <row r="143" spans="1:9" x14ac:dyDescent="0.25">
      <c r="A143" s="2">
        <v>42970</v>
      </c>
      <c r="B143">
        <v>36.349997999999999</v>
      </c>
      <c r="C143">
        <v>7.65</v>
      </c>
      <c r="D143">
        <v>115.949997</v>
      </c>
      <c r="E143">
        <v>9.1300000000000008</v>
      </c>
      <c r="F143">
        <v>169</v>
      </c>
      <c r="G143">
        <v>12.09</v>
      </c>
      <c r="H143">
        <v>712.09997599999997</v>
      </c>
      <c r="I143">
        <v>2444.040039</v>
      </c>
    </row>
    <row r="144" spans="1:9" x14ac:dyDescent="0.25">
      <c r="A144" s="2">
        <v>42971</v>
      </c>
      <c r="B144">
        <v>36.380001</v>
      </c>
      <c r="C144">
        <v>7.25</v>
      </c>
      <c r="D144">
        <v>116.07</v>
      </c>
      <c r="E144">
        <v>9.06</v>
      </c>
      <c r="F144">
        <v>169.949997</v>
      </c>
      <c r="G144">
        <v>12.09</v>
      </c>
      <c r="H144">
        <v>725.79998799999998</v>
      </c>
      <c r="I144">
        <v>2438.969971</v>
      </c>
    </row>
    <row r="145" spans="1:9" x14ac:dyDescent="0.25">
      <c r="A145" s="2">
        <v>42972</v>
      </c>
      <c r="B145">
        <v>37.189999</v>
      </c>
      <c r="C145">
        <v>7.4</v>
      </c>
      <c r="D145">
        <v>116.379997</v>
      </c>
      <c r="E145">
        <v>8.94</v>
      </c>
      <c r="F145">
        <v>169.740005</v>
      </c>
      <c r="G145">
        <v>12.09</v>
      </c>
      <c r="H145">
        <v>714</v>
      </c>
      <c r="I145">
        <v>2443.0500489999999</v>
      </c>
    </row>
    <row r="146" spans="1:9" x14ac:dyDescent="0.25">
      <c r="A146" s="2">
        <v>42975</v>
      </c>
      <c r="B146">
        <v>37.490001999999997</v>
      </c>
      <c r="C146">
        <v>7.25</v>
      </c>
      <c r="D146">
        <v>116.199997</v>
      </c>
      <c r="E146">
        <v>9.48</v>
      </c>
      <c r="F146">
        <v>171.779999</v>
      </c>
      <c r="G146">
        <v>12.1</v>
      </c>
      <c r="H146">
        <v>724</v>
      </c>
      <c r="I146">
        <v>2444.23999</v>
      </c>
    </row>
    <row r="147" spans="1:9" x14ac:dyDescent="0.25">
      <c r="A147" s="2">
        <v>42976</v>
      </c>
      <c r="B147">
        <v>37.639999000000003</v>
      </c>
      <c r="C147">
        <v>7.5</v>
      </c>
      <c r="D147">
        <v>116.269997</v>
      </c>
      <c r="E147">
        <v>9.85</v>
      </c>
      <c r="F147">
        <v>172.229996</v>
      </c>
      <c r="G147">
        <v>12.13</v>
      </c>
      <c r="H147">
        <v>737.5</v>
      </c>
      <c r="I147">
        <v>2446.3000489999999</v>
      </c>
    </row>
    <row r="148" spans="1:9" x14ac:dyDescent="0.25">
      <c r="A148" s="2">
        <v>42977</v>
      </c>
      <c r="B148">
        <v>37.540000999999997</v>
      </c>
      <c r="C148">
        <v>7.5</v>
      </c>
      <c r="D148">
        <v>116.650002</v>
      </c>
      <c r="E148">
        <v>9.92</v>
      </c>
      <c r="F148">
        <v>173.64999399999999</v>
      </c>
      <c r="G148">
        <v>12.14</v>
      </c>
      <c r="H148">
        <v>713</v>
      </c>
      <c r="I148">
        <v>2457.5900879999999</v>
      </c>
    </row>
    <row r="149" spans="1:9" x14ac:dyDescent="0.25">
      <c r="A149" s="2">
        <v>42978</v>
      </c>
      <c r="B149">
        <v>38.130001</v>
      </c>
      <c r="C149">
        <v>7.75</v>
      </c>
      <c r="D149">
        <v>117.089996</v>
      </c>
      <c r="E149">
        <v>10.14</v>
      </c>
      <c r="F149">
        <v>177.770004</v>
      </c>
      <c r="G149">
        <v>12.15</v>
      </c>
      <c r="H149">
        <v>674.40002400000003</v>
      </c>
      <c r="I149">
        <v>2471.6499020000001</v>
      </c>
    </row>
    <row r="150" spans="1:9" x14ac:dyDescent="0.25">
      <c r="A150" s="2">
        <v>42979</v>
      </c>
      <c r="B150">
        <v>38.75</v>
      </c>
      <c r="C150">
        <v>7.8</v>
      </c>
      <c r="D150">
        <v>116.529999</v>
      </c>
      <c r="E150">
        <v>10.14</v>
      </c>
      <c r="F150">
        <v>178.71000699999999</v>
      </c>
      <c r="G150">
        <v>12.15</v>
      </c>
      <c r="H150">
        <v>653.09997599999997</v>
      </c>
      <c r="I150">
        <v>2476.5500489999999</v>
      </c>
    </row>
    <row r="151" spans="1:9" x14ac:dyDescent="0.25">
      <c r="A151" s="2">
        <v>42983</v>
      </c>
      <c r="B151">
        <v>38.700001</v>
      </c>
      <c r="C151">
        <v>7.6</v>
      </c>
      <c r="D151">
        <v>116.91999800000001</v>
      </c>
      <c r="E151">
        <v>10.4</v>
      </c>
      <c r="F151">
        <v>176.740005</v>
      </c>
      <c r="G151">
        <v>12.17</v>
      </c>
      <c r="H151">
        <v>672.5</v>
      </c>
      <c r="I151">
        <v>2457.8500979999999</v>
      </c>
    </row>
    <row r="152" spans="1:9" x14ac:dyDescent="0.25">
      <c r="A152" s="2">
        <v>42984</v>
      </c>
      <c r="B152">
        <v>39.040000999999997</v>
      </c>
      <c r="C152">
        <v>7.6</v>
      </c>
      <c r="D152">
        <v>116.699997</v>
      </c>
      <c r="E152">
        <v>10.28</v>
      </c>
      <c r="F152">
        <v>178.38000500000001</v>
      </c>
      <c r="G152">
        <v>12.17</v>
      </c>
      <c r="H152">
        <v>670.90002400000003</v>
      </c>
      <c r="I152">
        <v>2465.540039</v>
      </c>
    </row>
    <row r="153" spans="1:9" x14ac:dyDescent="0.25">
      <c r="A153" s="2">
        <v>42985</v>
      </c>
      <c r="B153">
        <v>38.599997999999999</v>
      </c>
      <c r="C153">
        <v>7.6</v>
      </c>
      <c r="D153">
        <v>117.150002</v>
      </c>
      <c r="E153">
        <v>10.78</v>
      </c>
      <c r="F153">
        <v>180.71000699999999</v>
      </c>
      <c r="G153">
        <v>12.19</v>
      </c>
      <c r="H153">
        <v>676.29998799999998</v>
      </c>
      <c r="I153">
        <v>2465.1000979999999</v>
      </c>
    </row>
    <row r="154" spans="1:9" x14ac:dyDescent="0.25">
      <c r="A154" s="2">
        <v>42986</v>
      </c>
      <c r="B154">
        <v>37.380001</v>
      </c>
      <c r="C154">
        <v>7.3</v>
      </c>
      <c r="D154">
        <v>117.260002</v>
      </c>
      <c r="E154">
        <v>10.61</v>
      </c>
      <c r="F154">
        <v>180.63999899999999</v>
      </c>
      <c r="G154">
        <v>12.19</v>
      </c>
      <c r="H154">
        <v>672.79998799999998</v>
      </c>
      <c r="I154">
        <v>2461.429932</v>
      </c>
    </row>
    <row r="155" spans="1:9" x14ac:dyDescent="0.25">
      <c r="A155" s="2">
        <v>42989</v>
      </c>
      <c r="B155">
        <v>37.849997999999999</v>
      </c>
      <c r="C155">
        <v>7.3</v>
      </c>
      <c r="D155">
        <v>117.05999799999999</v>
      </c>
      <c r="E155">
        <v>9.7899999999999991</v>
      </c>
      <c r="F155">
        <v>186.490005</v>
      </c>
      <c r="G155">
        <v>12.18</v>
      </c>
      <c r="H155">
        <v>657.59997599999997</v>
      </c>
      <c r="I155">
        <v>2488.110107</v>
      </c>
    </row>
    <row r="156" spans="1:9" x14ac:dyDescent="0.25">
      <c r="A156" s="2">
        <v>42990</v>
      </c>
      <c r="B156">
        <v>38.310001</v>
      </c>
      <c r="C156">
        <v>7.5</v>
      </c>
      <c r="D156">
        <v>116.82</v>
      </c>
      <c r="E156">
        <v>9.7799999999999994</v>
      </c>
      <c r="F156">
        <v>191</v>
      </c>
      <c r="G156">
        <v>12.15</v>
      </c>
      <c r="H156">
        <v>659</v>
      </c>
      <c r="I156">
        <v>2496.4799800000001</v>
      </c>
    </row>
    <row r="157" spans="1:9" x14ac:dyDescent="0.25">
      <c r="A157" s="2">
        <v>42991</v>
      </c>
      <c r="B157">
        <v>37.529998999999997</v>
      </c>
      <c r="C157">
        <v>7.8</v>
      </c>
      <c r="D157">
        <v>116.82</v>
      </c>
      <c r="E157">
        <v>9.48</v>
      </c>
      <c r="F157">
        <v>189.699997</v>
      </c>
      <c r="G157">
        <v>12.15</v>
      </c>
      <c r="H157">
        <v>648.59997599999997</v>
      </c>
      <c r="I157">
        <v>2498.3701169999999</v>
      </c>
    </row>
    <row r="158" spans="1:9" x14ac:dyDescent="0.25">
      <c r="A158" s="2">
        <v>42992</v>
      </c>
      <c r="B158">
        <v>36.869999</v>
      </c>
      <c r="C158">
        <v>7.7</v>
      </c>
      <c r="D158">
        <v>116.900002</v>
      </c>
      <c r="E158">
        <v>9.77</v>
      </c>
      <c r="F158">
        <v>189.44000199999999</v>
      </c>
      <c r="G158">
        <v>12.15</v>
      </c>
      <c r="H158">
        <v>634.40002400000003</v>
      </c>
      <c r="I158">
        <v>2495.6201169999999</v>
      </c>
    </row>
    <row r="159" spans="1:9" x14ac:dyDescent="0.25">
      <c r="A159" s="2">
        <v>42993</v>
      </c>
      <c r="B159">
        <v>36.209999000000003</v>
      </c>
      <c r="C159">
        <v>8.4499999999999993</v>
      </c>
      <c r="D159">
        <v>117.05999799999999</v>
      </c>
      <c r="E159">
        <v>9.94</v>
      </c>
      <c r="F159">
        <v>187.470001</v>
      </c>
      <c r="G159">
        <v>12.15</v>
      </c>
      <c r="H159">
        <v>650.90002400000003</v>
      </c>
      <c r="I159">
        <v>2500.2299800000001</v>
      </c>
    </row>
    <row r="160" spans="1:9" x14ac:dyDescent="0.25">
      <c r="A160" s="2">
        <v>42996</v>
      </c>
      <c r="B160">
        <v>36.520000000000003</v>
      </c>
      <c r="C160">
        <v>8.15</v>
      </c>
      <c r="D160">
        <v>116.83000199999999</v>
      </c>
      <c r="E160">
        <v>9.5</v>
      </c>
      <c r="F160">
        <v>186.470001</v>
      </c>
      <c r="G160">
        <v>12.14</v>
      </c>
      <c r="H160">
        <v>639</v>
      </c>
      <c r="I160">
        <v>2503.8701169999999</v>
      </c>
    </row>
    <row r="161" spans="1:9" x14ac:dyDescent="0.25">
      <c r="A161" s="2">
        <v>42997</v>
      </c>
      <c r="B161">
        <v>36.590000000000003</v>
      </c>
      <c r="C161">
        <v>8</v>
      </c>
      <c r="D161">
        <v>116.660004</v>
      </c>
      <c r="E161">
        <v>9.5</v>
      </c>
      <c r="F161">
        <v>186.320007</v>
      </c>
      <c r="G161">
        <v>12.14</v>
      </c>
      <c r="H161">
        <v>642.40002400000003</v>
      </c>
      <c r="I161">
        <v>2506.6499020000001</v>
      </c>
    </row>
    <row r="162" spans="1:9" x14ac:dyDescent="0.25">
      <c r="A162" s="2">
        <v>42998</v>
      </c>
      <c r="B162">
        <v>36.509998000000003</v>
      </c>
      <c r="C162">
        <v>8</v>
      </c>
      <c r="D162">
        <v>115.910004</v>
      </c>
      <c r="E162">
        <v>9.32</v>
      </c>
      <c r="F162">
        <v>188.16999799999999</v>
      </c>
      <c r="G162">
        <v>12.13</v>
      </c>
      <c r="H162">
        <v>637.40002400000003</v>
      </c>
      <c r="I162">
        <v>2508.23999</v>
      </c>
    </row>
    <row r="163" spans="1:9" x14ac:dyDescent="0.25">
      <c r="A163" s="2">
        <v>42999</v>
      </c>
      <c r="B163">
        <v>36.389999000000003</v>
      </c>
      <c r="C163">
        <v>7.65</v>
      </c>
      <c r="D163">
        <v>116.239998</v>
      </c>
      <c r="E163">
        <v>9.19</v>
      </c>
      <c r="F163">
        <v>186.63999899999999</v>
      </c>
      <c r="G163">
        <v>12.13</v>
      </c>
      <c r="H163">
        <v>630.90002400000003</v>
      </c>
      <c r="I163">
        <v>2500.6000979999999</v>
      </c>
    </row>
    <row r="164" spans="1:9" x14ac:dyDescent="0.25">
      <c r="A164" s="2">
        <v>43000</v>
      </c>
      <c r="B164">
        <v>36.360000999999997</v>
      </c>
      <c r="C164">
        <v>7.75</v>
      </c>
      <c r="D164">
        <v>116.44000200000001</v>
      </c>
      <c r="E164">
        <v>9.4700000000000006</v>
      </c>
      <c r="F164">
        <v>185.759995</v>
      </c>
      <c r="G164">
        <v>12.14</v>
      </c>
      <c r="H164">
        <v>640</v>
      </c>
      <c r="I164">
        <v>2502.219971</v>
      </c>
    </row>
    <row r="165" spans="1:9" x14ac:dyDescent="0.25">
      <c r="A165" s="2">
        <v>43003</v>
      </c>
      <c r="B165">
        <v>36</v>
      </c>
      <c r="C165">
        <v>7.45</v>
      </c>
      <c r="D165">
        <v>116.33000199999999</v>
      </c>
      <c r="E165">
        <v>9.64</v>
      </c>
      <c r="F165">
        <v>186.28999300000001</v>
      </c>
      <c r="G165">
        <v>12.14</v>
      </c>
      <c r="H165">
        <v>652.40002400000003</v>
      </c>
      <c r="I165">
        <v>2496.6599120000001</v>
      </c>
    </row>
    <row r="166" spans="1:9" x14ac:dyDescent="0.25">
      <c r="A166" s="2">
        <v>43004</v>
      </c>
      <c r="B166">
        <v>35.490001999999997</v>
      </c>
      <c r="C166">
        <v>7.7</v>
      </c>
      <c r="D166">
        <v>116.290001</v>
      </c>
      <c r="E166">
        <v>9.36</v>
      </c>
      <c r="F166">
        <v>185.60000600000001</v>
      </c>
      <c r="G166">
        <v>12.14</v>
      </c>
      <c r="H166">
        <v>659.5</v>
      </c>
      <c r="I166">
        <v>2496.8400879999999</v>
      </c>
    </row>
    <row r="167" spans="1:9" x14ac:dyDescent="0.25">
      <c r="A167" s="2">
        <v>43005</v>
      </c>
      <c r="B167">
        <v>35.490001999999997</v>
      </c>
      <c r="C167">
        <v>7.8</v>
      </c>
      <c r="D167">
        <v>115.800003</v>
      </c>
      <c r="E167">
        <v>9.31</v>
      </c>
      <c r="F167">
        <v>184.88000500000001</v>
      </c>
      <c r="G167">
        <v>12.11</v>
      </c>
      <c r="H167">
        <v>659</v>
      </c>
      <c r="I167">
        <v>2507.040039</v>
      </c>
    </row>
    <row r="168" spans="1:9" x14ac:dyDescent="0.25">
      <c r="A168" s="2">
        <v>43006</v>
      </c>
      <c r="B168">
        <v>35.400002000000001</v>
      </c>
      <c r="C168">
        <v>7.45</v>
      </c>
      <c r="D168">
        <v>116.040001</v>
      </c>
      <c r="E168">
        <v>9.3699999999999992</v>
      </c>
      <c r="F168">
        <v>185.46000699999999</v>
      </c>
      <c r="G168">
        <v>12.11</v>
      </c>
      <c r="H168">
        <v>647</v>
      </c>
      <c r="I168">
        <v>2510.0600589999999</v>
      </c>
    </row>
    <row r="169" spans="1:9" x14ac:dyDescent="0.25">
      <c r="A169" s="2">
        <v>43007</v>
      </c>
      <c r="B169">
        <v>35.450001</v>
      </c>
      <c r="C169">
        <v>7.35</v>
      </c>
      <c r="D169">
        <v>116.41999800000001</v>
      </c>
      <c r="E169">
        <v>9.2899999999999991</v>
      </c>
      <c r="F169">
        <v>186.449997</v>
      </c>
      <c r="G169">
        <v>12.12</v>
      </c>
      <c r="H169">
        <v>649.79998799999998</v>
      </c>
      <c r="I169">
        <v>2519.360107</v>
      </c>
    </row>
    <row r="170" spans="1:9" x14ac:dyDescent="0.25">
      <c r="A170" s="2">
        <v>43010</v>
      </c>
      <c r="B170">
        <v>35.700001</v>
      </c>
      <c r="C170">
        <v>7.1</v>
      </c>
      <c r="D170">
        <v>115.860001</v>
      </c>
      <c r="E170">
        <v>9.3000000000000007</v>
      </c>
      <c r="F170">
        <v>187.16999799999999</v>
      </c>
      <c r="G170">
        <v>12.12</v>
      </c>
      <c r="H170">
        <v>644.20001200000002</v>
      </c>
      <c r="I170">
        <v>2529.1201169999999</v>
      </c>
    </row>
    <row r="171" spans="1:9" x14ac:dyDescent="0.25">
      <c r="A171" s="2">
        <v>43011</v>
      </c>
      <c r="B171">
        <v>35.880001</v>
      </c>
      <c r="C171">
        <v>7</v>
      </c>
      <c r="D171">
        <v>115.83000199999999</v>
      </c>
      <c r="E171">
        <v>9.4700000000000006</v>
      </c>
      <c r="F171">
        <v>187.229996</v>
      </c>
      <c r="G171">
        <v>12.12</v>
      </c>
      <c r="H171">
        <v>651.40002400000003</v>
      </c>
      <c r="I171">
        <v>2534.580078</v>
      </c>
    </row>
    <row r="172" spans="1:9" x14ac:dyDescent="0.25">
      <c r="A172" s="2">
        <v>43012</v>
      </c>
      <c r="B172">
        <v>36.040000999999997</v>
      </c>
      <c r="C172">
        <v>7</v>
      </c>
      <c r="D172">
        <v>115.91999800000001</v>
      </c>
      <c r="E172">
        <v>9.5399999999999991</v>
      </c>
      <c r="F172">
        <v>188.58999600000001</v>
      </c>
      <c r="G172">
        <v>12.13</v>
      </c>
      <c r="H172">
        <v>657.5</v>
      </c>
      <c r="I172">
        <v>2537.73999</v>
      </c>
    </row>
    <row r="173" spans="1:9" x14ac:dyDescent="0.25">
      <c r="A173" s="2">
        <v>43013</v>
      </c>
      <c r="B173">
        <v>36.07</v>
      </c>
      <c r="C173">
        <v>7.05</v>
      </c>
      <c r="D173">
        <v>115.980003</v>
      </c>
      <c r="E173">
        <v>9.51</v>
      </c>
      <c r="F173">
        <v>186.85000600000001</v>
      </c>
      <c r="G173">
        <v>12.14</v>
      </c>
      <c r="H173">
        <v>661.59997599999997</v>
      </c>
      <c r="I173">
        <v>2552.070068</v>
      </c>
    </row>
    <row r="174" spans="1:9" x14ac:dyDescent="0.25">
      <c r="A174" s="2">
        <v>43014</v>
      </c>
      <c r="B174">
        <v>36.169998</v>
      </c>
      <c r="C174">
        <v>7.15</v>
      </c>
      <c r="D174">
        <v>115.69000200000001</v>
      </c>
      <c r="E174">
        <v>9.56</v>
      </c>
      <c r="F174">
        <v>185.820007</v>
      </c>
      <c r="G174">
        <v>12.13</v>
      </c>
      <c r="H174">
        <v>650</v>
      </c>
      <c r="I174">
        <v>2549.330078</v>
      </c>
    </row>
    <row r="175" spans="1:9" x14ac:dyDescent="0.25">
      <c r="A175" s="2">
        <v>43017</v>
      </c>
      <c r="B175">
        <v>36.130001</v>
      </c>
      <c r="C175">
        <v>6.95</v>
      </c>
      <c r="D175">
        <v>115.529999</v>
      </c>
      <c r="E175">
        <v>9.66</v>
      </c>
      <c r="F175">
        <v>185.46000699999999</v>
      </c>
      <c r="G175">
        <v>12.13</v>
      </c>
      <c r="H175">
        <v>656</v>
      </c>
      <c r="I175">
        <v>2544.7299800000001</v>
      </c>
    </row>
    <row r="176" spans="1:9" x14ac:dyDescent="0.25">
      <c r="A176" s="2">
        <v>43018</v>
      </c>
      <c r="B176">
        <v>36.770000000000003</v>
      </c>
      <c r="C176">
        <v>7</v>
      </c>
      <c r="D176">
        <v>115.739998</v>
      </c>
      <c r="E176">
        <v>9.43</v>
      </c>
      <c r="F176">
        <v>185.78999300000001</v>
      </c>
      <c r="G176">
        <v>12.14</v>
      </c>
      <c r="H176">
        <v>660.5</v>
      </c>
      <c r="I176">
        <v>2550.639893</v>
      </c>
    </row>
    <row r="177" spans="1:9" x14ac:dyDescent="0.25">
      <c r="A177" s="2">
        <v>43019</v>
      </c>
      <c r="B177">
        <v>36.159999999999997</v>
      </c>
      <c r="C177">
        <v>6.9</v>
      </c>
      <c r="D177">
        <v>115.870003</v>
      </c>
      <c r="E177">
        <v>9.49</v>
      </c>
      <c r="F177">
        <v>184.14999399999999</v>
      </c>
      <c r="G177">
        <v>12.15</v>
      </c>
      <c r="H177">
        <v>668.29998799999998</v>
      </c>
      <c r="I177">
        <v>2555.23999</v>
      </c>
    </row>
    <row r="178" spans="1:9" x14ac:dyDescent="0.25">
      <c r="A178" s="2">
        <v>43020</v>
      </c>
      <c r="B178">
        <v>36.299999</v>
      </c>
      <c r="C178">
        <v>6.75</v>
      </c>
      <c r="D178">
        <v>116.089996</v>
      </c>
      <c r="E178">
        <v>9.44</v>
      </c>
      <c r="F178">
        <v>182.759995</v>
      </c>
      <c r="G178">
        <v>12.16</v>
      </c>
      <c r="H178">
        <v>678.29998799999998</v>
      </c>
      <c r="I178">
        <v>2550.929932</v>
      </c>
    </row>
    <row r="179" spans="1:9" x14ac:dyDescent="0.25">
      <c r="A179" s="2">
        <v>43021</v>
      </c>
      <c r="B179">
        <v>37.299999</v>
      </c>
      <c r="C179">
        <v>6.65</v>
      </c>
      <c r="D179">
        <v>116.41999800000001</v>
      </c>
      <c r="E179">
        <v>9.4499999999999993</v>
      </c>
      <c r="F179">
        <v>183.009995</v>
      </c>
      <c r="G179">
        <v>12.18</v>
      </c>
      <c r="H179">
        <v>680.5</v>
      </c>
      <c r="I179">
        <v>2553.169922</v>
      </c>
    </row>
    <row r="180" spans="1:9" x14ac:dyDescent="0.25">
      <c r="A180" s="2">
        <v>43024</v>
      </c>
      <c r="B180">
        <v>37.759998000000003</v>
      </c>
      <c r="C180">
        <v>6.55</v>
      </c>
      <c r="D180">
        <v>116.209999</v>
      </c>
      <c r="E180">
        <v>9.5500000000000007</v>
      </c>
      <c r="F180">
        <v>181.89999399999999</v>
      </c>
      <c r="G180">
        <v>12.18</v>
      </c>
      <c r="H180">
        <v>682.5</v>
      </c>
      <c r="I180">
        <v>2557.639893</v>
      </c>
    </row>
    <row r="181" spans="1:9" x14ac:dyDescent="0.25">
      <c r="A181" s="2">
        <v>43025</v>
      </c>
      <c r="B181">
        <v>37.549999</v>
      </c>
      <c r="C181">
        <v>6.5</v>
      </c>
      <c r="D181">
        <v>116.269997</v>
      </c>
      <c r="E181">
        <v>9.36</v>
      </c>
      <c r="F181">
        <v>186.19000199999999</v>
      </c>
      <c r="G181">
        <v>12.21</v>
      </c>
      <c r="H181">
        <v>677.5</v>
      </c>
      <c r="I181">
        <v>2559.360107</v>
      </c>
    </row>
    <row r="182" spans="1:9" x14ac:dyDescent="0.25">
      <c r="A182" s="2">
        <v>43026</v>
      </c>
      <c r="B182">
        <v>36.990001999999997</v>
      </c>
      <c r="C182">
        <v>6.3</v>
      </c>
      <c r="D182">
        <v>116.290001</v>
      </c>
      <c r="E182">
        <v>9.2799999999999994</v>
      </c>
      <c r="F182">
        <v>186.279999</v>
      </c>
      <c r="G182">
        <v>12.2</v>
      </c>
      <c r="H182">
        <v>688</v>
      </c>
      <c r="I182">
        <v>2561.26001</v>
      </c>
    </row>
    <row r="183" spans="1:9" x14ac:dyDescent="0.25">
      <c r="A183" s="2">
        <v>43027</v>
      </c>
      <c r="B183">
        <v>36.720001000000003</v>
      </c>
      <c r="C183">
        <v>6.3</v>
      </c>
      <c r="D183">
        <v>116.41999800000001</v>
      </c>
      <c r="E183">
        <v>9.4700000000000006</v>
      </c>
      <c r="F183">
        <v>184.11999499999999</v>
      </c>
      <c r="G183">
        <v>12.2</v>
      </c>
      <c r="H183">
        <v>689.29998799999998</v>
      </c>
      <c r="I183">
        <v>2562.1000979999999</v>
      </c>
    </row>
    <row r="184" spans="1:9" x14ac:dyDescent="0.25">
      <c r="A184" s="2">
        <v>43028</v>
      </c>
      <c r="B184">
        <v>36.470001000000003</v>
      </c>
      <c r="C184">
        <v>6.4</v>
      </c>
      <c r="D184">
        <v>116.040001</v>
      </c>
      <c r="E184">
        <v>9.5</v>
      </c>
      <c r="F184">
        <v>182.96000699999999</v>
      </c>
      <c r="G184">
        <v>12.18</v>
      </c>
      <c r="H184">
        <v>685.59997599999997</v>
      </c>
      <c r="I184">
        <v>2575.209961</v>
      </c>
    </row>
    <row r="185" spans="1:9" x14ac:dyDescent="0.25">
      <c r="A185" s="2">
        <v>43031</v>
      </c>
      <c r="B185">
        <v>36.43</v>
      </c>
      <c r="C185">
        <v>6.25</v>
      </c>
      <c r="D185">
        <v>115.94000200000001</v>
      </c>
      <c r="E185">
        <v>9.69</v>
      </c>
      <c r="F185">
        <v>180.529999</v>
      </c>
      <c r="G185">
        <v>12.18</v>
      </c>
      <c r="H185">
        <v>687.90002400000003</v>
      </c>
      <c r="I185">
        <v>2564.9799800000001</v>
      </c>
    </row>
    <row r="186" spans="1:9" x14ac:dyDescent="0.25">
      <c r="A186" s="2">
        <v>43032</v>
      </c>
      <c r="B186">
        <v>36.630001</v>
      </c>
      <c r="C186">
        <v>6.25</v>
      </c>
      <c r="D186">
        <v>115.790001</v>
      </c>
      <c r="E186">
        <v>9.41</v>
      </c>
      <c r="F186">
        <v>180.36999499999999</v>
      </c>
      <c r="G186">
        <v>12.17</v>
      </c>
      <c r="H186">
        <v>688.59997599999997</v>
      </c>
      <c r="I186">
        <v>2569.1298830000001</v>
      </c>
    </row>
    <row r="187" spans="1:9" x14ac:dyDescent="0.25">
      <c r="A187" s="2">
        <v>43033</v>
      </c>
      <c r="B187">
        <v>35.919998</v>
      </c>
      <c r="C187">
        <v>5.75</v>
      </c>
      <c r="D187">
        <v>115.589996</v>
      </c>
      <c r="E187">
        <v>9.56</v>
      </c>
      <c r="F187">
        <v>177.5</v>
      </c>
      <c r="G187">
        <v>12.13</v>
      </c>
      <c r="H187">
        <v>681.40002400000003</v>
      </c>
      <c r="I187">
        <v>2557.1499020000001</v>
      </c>
    </row>
    <row r="188" spans="1:9" x14ac:dyDescent="0.25">
      <c r="A188" s="2">
        <v>43034</v>
      </c>
      <c r="B188">
        <v>36.119999</v>
      </c>
      <c r="C188">
        <v>5.55</v>
      </c>
      <c r="D188">
        <v>115.25</v>
      </c>
      <c r="E188">
        <v>9.42</v>
      </c>
      <c r="F188">
        <v>176.520004</v>
      </c>
      <c r="G188">
        <v>12.12</v>
      </c>
      <c r="H188">
        <v>678.70001200000002</v>
      </c>
      <c r="I188">
        <v>2560.3999020000001</v>
      </c>
    </row>
    <row r="189" spans="1:9" x14ac:dyDescent="0.25">
      <c r="A189" s="2">
        <v>43035</v>
      </c>
      <c r="B189">
        <v>35.970001000000003</v>
      </c>
      <c r="C189">
        <v>5.45</v>
      </c>
      <c r="D189">
        <v>115.800003</v>
      </c>
      <c r="E189">
        <v>9.44</v>
      </c>
      <c r="F189">
        <v>175.279999</v>
      </c>
      <c r="G189">
        <v>12.12</v>
      </c>
      <c r="H189">
        <v>674.59997599999997</v>
      </c>
      <c r="I189">
        <v>2581.070068</v>
      </c>
    </row>
    <row r="190" spans="1:9" x14ac:dyDescent="0.25">
      <c r="A190" s="2">
        <v>43038</v>
      </c>
      <c r="B190">
        <v>36.020000000000003</v>
      </c>
      <c r="C190">
        <v>5.25</v>
      </c>
      <c r="D190">
        <v>116.139999</v>
      </c>
      <c r="E190">
        <v>9.5399999999999991</v>
      </c>
      <c r="F190">
        <v>174.58999600000001</v>
      </c>
      <c r="G190">
        <v>12.13</v>
      </c>
      <c r="H190">
        <v>674.70001200000002</v>
      </c>
      <c r="I190">
        <v>2572.830078</v>
      </c>
    </row>
    <row r="191" spans="1:9" x14ac:dyDescent="0.25">
      <c r="A191" s="2">
        <v>43039</v>
      </c>
      <c r="B191">
        <v>36.32</v>
      </c>
      <c r="C191">
        <v>5.35</v>
      </c>
      <c r="D191">
        <v>116.25</v>
      </c>
      <c r="E191">
        <v>9.3000000000000007</v>
      </c>
      <c r="F191">
        <v>175.220001</v>
      </c>
      <c r="G191">
        <v>12.13</v>
      </c>
      <c r="H191">
        <v>675.59997599999997</v>
      </c>
      <c r="I191">
        <v>2575.26001</v>
      </c>
    </row>
    <row r="192" spans="1:9" x14ac:dyDescent="0.25">
      <c r="A192" s="2">
        <v>43040</v>
      </c>
      <c r="B192">
        <v>37.139999000000003</v>
      </c>
      <c r="C192">
        <v>5.15</v>
      </c>
      <c r="D192">
        <v>115.83000199999999</v>
      </c>
      <c r="E192">
        <v>9.39</v>
      </c>
      <c r="F192">
        <v>175.41999799999999</v>
      </c>
      <c r="G192">
        <v>12.13</v>
      </c>
      <c r="H192">
        <v>693</v>
      </c>
      <c r="I192">
        <v>2579.360107</v>
      </c>
    </row>
    <row r="193" spans="1:9" x14ac:dyDescent="0.25">
      <c r="A193" s="2">
        <v>43041</v>
      </c>
      <c r="B193">
        <v>37.860000999999997</v>
      </c>
      <c r="C193">
        <v>5.05</v>
      </c>
      <c r="D193">
        <v>116.150002</v>
      </c>
      <c r="E193">
        <v>9.39</v>
      </c>
      <c r="F193">
        <v>172.41000399999999</v>
      </c>
      <c r="G193">
        <v>12.14</v>
      </c>
      <c r="H193">
        <v>691.29998799999998</v>
      </c>
      <c r="I193">
        <v>2579.8500979999999</v>
      </c>
    </row>
    <row r="194" spans="1:9" x14ac:dyDescent="0.25">
      <c r="A194" s="2">
        <v>43042</v>
      </c>
      <c r="B194">
        <v>37.259998000000003</v>
      </c>
      <c r="C194">
        <v>5.0999999999999996</v>
      </c>
      <c r="D194">
        <v>115.41999800000001</v>
      </c>
      <c r="E194">
        <v>9.24</v>
      </c>
      <c r="F194">
        <v>173.44000199999999</v>
      </c>
      <c r="G194">
        <v>12.16</v>
      </c>
      <c r="H194">
        <v>687.40002400000003</v>
      </c>
      <c r="I194">
        <v>2587.8400879999999</v>
      </c>
    </row>
    <row r="195" spans="1:9" x14ac:dyDescent="0.25">
      <c r="A195" s="2">
        <v>43045</v>
      </c>
      <c r="B195">
        <v>38.639999000000003</v>
      </c>
      <c r="C195">
        <v>5.2</v>
      </c>
      <c r="D195">
        <v>115.260002</v>
      </c>
      <c r="E195">
        <v>9.4700000000000006</v>
      </c>
      <c r="F195">
        <v>170.800003</v>
      </c>
      <c r="G195">
        <v>12.19</v>
      </c>
      <c r="H195">
        <v>689.09997599999997</v>
      </c>
      <c r="I195">
        <v>2591.1298830000001</v>
      </c>
    </row>
    <row r="196" spans="1:9" x14ac:dyDescent="0.25">
      <c r="A196" s="2">
        <v>43046</v>
      </c>
      <c r="B196">
        <v>38.369999</v>
      </c>
      <c r="C196">
        <v>5.2</v>
      </c>
      <c r="D196">
        <v>114.650002</v>
      </c>
      <c r="E196">
        <v>9.67</v>
      </c>
      <c r="F196">
        <v>173.479996</v>
      </c>
      <c r="G196">
        <v>12.23</v>
      </c>
      <c r="H196">
        <v>693.5</v>
      </c>
      <c r="I196">
        <v>2590.639893</v>
      </c>
    </row>
    <row r="197" spans="1:9" x14ac:dyDescent="0.25">
      <c r="A197" s="2">
        <v>43047</v>
      </c>
      <c r="B197">
        <v>38.849997999999999</v>
      </c>
      <c r="C197">
        <v>5.2</v>
      </c>
      <c r="D197">
        <v>114.599998</v>
      </c>
      <c r="E197">
        <v>9.7799999999999994</v>
      </c>
      <c r="F197">
        <v>173.58000200000001</v>
      </c>
      <c r="G197">
        <v>12.24</v>
      </c>
      <c r="H197">
        <v>692.09997599999997</v>
      </c>
      <c r="I197">
        <v>2594.3798830000001</v>
      </c>
    </row>
    <row r="198" spans="1:9" x14ac:dyDescent="0.25">
      <c r="A198" s="2">
        <v>43048</v>
      </c>
      <c r="B198">
        <v>37.729999999999997</v>
      </c>
      <c r="C198">
        <v>3.7</v>
      </c>
      <c r="D198">
        <v>114.360001</v>
      </c>
      <c r="E198">
        <v>9.77</v>
      </c>
      <c r="F198">
        <v>174</v>
      </c>
      <c r="G198">
        <v>12.22</v>
      </c>
      <c r="H198">
        <v>695</v>
      </c>
      <c r="I198">
        <v>2584.6201169999999</v>
      </c>
    </row>
    <row r="199" spans="1:9" x14ac:dyDescent="0.25">
      <c r="A199" s="2">
        <v>43049</v>
      </c>
      <c r="B199">
        <v>37.619999</v>
      </c>
      <c r="C199">
        <v>3.75</v>
      </c>
      <c r="D199">
        <v>114.449997</v>
      </c>
      <c r="E199">
        <v>9.67</v>
      </c>
      <c r="F199">
        <v>172.35000600000001</v>
      </c>
      <c r="G199">
        <v>12.19</v>
      </c>
      <c r="H199">
        <v>700</v>
      </c>
      <c r="I199">
        <v>2582.3000489999999</v>
      </c>
    </row>
    <row r="200" spans="1:9" x14ac:dyDescent="0.25">
      <c r="A200" s="2">
        <v>43052</v>
      </c>
      <c r="B200">
        <v>37.369999</v>
      </c>
      <c r="C200">
        <v>3.6</v>
      </c>
      <c r="D200">
        <v>114.58000199999999</v>
      </c>
      <c r="E200">
        <v>9.73</v>
      </c>
      <c r="F200">
        <v>171.5</v>
      </c>
      <c r="G200">
        <v>12.19</v>
      </c>
      <c r="H200">
        <v>715</v>
      </c>
      <c r="I200">
        <v>2584.8400879999999</v>
      </c>
    </row>
    <row r="201" spans="1:9" x14ac:dyDescent="0.25">
      <c r="A201" s="2">
        <v>43053</v>
      </c>
      <c r="B201">
        <v>36.5</v>
      </c>
      <c r="C201">
        <v>3.35</v>
      </c>
      <c r="D201">
        <v>114.489998</v>
      </c>
      <c r="E201">
        <v>9.69</v>
      </c>
      <c r="F201">
        <v>170.13000500000001</v>
      </c>
      <c r="G201">
        <v>12.18</v>
      </c>
      <c r="H201">
        <v>705</v>
      </c>
      <c r="I201">
        <v>2578.8701169999999</v>
      </c>
    </row>
    <row r="202" spans="1:9" x14ac:dyDescent="0.25">
      <c r="A202" s="2">
        <v>43054</v>
      </c>
      <c r="B202">
        <v>35.939999</v>
      </c>
      <c r="C202">
        <v>3.4</v>
      </c>
      <c r="D202">
        <v>114.57</v>
      </c>
      <c r="E202">
        <v>9.74</v>
      </c>
      <c r="F202">
        <v>169.38000500000001</v>
      </c>
      <c r="G202">
        <v>12.19</v>
      </c>
      <c r="H202">
        <v>690</v>
      </c>
      <c r="I202">
        <v>2564.6201169999999</v>
      </c>
    </row>
    <row r="203" spans="1:9" x14ac:dyDescent="0.25">
      <c r="A203" s="2">
        <v>43055</v>
      </c>
      <c r="B203">
        <v>36.029998999999997</v>
      </c>
      <c r="C203">
        <v>3.75</v>
      </c>
      <c r="D203">
        <v>115.029999</v>
      </c>
      <c r="E203">
        <v>9.85</v>
      </c>
      <c r="F203">
        <v>170.770004</v>
      </c>
      <c r="G203">
        <v>12.18</v>
      </c>
      <c r="H203">
        <v>685.5</v>
      </c>
      <c r="I203">
        <v>2585.639893</v>
      </c>
    </row>
    <row r="204" spans="1:9" x14ac:dyDescent="0.25">
      <c r="A204" s="2">
        <v>43056</v>
      </c>
      <c r="B204">
        <v>36.169998</v>
      </c>
      <c r="C204">
        <v>3.45</v>
      </c>
      <c r="D204">
        <v>115.239998</v>
      </c>
      <c r="E204">
        <v>9.99</v>
      </c>
      <c r="F204">
        <v>170</v>
      </c>
      <c r="G204">
        <v>12.18</v>
      </c>
      <c r="H204">
        <v>695</v>
      </c>
      <c r="I204">
        <v>2578.8500979999999</v>
      </c>
    </row>
    <row r="205" spans="1:9" x14ac:dyDescent="0.25">
      <c r="A205" s="2">
        <v>43059</v>
      </c>
      <c r="B205">
        <v>36.220001000000003</v>
      </c>
      <c r="C205">
        <v>3.35</v>
      </c>
      <c r="D205">
        <v>115.209999</v>
      </c>
      <c r="E205">
        <v>9.82</v>
      </c>
      <c r="F205">
        <v>168.78999300000001</v>
      </c>
      <c r="G205">
        <v>12.18</v>
      </c>
      <c r="H205">
        <v>694.09997599999997</v>
      </c>
      <c r="I205">
        <v>2582.139893</v>
      </c>
    </row>
    <row r="206" spans="1:9" x14ac:dyDescent="0.25">
      <c r="A206" s="2">
        <v>43060</v>
      </c>
      <c r="B206">
        <v>36.790000999999997</v>
      </c>
      <c r="C206">
        <v>3.65</v>
      </c>
      <c r="D206">
        <v>115.370003</v>
      </c>
      <c r="E206">
        <v>9.83</v>
      </c>
      <c r="F206">
        <v>169.83999600000001</v>
      </c>
      <c r="G206">
        <v>12.16</v>
      </c>
      <c r="H206">
        <v>725.90002400000003</v>
      </c>
      <c r="I206">
        <v>2599.030029</v>
      </c>
    </row>
    <row r="207" spans="1:9" x14ac:dyDescent="0.25">
      <c r="A207" s="2">
        <v>43061</v>
      </c>
      <c r="B207">
        <v>37.270000000000003</v>
      </c>
      <c r="C207">
        <v>3.5</v>
      </c>
      <c r="D207">
        <v>115.860001</v>
      </c>
      <c r="E207">
        <v>10.18</v>
      </c>
      <c r="F207">
        <v>169.96000699999999</v>
      </c>
      <c r="G207">
        <v>12.13</v>
      </c>
      <c r="H207">
        <v>716</v>
      </c>
      <c r="I207">
        <v>2597.080078</v>
      </c>
    </row>
    <row r="208" spans="1:9" x14ac:dyDescent="0.25">
      <c r="A208" s="2">
        <v>43063</v>
      </c>
      <c r="B208">
        <v>37.68</v>
      </c>
      <c r="C208">
        <v>3.55</v>
      </c>
      <c r="D208">
        <v>115.82</v>
      </c>
      <c r="E208">
        <v>10.17</v>
      </c>
      <c r="F208">
        <v>170.11999499999999</v>
      </c>
      <c r="G208">
        <v>12.13</v>
      </c>
      <c r="H208">
        <v>717.79998799999998</v>
      </c>
      <c r="I208">
        <v>2602.419922</v>
      </c>
    </row>
    <row r="209" spans="1:9" x14ac:dyDescent="0.25">
      <c r="A209" s="2">
        <v>43066</v>
      </c>
      <c r="B209">
        <v>37.080002</v>
      </c>
      <c r="C209">
        <v>3.35</v>
      </c>
      <c r="D209">
        <v>115.870003</v>
      </c>
      <c r="E209">
        <v>10.52</v>
      </c>
      <c r="F209">
        <v>169.71000699999999</v>
      </c>
      <c r="G209">
        <v>12.11</v>
      </c>
      <c r="H209">
        <v>716.90002400000003</v>
      </c>
      <c r="I209">
        <v>2601.419922</v>
      </c>
    </row>
    <row r="210" spans="1:9" x14ac:dyDescent="0.25">
      <c r="A210" s="2">
        <v>43067</v>
      </c>
      <c r="B210">
        <v>36.979999999999997</v>
      </c>
      <c r="C210">
        <v>3.35</v>
      </c>
      <c r="D210">
        <v>116.029999</v>
      </c>
      <c r="E210">
        <v>10.48</v>
      </c>
      <c r="F210">
        <v>170.259995</v>
      </c>
      <c r="G210">
        <v>12.09</v>
      </c>
      <c r="H210">
        <v>711.70001200000002</v>
      </c>
      <c r="I210">
        <v>2627.040039</v>
      </c>
    </row>
    <row r="211" spans="1:9" x14ac:dyDescent="0.25">
      <c r="A211" s="2">
        <v>43068</v>
      </c>
      <c r="B211">
        <v>36.32</v>
      </c>
      <c r="C211">
        <v>3.4</v>
      </c>
      <c r="D211">
        <v>115.610001</v>
      </c>
      <c r="E211">
        <v>10.41</v>
      </c>
      <c r="F211">
        <v>172.229996</v>
      </c>
      <c r="G211">
        <v>12.06</v>
      </c>
      <c r="H211">
        <v>708.09997599999997</v>
      </c>
      <c r="I211">
        <v>2626.070068</v>
      </c>
    </row>
    <row r="212" spans="1:9" x14ac:dyDescent="0.25">
      <c r="A212" s="2">
        <v>43069</v>
      </c>
      <c r="B212">
        <v>36.369999</v>
      </c>
      <c r="C212">
        <v>3.3</v>
      </c>
      <c r="D212">
        <v>115.489998</v>
      </c>
      <c r="E212">
        <v>10.45</v>
      </c>
      <c r="F212">
        <v>175.66000399999999</v>
      </c>
      <c r="G212">
        <v>12.09</v>
      </c>
      <c r="H212">
        <v>703.79998799999998</v>
      </c>
      <c r="I212">
        <v>2647.580078</v>
      </c>
    </row>
    <row r="213" spans="1:9" x14ac:dyDescent="0.25">
      <c r="A213" s="2">
        <v>43070</v>
      </c>
      <c r="B213">
        <v>36.669998</v>
      </c>
      <c r="C213">
        <v>3.15</v>
      </c>
      <c r="D213">
        <v>115.41999800000001</v>
      </c>
      <c r="E213">
        <v>10.35</v>
      </c>
      <c r="F213">
        <v>177.199997</v>
      </c>
      <c r="G213">
        <v>12.15</v>
      </c>
      <c r="H213">
        <v>704.79998799999998</v>
      </c>
      <c r="I213">
        <v>2642.219971</v>
      </c>
    </row>
    <row r="214" spans="1:9" x14ac:dyDescent="0.25">
      <c r="A214" s="2">
        <v>43073</v>
      </c>
      <c r="B214">
        <v>36.700001</v>
      </c>
      <c r="C214">
        <v>3.55</v>
      </c>
      <c r="D214">
        <v>115.489998</v>
      </c>
      <c r="E214">
        <v>9.9</v>
      </c>
      <c r="F214">
        <v>178.69000199999999</v>
      </c>
      <c r="G214">
        <v>12.17</v>
      </c>
      <c r="H214">
        <v>690.40002400000003</v>
      </c>
      <c r="I214">
        <v>2639.4399410000001</v>
      </c>
    </row>
    <row r="215" spans="1:9" x14ac:dyDescent="0.25">
      <c r="A215" s="2">
        <v>43074</v>
      </c>
      <c r="B215">
        <v>36.020000000000003</v>
      </c>
      <c r="C215">
        <v>3.5</v>
      </c>
      <c r="D215">
        <v>115.650002</v>
      </c>
      <c r="E215">
        <v>9.75</v>
      </c>
      <c r="F215">
        <v>178.66999799999999</v>
      </c>
      <c r="G215">
        <v>12.21</v>
      </c>
      <c r="H215">
        <v>672</v>
      </c>
      <c r="I215">
        <v>2629.570068</v>
      </c>
    </row>
    <row r="216" spans="1:9" x14ac:dyDescent="0.25">
      <c r="A216" s="2">
        <v>43075</v>
      </c>
      <c r="B216">
        <v>35.909999999999997</v>
      </c>
      <c r="C216">
        <v>3.3</v>
      </c>
      <c r="D216">
        <v>115.75</v>
      </c>
      <c r="E216">
        <v>9.14</v>
      </c>
      <c r="F216">
        <v>176.220001</v>
      </c>
      <c r="G216">
        <v>12.29</v>
      </c>
      <c r="H216">
        <v>665.90002400000003</v>
      </c>
      <c r="I216">
        <v>2629.2700199999999</v>
      </c>
    </row>
    <row r="217" spans="1:9" x14ac:dyDescent="0.25">
      <c r="A217" s="2">
        <v>43076</v>
      </c>
      <c r="B217">
        <v>35.810001</v>
      </c>
      <c r="C217">
        <v>3.35</v>
      </c>
      <c r="D217">
        <v>115.510002</v>
      </c>
      <c r="E217">
        <v>9.23</v>
      </c>
      <c r="F217">
        <v>173.96000699999999</v>
      </c>
      <c r="G217">
        <v>12.28</v>
      </c>
      <c r="H217">
        <v>668.20001200000002</v>
      </c>
      <c r="I217">
        <v>2636.9799800000001</v>
      </c>
    </row>
    <row r="218" spans="1:9" x14ac:dyDescent="0.25">
      <c r="A218" s="2">
        <v>43077</v>
      </c>
      <c r="B218">
        <v>35.959999000000003</v>
      </c>
      <c r="C218">
        <v>3.3</v>
      </c>
      <c r="D218">
        <v>115.529999</v>
      </c>
      <c r="E218">
        <v>9.16</v>
      </c>
      <c r="F218">
        <v>175.41000399999999</v>
      </c>
      <c r="G218">
        <v>12.22</v>
      </c>
      <c r="H218">
        <v>670.79998799999998</v>
      </c>
      <c r="I218">
        <v>2651.5</v>
      </c>
    </row>
    <row r="219" spans="1:9" x14ac:dyDescent="0.25">
      <c r="A219" s="2">
        <v>43080</v>
      </c>
      <c r="B219">
        <v>36.639999000000003</v>
      </c>
      <c r="C219">
        <v>3.3</v>
      </c>
      <c r="D219">
        <v>115.470001</v>
      </c>
      <c r="E219">
        <v>9.09</v>
      </c>
      <c r="F219">
        <v>176.83000200000001</v>
      </c>
      <c r="G219">
        <v>12.17</v>
      </c>
      <c r="H219">
        <v>689.70001200000002</v>
      </c>
      <c r="I219">
        <v>2659.98999</v>
      </c>
    </row>
    <row r="220" spans="1:9" x14ac:dyDescent="0.25">
      <c r="A220" s="2">
        <v>43081</v>
      </c>
      <c r="B220">
        <v>36.810001</v>
      </c>
      <c r="C220">
        <v>3.35</v>
      </c>
      <c r="D220">
        <v>115.510002</v>
      </c>
      <c r="E220">
        <v>8.98</v>
      </c>
      <c r="F220">
        <v>176.259995</v>
      </c>
      <c r="G220">
        <v>12.15</v>
      </c>
      <c r="H220">
        <v>668</v>
      </c>
      <c r="I220">
        <v>2664.110107</v>
      </c>
    </row>
    <row r="221" spans="1:9" x14ac:dyDescent="0.25">
      <c r="A221" s="2">
        <v>43082</v>
      </c>
      <c r="B221">
        <v>37.310001</v>
      </c>
      <c r="C221">
        <v>3.3</v>
      </c>
      <c r="D221">
        <v>115.839996</v>
      </c>
      <c r="E221">
        <v>9.43</v>
      </c>
      <c r="F221">
        <v>177.38000500000001</v>
      </c>
      <c r="G221">
        <v>12.12</v>
      </c>
      <c r="H221">
        <v>660.09997599999997</v>
      </c>
      <c r="I221">
        <v>2662.8500979999999</v>
      </c>
    </row>
    <row r="222" spans="1:9" x14ac:dyDescent="0.25">
      <c r="A222" s="2">
        <v>43083</v>
      </c>
      <c r="B222">
        <v>37.139999000000003</v>
      </c>
      <c r="C222">
        <v>3.35</v>
      </c>
      <c r="D222">
        <v>115.900002</v>
      </c>
      <c r="E222">
        <v>9.16</v>
      </c>
      <c r="F222">
        <v>174.91999799999999</v>
      </c>
      <c r="G222">
        <v>12.14</v>
      </c>
      <c r="H222">
        <v>673.90002400000003</v>
      </c>
      <c r="I222">
        <v>2652.01001</v>
      </c>
    </row>
    <row r="223" spans="1:9" x14ac:dyDescent="0.25">
      <c r="A223" s="2">
        <v>43084</v>
      </c>
      <c r="B223">
        <v>37.840000000000003</v>
      </c>
      <c r="C223">
        <v>3.35</v>
      </c>
      <c r="D223">
        <v>116.050003</v>
      </c>
      <c r="E223">
        <v>9.26</v>
      </c>
      <c r="F223">
        <v>177.03999300000001</v>
      </c>
      <c r="G223">
        <v>12.14</v>
      </c>
      <c r="H223">
        <v>678.90002400000003</v>
      </c>
      <c r="I223">
        <v>2675.8100589999999</v>
      </c>
    </row>
    <row r="224" spans="1:9" x14ac:dyDescent="0.25">
      <c r="A224" s="2">
        <v>43087</v>
      </c>
      <c r="B224">
        <v>38.419998</v>
      </c>
      <c r="C224">
        <v>3.35</v>
      </c>
      <c r="D224">
        <v>116.16999800000001</v>
      </c>
      <c r="E224">
        <v>9.41</v>
      </c>
      <c r="F224">
        <v>176.13999899999999</v>
      </c>
      <c r="G224">
        <v>12.11</v>
      </c>
      <c r="H224">
        <v>685.40002400000003</v>
      </c>
      <c r="I224">
        <v>2690.1599120000001</v>
      </c>
    </row>
    <row r="225" spans="1:9" x14ac:dyDescent="0.25">
      <c r="A225" s="2">
        <v>43088</v>
      </c>
      <c r="B225">
        <v>37.950001</v>
      </c>
      <c r="C225">
        <v>3.5</v>
      </c>
      <c r="D225">
        <v>115.91999800000001</v>
      </c>
      <c r="E225">
        <v>9.25</v>
      </c>
      <c r="F225">
        <v>176.86999499999999</v>
      </c>
      <c r="G225">
        <v>12.07</v>
      </c>
      <c r="H225">
        <v>688.59997599999997</v>
      </c>
      <c r="I225">
        <v>2681.469971</v>
      </c>
    </row>
    <row r="226" spans="1:9" x14ac:dyDescent="0.25">
      <c r="A226" s="2">
        <v>43089</v>
      </c>
      <c r="B226">
        <v>38.610000999999997</v>
      </c>
      <c r="C226">
        <v>3.45</v>
      </c>
      <c r="D226">
        <v>115.739998</v>
      </c>
      <c r="E226">
        <v>9.6199999999999992</v>
      </c>
      <c r="F226">
        <v>177.11000100000001</v>
      </c>
      <c r="G226">
        <v>12.04</v>
      </c>
      <c r="H226">
        <v>695</v>
      </c>
      <c r="I226">
        <v>2679.25</v>
      </c>
    </row>
    <row r="227" spans="1:9" x14ac:dyDescent="0.25">
      <c r="A227" s="2">
        <v>43090</v>
      </c>
      <c r="B227">
        <v>39.490001999999997</v>
      </c>
      <c r="C227">
        <v>3.35</v>
      </c>
      <c r="D227">
        <v>115.360001</v>
      </c>
      <c r="E227">
        <v>9.6300000000000008</v>
      </c>
      <c r="F227">
        <v>176.679993</v>
      </c>
      <c r="G227">
        <v>12.05</v>
      </c>
      <c r="H227">
        <v>697.5</v>
      </c>
      <c r="I227">
        <v>2684.570068</v>
      </c>
    </row>
    <row r="228" spans="1:9" x14ac:dyDescent="0.25">
      <c r="A228" s="2">
        <v>43091</v>
      </c>
      <c r="B228">
        <v>39.380001</v>
      </c>
      <c r="C228">
        <v>3.35</v>
      </c>
      <c r="D228">
        <v>115.739998</v>
      </c>
      <c r="E228">
        <v>9.81</v>
      </c>
      <c r="F228">
        <v>176.41999799999999</v>
      </c>
      <c r="G228">
        <v>12.07</v>
      </c>
      <c r="H228">
        <v>691.79998799999998</v>
      </c>
      <c r="I228">
        <v>2683.3400879999999</v>
      </c>
    </row>
    <row r="229" spans="1:9" x14ac:dyDescent="0.25">
      <c r="A229" s="2">
        <v>43095</v>
      </c>
      <c r="B229">
        <v>39.689999</v>
      </c>
      <c r="C229">
        <v>3.25</v>
      </c>
      <c r="D229">
        <v>115.800003</v>
      </c>
      <c r="E229">
        <v>10.029999999999999</v>
      </c>
      <c r="F229">
        <v>176.08999600000001</v>
      </c>
      <c r="G229">
        <v>12.1</v>
      </c>
      <c r="H229">
        <v>688.29998799999998</v>
      </c>
      <c r="I229">
        <v>2680.5</v>
      </c>
    </row>
    <row r="230" spans="1:9" x14ac:dyDescent="0.25">
      <c r="A230" s="2">
        <v>43096</v>
      </c>
      <c r="B230">
        <v>39.950001</v>
      </c>
      <c r="C230">
        <v>3.15</v>
      </c>
      <c r="D230">
        <v>115.910004</v>
      </c>
      <c r="E230">
        <v>10.130000000000001</v>
      </c>
      <c r="F230">
        <v>176.21000699999999</v>
      </c>
      <c r="G230">
        <v>12.13</v>
      </c>
      <c r="H230">
        <v>710</v>
      </c>
      <c r="I230">
        <v>2682.6201169999999</v>
      </c>
    </row>
    <row r="231" spans="1:9" x14ac:dyDescent="0.25">
      <c r="A231" s="2">
        <v>43097</v>
      </c>
      <c r="B231">
        <v>40.529998999999997</v>
      </c>
      <c r="C231">
        <v>3.1</v>
      </c>
      <c r="D231">
        <v>115.949997</v>
      </c>
      <c r="E231">
        <v>10.23</v>
      </c>
      <c r="F231">
        <v>175.25</v>
      </c>
      <c r="G231">
        <v>12.14</v>
      </c>
      <c r="H231">
        <v>703.59997599999997</v>
      </c>
      <c r="I231">
        <v>2687.540039</v>
      </c>
    </row>
    <row r="232" spans="1:9" x14ac:dyDescent="0.25">
      <c r="A232" s="2">
        <v>43098</v>
      </c>
      <c r="B232">
        <v>40.299999</v>
      </c>
      <c r="C232">
        <v>3.1</v>
      </c>
      <c r="D232">
        <v>116.099998</v>
      </c>
      <c r="E232">
        <v>10.19</v>
      </c>
      <c r="F232">
        <v>173.89999399999999</v>
      </c>
      <c r="G232">
        <v>12.15</v>
      </c>
      <c r="H232">
        <v>706.59997599999997</v>
      </c>
      <c r="I232">
        <v>2673.610107</v>
      </c>
    </row>
    <row r="233" spans="1:9" x14ac:dyDescent="0.25">
      <c r="A233" s="2">
        <v>43102</v>
      </c>
      <c r="B233">
        <v>41.66</v>
      </c>
      <c r="C233">
        <v>3.15</v>
      </c>
      <c r="D233">
        <v>116.400002</v>
      </c>
      <c r="E233">
        <v>10.52</v>
      </c>
      <c r="F233">
        <v>177</v>
      </c>
      <c r="G233">
        <v>12.15</v>
      </c>
      <c r="H233">
        <v>706.6</v>
      </c>
      <c r="I233">
        <v>2695.8100589999999</v>
      </c>
    </row>
    <row r="234" spans="1:9" x14ac:dyDescent="0.25">
      <c r="A234" s="2">
        <v>43103</v>
      </c>
      <c r="B234">
        <v>42</v>
      </c>
      <c r="C234">
        <v>3.05</v>
      </c>
      <c r="D234">
        <v>116.349998</v>
      </c>
      <c r="E234">
        <v>10.6</v>
      </c>
      <c r="F234">
        <v>180.33999600000001</v>
      </c>
      <c r="G234">
        <v>12.16</v>
      </c>
      <c r="H234">
        <v>718.90002400000003</v>
      </c>
      <c r="I234">
        <v>2713.0600589999999</v>
      </c>
    </row>
    <row r="235" spans="1:9" x14ac:dyDescent="0.25">
      <c r="A235" s="2">
        <v>43104</v>
      </c>
      <c r="B235">
        <v>42.150002000000001</v>
      </c>
      <c r="C235">
        <v>3.05</v>
      </c>
      <c r="D235">
        <v>116.650002</v>
      </c>
      <c r="E235">
        <v>10.61</v>
      </c>
      <c r="F235">
        <v>179.58000200000001</v>
      </c>
      <c r="G235">
        <v>12.15</v>
      </c>
      <c r="H235">
        <v>715</v>
      </c>
      <c r="I235">
        <v>2723.98999</v>
      </c>
    </row>
    <row r="236" spans="1:9" x14ac:dyDescent="0.25">
      <c r="A236" s="2">
        <v>43105</v>
      </c>
      <c r="B236">
        <v>42.48</v>
      </c>
      <c r="C236">
        <v>3.15</v>
      </c>
      <c r="D236">
        <v>116.720001</v>
      </c>
      <c r="E236">
        <v>10.67</v>
      </c>
      <c r="F236">
        <v>180.64999399999999</v>
      </c>
      <c r="G236">
        <v>12.14</v>
      </c>
      <c r="H236">
        <v>720</v>
      </c>
      <c r="I236">
        <v>2743.1499020000001</v>
      </c>
    </row>
    <row r="237" spans="1:9" x14ac:dyDescent="0.25">
      <c r="A237" s="2">
        <v>43108</v>
      </c>
      <c r="B237">
        <v>43.18</v>
      </c>
      <c r="C237">
        <v>3.1</v>
      </c>
      <c r="D237">
        <v>116.510002</v>
      </c>
      <c r="E237">
        <v>10.56</v>
      </c>
      <c r="F237">
        <v>180.60000600000001</v>
      </c>
      <c r="G237">
        <v>12.14</v>
      </c>
      <c r="H237">
        <v>720</v>
      </c>
      <c r="I237">
        <v>2747.709961</v>
      </c>
    </row>
    <row r="238" spans="1:9" x14ac:dyDescent="0.25">
      <c r="A238" s="2">
        <v>43109</v>
      </c>
      <c r="B238">
        <v>43.279998999999997</v>
      </c>
      <c r="C238">
        <v>6.8</v>
      </c>
      <c r="D238">
        <v>116.150002</v>
      </c>
      <c r="E238">
        <v>10.43</v>
      </c>
      <c r="F238">
        <v>183.38000500000001</v>
      </c>
      <c r="G238">
        <v>12.12</v>
      </c>
      <c r="H238">
        <v>702.09997599999997</v>
      </c>
      <c r="I238">
        <v>2751.290039</v>
      </c>
    </row>
    <row r="239" spans="1:9" x14ac:dyDescent="0.25">
      <c r="A239" s="2">
        <v>43110</v>
      </c>
      <c r="B239">
        <v>43.220001000000003</v>
      </c>
      <c r="C239">
        <v>10.7</v>
      </c>
      <c r="D239">
        <v>115.80999799999999</v>
      </c>
      <c r="E239">
        <v>10.67</v>
      </c>
      <c r="F239">
        <v>182.86000100000001</v>
      </c>
      <c r="G239">
        <v>12.07</v>
      </c>
      <c r="H239">
        <v>711</v>
      </c>
      <c r="I239">
        <v>2748.2299800000001</v>
      </c>
    </row>
    <row r="240" spans="1:9" x14ac:dyDescent="0.25">
      <c r="A240" s="2">
        <v>43111</v>
      </c>
      <c r="B240">
        <v>44.25</v>
      </c>
      <c r="C240">
        <v>8.4</v>
      </c>
      <c r="D240">
        <v>115.959999</v>
      </c>
      <c r="E240">
        <v>10.63</v>
      </c>
      <c r="F240">
        <v>181.96000699999999</v>
      </c>
      <c r="G240">
        <v>12.07</v>
      </c>
      <c r="H240">
        <v>709.09997599999997</v>
      </c>
      <c r="I240">
        <v>2767.5600589999999</v>
      </c>
    </row>
    <row r="241" spans="1:9" x14ac:dyDescent="0.25">
      <c r="A241" s="2">
        <v>43112</v>
      </c>
      <c r="B241">
        <v>45.279998999999997</v>
      </c>
      <c r="C241">
        <v>9.1999999999999993</v>
      </c>
      <c r="D241">
        <v>116.129997</v>
      </c>
      <c r="E241">
        <v>11.07</v>
      </c>
      <c r="F241">
        <v>185.03999300000001</v>
      </c>
      <c r="G241">
        <v>12.07</v>
      </c>
      <c r="H241">
        <v>709.20001200000002</v>
      </c>
      <c r="I241">
        <v>2786.23999</v>
      </c>
    </row>
    <row r="242" spans="1:9" x14ac:dyDescent="0.25">
      <c r="A242" s="2">
        <v>43116</v>
      </c>
      <c r="B242">
        <v>44.169998</v>
      </c>
      <c r="C242">
        <v>8.5</v>
      </c>
      <c r="D242">
        <v>116.139999</v>
      </c>
      <c r="E242">
        <v>11.12</v>
      </c>
      <c r="F242">
        <v>185.53999300000001</v>
      </c>
      <c r="G242">
        <v>12.08</v>
      </c>
      <c r="H242">
        <v>715.90002400000003</v>
      </c>
      <c r="I242">
        <v>2776.419922</v>
      </c>
    </row>
    <row r="243" spans="1:9" x14ac:dyDescent="0.25">
      <c r="A243" s="2">
        <v>43117</v>
      </c>
      <c r="B243">
        <v>44.389999000000003</v>
      </c>
      <c r="C243">
        <v>9.4499999999999993</v>
      </c>
      <c r="D243">
        <v>116.16999800000001</v>
      </c>
      <c r="E243">
        <v>11.04</v>
      </c>
      <c r="F243">
        <v>188.009995</v>
      </c>
      <c r="G243">
        <v>12.08</v>
      </c>
      <c r="H243">
        <v>696.90002400000003</v>
      </c>
      <c r="I243">
        <v>2802.5600589999999</v>
      </c>
    </row>
    <row r="244" spans="1:9" x14ac:dyDescent="0.25">
      <c r="A244" s="2">
        <v>43118</v>
      </c>
      <c r="B244">
        <v>44.419998</v>
      </c>
      <c r="C244">
        <v>10.15</v>
      </c>
      <c r="D244">
        <v>115.900002</v>
      </c>
      <c r="E244">
        <v>10.85</v>
      </c>
      <c r="F244">
        <v>187.58999600000001</v>
      </c>
      <c r="G244">
        <v>12.07</v>
      </c>
      <c r="H244">
        <v>685.5</v>
      </c>
      <c r="I244">
        <v>2798.030029</v>
      </c>
    </row>
    <row r="245" spans="1:9" x14ac:dyDescent="0.25">
      <c r="A245" s="2">
        <v>43119</v>
      </c>
      <c r="B245">
        <v>44.68</v>
      </c>
      <c r="C245">
        <v>10</v>
      </c>
      <c r="D245">
        <v>115.57</v>
      </c>
      <c r="E245">
        <v>10.91</v>
      </c>
      <c r="F245">
        <v>189.279999</v>
      </c>
      <c r="G245">
        <v>12.06</v>
      </c>
      <c r="H245">
        <v>680.90002400000003</v>
      </c>
      <c r="I245">
        <v>2810.3000489999999</v>
      </c>
    </row>
    <row r="246" spans="1:9" x14ac:dyDescent="0.25">
      <c r="A246" s="2">
        <v>43122</v>
      </c>
      <c r="B246">
        <v>44.66</v>
      </c>
      <c r="C246">
        <v>11.55</v>
      </c>
      <c r="D246">
        <v>115.589996</v>
      </c>
      <c r="E246">
        <v>11</v>
      </c>
      <c r="F246">
        <v>192.33000200000001</v>
      </c>
      <c r="G246">
        <v>12.05</v>
      </c>
      <c r="H246">
        <v>691</v>
      </c>
      <c r="I246">
        <v>2832.969971</v>
      </c>
    </row>
    <row r="247" spans="1:9" x14ac:dyDescent="0.25">
      <c r="A247" s="2">
        <v>43123</v>
      </c>
      <c r="B247">
        <v>44.049999</v>
      </c>
      <c r="C247">
        <v>10.85</v>
      </c>
      <c r="D247">
        <v>115.80999799999999</v>
      </c>
      <c r="E247">
        <v>11.29</v>
      </c>
      <c r="F247">
        <v>191.990005</v>
      </c>
      <c r="G247">
        <v>12.05</v>
      </c>
      <c r="H247">
        <v>696.59997599999997</v>
      </c>
      <c r="I247">
        <v>2839.1298830000001</v>
      </c>
    </row>
    <row r="248" spans="1:9" x14ac:dyDescent="0.25">
      <c r="A248" s="2">
        <v>43124</v>
      </c>
      <c r="B248">
        <v>44.52</v>
      </c>
      <c r="C248">
        <v>10.1</v>
      </c>
      <c r="D248">
        <v>115.639999</v>
      </c>
      <c r="E248">
        <v>11.68</v>
      </c>
      <c r="F248">
        <v>190.63000500000001</v>
      </c>
      <c r="G248">
        <v>12.02</v>
      </c>
      <c r="H248">
        <v>684.29998799999998</v>
      </c>
      <c r="I248">
        <v>2837.540039</v>
      </c>
    </row>
    <row r="249" spans="1:9" x14ac:dyDescent="0.25">
      <c r="A249" s="2">
        <v>43125</v>
      </c>
      <c r="B249">
        <v>43.959999000000003</v>
      </c>
      <c r="C249">
        <v>9.5</v>
      </c>
      <c r="D249">
        <v>115.800003</v>
      </c>
      <c r="E249">
        <v>11.73</v>
      </c>
      <c r="F249">
        <v>190.08000200000001</v>
      </c>
      <c r="G249">
        <v>12.02</v>
      </c>
      <c r="H249">
        <v>676.20001200000002</v>
      </c>
      <c r="I249">
        <v>2839.25</v>
      </c>
    </row>
    <row r="250" spans="1:9" x14ac:dyDescent="0.25">
      <c r="A250" s="2">
        <v>43126</v>
      </c>
      <c r="B250">
        <v>44.779998999999997</v>
      </c>
      <c r="C250">
        <v>9.4</v>
      </c>
      <c r="D250">
        <v>116.019997</v>
      </c>
      <c r="E250">
        <v>11.7</v>
      </c>
      <c r="F250">
        <v>196.009995</v>
      </c>
      <c r="G250">
        <v>12</v>
      </c>
      <c r="H250">
        <v>677</v>
      </c>
      <c r="I250">
        <v>2872.8701169999999</v>
      </c>
    </row>
    <row r="251" spans="1:9" x14ac:dyDescent="0.25">
      <c r="A251" s="2">
        <v>43129</v>
      </c>
      <c r="B251">
        <v>44.799999</v>
      </c>
      <c r="C251">
        <v>9.6</v>
      </c>
      <c r="D251">
        <v>115.389999</v>
      </c>
      <c r="E251">
        <v>11.24</v>
      </c>
      <c r="F251">
        <v>198</v>
      </c>
      <c r="G251">
        <v>11.97</v>
      </c>
      <c r="H251">
        <v>673.5</v>
      </c>
      <c r="I251">
        <v>2853.530029</v>
      </c>
    </row>
    <row r="252" spans="1:9" x14ac:dyDescent="0.25">
      <c r="A252" s="2">
        <v>43130</v>
      </c>
      <c r="B252">
        <v>44.279998999999997</v>
      </c>
      <c r="C252">
        <v>9.15</v>
      </c>
      <c r="D252">
        <v>115.19000200000001</v>
      </c>
      <c r="E252">
        <v>11.12</v>
      </c>
      <c r="F252">
        <v>191.270004</v>
      </c>
      <c r="G252">
        <v>11.94</v>
      </c>
      <c r="H252">
        <v>661.59997599999997</v>
      </c>
      <c r="I252">
        <v>2822.429932</v>
      </c>
    </row>
    <row r="253" spans="1:9" x14ac:dyDescent="0.25">
      <c r="A253" s="2">
        <v>43131</v>
      </c>
      <c r="B253">
        <v>44.52</v>
      </c>
      <c r="C253">
        <v>7.95</v>
      </c>
      <c r="D253">
        <v>115.360001</v>
      </c>
      <c r="E253">
        <v>11.28</v>
      </c>
      <c r="F253">
        <v>186.050003</v>
      </c>
      <c r="G253">
        <v>11.94</v>
      </c>
      <c r="H253">
        <v>665.70001200000002</v>
      </c>
      <c r="I253">
        <v>2823.8100589999999</v>
      </c>
    </row>
    <row r="254" spans="1:9" x14ac:dyDescent="0.25">
      <c r="A254" s="2">
        <v>43132</v>
      </c>
      <c r="B254">
        <v>44.720001000000003</v>
      </c>
      <c r="C254">
        <v>6.95</v>
      </c>
      <c r="D254">
        <v>115</v>
      </c>
      <c r="E254">
        <v>11.24</v>
      </c>
      <c r="F254">
        <v>185.55999800000001</v>
      </c>
      <c r="G254">
        <v>11.92</v>
      </c>
      <c r="H254">
        <v>653.79998799999998</v>
      </c>
      <c r="I254">
        <v>2821.9799800000001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53"/>
  <sheetViews>
    <sheetView tabSelected="1" topLeftCell="V1" zoomScaleNormal="100" workbookViewId="0">
      <selection activeCell="Z7" sqref="Z7"/>
    </sheetView>
  </sheetViews>
  <sheetFormatPr defaultRowHeight="15" x14ac:dyDescent="0.25"/>
  <cols>
    <col min="1" max="1" width="12.140625" bestFit="1" customWidth="1"/>
    <col min="2" max="2" width="11.5703125" customWidth="1"/>
    <col min="8" max="9" width="13.140625" customWidth="1"/>
    <col min="12" max="12" width="12.5703125" bestFit="1" customWidth="1"/>
    <col min="13" max="13" width="10.7109375" customWidth="1"/>
    <col min="14" max="14" width="12" bestFit="1" customWidth="1"/>
    <col min="15" max="16" width="12.7109375" bestFit="1" customWidth="1"/>
    <col min="17" max="17" width="12.140625" bestFit="1" customWidth="1"/>
    <col min="18" max="18" width="12.7109375" bestFit="1" customWidth="1"/>
    <col min="19" max="19" width="12.85546875" bestFit="1" customWidth="1"/>
    <col min="20" max="20" width="18.42578125" customWidth="1"/>
    <col min="21" max="23" width="12" customWidth="1"/>
    <col min="25" max="25" width="13.7109375" customWidth="1"/>
    <col min="26" max="26" width="15.5703125" customWidth="1"/>
    <col min="27" max="27" width="22" customWidth="1"/>
    <col min="28" max="28" width="19.7109375" customWidth="1"/>
    <col min="29" max="29" width="12.28515625" customWidth="1"/>
    <col min="30" max="30" width="26.5703125" customWidth="1"/>
  </cols>
  <sheetData>
    <row r="1" spans="1:34" x14ac:dyDescent="0.25">
      <c r="A1" s="3" t="s">
        <v>1</v>
      </c>
      <c r="B1" s="3" t="str">
        <f>'Stock Data'!B1</f>
        <v>BBL (ADR)</v>
      </c>
      <c r="C1" s="3" t="str">
        <f>'Stock Data'!C1</f>
        <v>KODK</v>
      </c>
      <c r="D1" s="3" t="str">
        <f>'Stock Data'!D1</f>
        <v>EMB(ETF)</v>
      </c>
      <c r="E1" s="3" t="str">
        <f>'Stock Data'!E1</f>
        <v>AU</v>
      </c>
      <c r="F1" s="3" t="str">
        <f>'Stock Data'!F1</f>
        <v>AMGN</v>
      </c>
      <c r="G1" s="3" t="str">
        <f>'Stock Data'!G1</f>
        <v>VNJTX</v>
      </c>
      <c r="H1" s="3" t="str">
        <f>'Stock Data'!H1</f>
        <v>POLY.ME(RUB)</v>
      </c>
      <c r="I1" s="3" t="s">
        <v>76</v>
      </c>
      <c r="J1" s="4" t="s">
        <v>2</v>
      </c>
      <c r="K1" s="5">
        <f>COUNT(B2:B253)</f>
        <v>252</v>
      </c>
      <c r="M1" s="6"/>
      <c r="N1" s="6" t="str">
        <f t="shared" ref="N1:T1" si="0">B1</f>
        <v>BBL (ADR)</v>
      </c>
      <c r="O1" s="6" t="str">
        <f t="shared" si="0"/>
        <v>KODK</v>
      </c>
      <c r="P1" s="6" t="str">
        <f t="shared" si="0"/>
        <v>EMB(ETF)</v>
      </c>
      <c r="Q1" s="6" t="str">
        <f t="shared" si="0"/>
        <v>AU</v>
      </c>
      <c r="R1" s="6" t="str">
        <f t="shared" si="0"/>
        <v>AMGN</v>
      </c>
      <c r="S1" s="6" t="str">
        <f t="shared" si="0"/>
        <v>VNJTX</v>
      </c>
      <c r="T1" s="6" t="str">
        <f t="shared" si="0"/>
        <v>POLY.ME(RUB)</v>
      </c>
      <c r="U1" s="26" t="s">
        <v>76</v>
      </c>
      <c r="V1" s="26"/>
      <c r="W1" s="35"/>
      <c r="X1" s="36"/>
      <c r="Y1" s="37" t="s">
        <v>3</v>
      </c>
      <c r="Z1" s="36"/>
      <c r="AA1" s="36" t="s">
        <v>4</v>
      </c>
      <c r="AB1" s="36"/>
      <c r="AC1" s="36"/>
      <c r="AD1" s="36"/>
      <c r="AE1" s="38"/>
    </row>
    <row r="2" spans="1:34" x14ac:dyDescent="0.25">
      <c r="A2" s="2">
        <v>42768</v>
      </c>
      <c r="B2">
        <f>LN('Stock Data'!B3/'Stock Data'!B2)</f>
        <v>-2.0562754424088354E-2</v>
      </c>
      <c r="C2">
        <f>LN('Stock Data'!C3/'Stock Data'!C2)</f>
        <v>-7.5472056353829663E-3</v>
      </c>
      <c r="D2">
        <f>LN('Stock Data'!D3/'Stock Data'!D2)</f>
        <v>2.9497406862847211E-3</v>
      </c>
      <c r="E2">
        <f>LN('Stock Data'!E3/'Stock Data'!E2)</f>
        <v>3.6025822256762249E-2</v>
      </c>
      <c r="F2">
        <f>LN('Stock Data'!F3/'Stock Data'!F2)</f>
        <v>-5.6379641274164076E-4</v>
      </c>
      <c r="G2">
        <f>LN('Stock Data'!G3/'Stock Data'!G2)</f>
        <v>8.5726537611836699E-4</v>
      </c>
      <c r="H2">
        <f>LN('Stock Data'!H3/'Stock Data'!H2)</f>
        <v>-7.0972618707616586E-3</v>
      </c>
      <c r="I2">
        <f>LN('Stock Data'!I3/'Stock Data'!I2)</f>
        <v>5.7014691400356185E-4</v>
      </c>
      <c r="L2" s="24"/>
      <c r="M2" t="s">
        <v>5</v>
      </c>
      <c r="N2" s="7">
        <f t="shared" ref="N2:T2" si="1">AVERAGE(B2:B253)</f>
        <v>7.6811621764659996E-4</v>
      </c>
      <c r="O2" s="7">
        <f t="shared" si="1"/>
        <v>-2.5754856176627267E-3</v>
      </c>
      <c r="P2" s="7">
        <f t="shared" si="1"/>
        <v>1.1518218147715315E-4</v>
      </c>
      <c r="Q2" s="7">
        <f t="shared" si="1"/>
        <v>-4.3430432833027317E-4</v>
      </c>
      <c r="R2" s="7">
        <f t="shared" si="1"/>
        <v>5.9630593761739474E-4</v>
      </c>
      <c r="S2" s="7">
        <f t="shared" si="1"/>
        <v>8.7513812360539068E-5</v>
      </c>
      <c r="T2" s="11">
        <f t="shared" si="1"/>
        <v>-3.1043329349483617E-4</v>
      </c>
      <c r="U2" s="29">
        <f>AVERAGE(I2:I253)</f>
        <v>8.4706620073417033E-4</v>
      </c>
      <c r="V2" s="11"/>
      <c r="W2" s="39"/>
      <c r="X2" s="58" t="s">
        <v>60</v>
      </c>
      <c r="Y2" s="40" t="s">
        <v>6</v>
      </c>
      <c r="Z2" s="40">
        <v>0.5</v>
      </c>
      <c r="AA2" s="40">
        <f>Z2^2</f>
        <v>0.25</v>
      </c>
      <c r="AB2" s="40"/>
      <c r="AC2" s="40"/>
      <c r="AD2" s="40"/>
      <c r="AE2" s="41"/>
    </row>
    <row r="3" spans="1:34" x14ac:dyDescent="0.25">
      <c r="A3" t="s">
        <v>9</v>
      </c>
      <c r="B3">
        <f>LN('Stock Data'!B4/'Stock Data'!B3)</f>
        <v>-3.3519488820227095E-2</v>
      </c>
      <c r="C3">
        <f>LN('Stock Data'!C4/'Stock Data'!C3)</f>
        <v>-1.1428695823622631E-2</v>
      </c>
      <c r="D3">
        <f>LN('Stock Data'!D4/'Stock Data'!D3)</f>
        <v>5.7847443947699247E-3</v>
      </c>
      <c r="E3">
        <f>LN('Stock Data'!E4/'Stock Data'!E3)</f>
        <v>2.30503367521705E-3</v>
      </c>
      <c r="F3">
        <f>LN('Stock Data'!F4/'Stock Data'!F3)</f>
        <v>4.8617057323327162E-2</v>
      </c>
      <c r="G3">
        <f>LN('Stock Data'!G4/'Stock Data'!G3)</f>
        <v>0</v>
      </c>
      <c r="H3">
        <f>LN('Stock Data'!H4/'Stock Data'!H3)</f>
        <v>-1.2903404835907841E-2</v>
      </c>
      <c r="I3">
        <f>LN('Stock Data'!I4/'Stock Data'!I3)</f>
        <v>7.23849675825126E-3</v>
      </c>
      <c r="M3" t="s">
        <v>7</v>
      </c>
      <c r="N3" s="10">
        <f t="shared" ref="N3:U3" si="2">VAR(B2:B253)</f>
        <v>2.3600034584950381E-4</v>
      </c>
      <c r="O3" s="10">
        <f t="shared" si="2"/>
        <v>5.3282642981436158E-3</v>
      </c>
      <c r="P3" s="10">
        <f t="shared" si="2"/>
        <v>7.1759212781397897E-6</v>
      </c>
      <c r="Q3" s="14">
        <f t="shared" si="2"/>
        <v>5.8542911466165923E-4</v>
      </c>
      <c r="R3" s="8">
        <f t="shared" si="2"/>
        <v>1.2457360154613398E-4</v>
      </c>
      <c r="S3" s="8">
        <f t="shared" si="2"/>
        <v>2.3265137386166461E-6</v>
      </c>
      <c r="T3" s="8">
        <f t="shared" si="2"/>
        <v>2.9853186120592698E-4</v>
      </c>
      <c r="U3" s="30">
        <f t="shared" si="2"/>
        <v>1.9196356403401458E-5</v>
      </c>
      <c r="V3" s="8"/>
      <c r="W3" s="39"/>
      <c r="X3" s="58"/>
      <c r="Y3" s="40" t="s">
        <v>8</v>
      </c>
      <c r="Z3" s="40">
        <f>1-Z2</f>
        <v>0.5</v>
      </c>
      <c r="AA3" s="40">
        <f>Z3^2</f>
        <v>0.25</v>
      </c>
      <c r="AB3" s="40"/>
      <c r="AC3" s="40"/>
      <c r="AD3" s="40"/>
      <c r="AE3" s="41"/>
    </row>
    <row r="4" spans="1:34" x14ac:dyDescent="0.25">
      <c r="B4">
        <f>LN('Stock Data'!B5/'Stock Data'!B4)</f>
        <v>-6.3218889620378213E-3</v>
      </c>
      <c r="C4">
        <f>LN('Stock Data'!C5/'Stock Data'!C4)</f>
        <v>1.1428695823622629E-2</v>
      </c>
      <c r="D4">
        <f>LN('Stock Data'!D5/'Stock Data'!D4)</f>
        <v>0</v>
      </c>
      <c r="E4">
        <f>LN('Stock Data'!E5/'Stock Data'!E4)</f>
        <v>2.3512649350724044E-2</v>
      </c>
      <c r="F4">
        <f>LN('Stock Data'!F5/'Stock Data'!F4)</f>
        <v>-5.6867472229231468E-3</v>
      </c>
      <c r="G4">
        <f>LN('Stock Data'!G5/'Stock Data'!G4)</f>
        <v>1.7123291855122972E-3</v>
      </c>
      <c r="H4">
        <f>LN('Stock Data'!H5/'Stock Data'!H4)</f>
        <v>5.037794029957081E-3</v>
      </c>
      <c r="I4">
        <f>LN('Stock Data'!I5/'Stock Data'!I4)</f>
        <v>-2.1175973909143666E-3</v>
      </c>
      <c r="M4" t="s">
        <v>10</v>
      </c>
      <c r="N4" s="29">
        <f>SQRT(N3)</f>
        <v>1.5362302752175658E-2</v>
      </c>
      <c r="O4" s="29">
        <f t="shared" ref="O4:U4" si="3">SQRT(O3)</f>
        <v>7.2994960772258907E-2</v>
      </c>
      <c r="P4" s="29">
        <f t="shared" si="3"/>
        <v>2.6787910105381101E-3</v>
      </c>
      <c r="Q4" s="29">
        <f t="shared" si="3"/>
        <v>2.4195642472595334E-2</v>
      </c>
      <c r="R4" s="29">
        <f t="shared" si="3"/>
        <v>1.1161254479050909E-2</v>
      </c>
      <c r="S4" s="29">
        <f t="shared" si="3"/>
        <v>1.5252913618770173E-3</v>
      </c>
      <c r="T4" s="29">
        <f t="shared" si="3"/>
        <v>1.7278074580401804E-2</v>
      </c>
      <c r="U4" s="29">
        <f t="shared" si="3"/>
        <v>4.3813646736378222E-3</v>
      </c>
      <c r="V4" s="7"/>
      <c r="W4" s="39"/>
      <c r="X4" s="40"/>
      <c r="Y4" s="40"/>
      <c r="Z4" s="40" t="s">
        <v>48</v>
      </c>
      <c r="AA4" s="40" t="s">
        <v>49</v>
      </c>
      <c r="AB4" s="40" t="s">
        <v>50</v>
      </c>
      <c r="AC4" s="40" t="s">
        <v>51</v>
      </c>
      <c r="AD4" s="40"/>
      <c r="AE4" s="41"/>
    </row>
    <row r="5" spans="1:34" x14ac:dyDescent="0.25">
      <c r="B5">
        <f>LN('Stock Data'!B6/'Stock Data'!B5)</f>
        <v>-8.1042123455177823E-3</v>
      </c>
      <c r="C5">
        <f>LN('Stock Data'!C6/'Stock Data'!C5)</f>
        <v>1.5037877364540502E-2</v>
      </c>
      <c r="D5">
        <f>LN('Stock Data'!D6/'Stock Data'!D5)</f>
        <v>-1.24310970450061E-3</v>
      </c>
      <c r="E5">
        <f>LN('Stock Data'!E6/'Stock Data'!E5)</f>
        <v>-1.5106027431013153E-2</v>
      </c>
      <c r="F5">
        <f>LN('Stock Data'!F6/'Stock Data'!F5)</f>
        <v>1.439742261422749E-3</v>
      </c>
      <c r="G5">
        <f>LN('Stock Data'!G6/'Stock Data'!G5)</f>
        <v>8.5506631973347649E-4</v>
      </c>
      <c r="H5">
        <f>LN('Stock Data'!H6/'Stock Data'!H5)</f>
        <v>1.7787733312267202E-2</v>
      </c>
      <c r="I5">
        <f>LN('Stock Data'!I6/'Stock Data'!I5)</f>
        <v>2.2680323213039314E-4</v>
      </c>
      <c r="W5" s="39"/>
      <c r="X5" s="40"/>
      <c r="Y5" s="9"/>
      <c r="Z5" s="9" t="s">
        <v>25</v>
      </c>
      <c r="AA5" s="9" t="s">
        <v>26</v>
      </c>
      <c r="AB5" s="9" t="s">
        <v>27</v>
      </c>
      <c r="AC5" s="9" t="s">
        <v>28</v>
      </c>
      <c r="AD5" s="40"/>
      <c r="AE5" s="41"/>
    </row>
    <row r="6" spans="1:34" ht="18" x14ac:dyDescent="0.35">
      <c r="B6">
        <f>LN('Stock Data'!B7/'Stock Data'!B6)</f>
        <v>-2.0849352777482767E-2</v>
      </c>
      <c r="C6">
        <f>LN('Stock Data'!C7/'Stock Data'!C6)</f>
        <v>-1.1257154524634447E-2</v>
      </c>
      <c r="D6">
        <f>LN('Stock Data'!D7/'Stock Data'!D6)</f>
        <v>3.9017075129123462E-3</v>
      </c>
      <c r="E6">
        <f>LN('Stock Data'!E7/'Stock Data'!E6)</f>
        <v>2.8509057558353524E-2</v>
      </c>
      <c r="F6">
        <f>LN('Stock Data'!F7/'Stock Data'!F6)</f>
        <v>7.7625516213936652E-3</v>
      </c>
      <c r="G6">
        <f>LN('Stock Data'!G7/'Stock Data'!G6)</f>
        <v>1.7079423451563376E-3</v>
      </c>
      <c r="H6">
        <f>LN('Stock Data'!H7/'Stock Data'!H6)</f>
        <v>2.6445521664558429E-2</v>
      </c>
      <c r="I6">
        <f>LN('Stock Data'!I7/'Stock Data'!I6)</f>
        <v>6.9308225759549607E-4</v>
      </c>
      <c r="W6" s="39"/>
      <c r="X6" s="40"/>
      <c r="Y6" s="42" t="s">
        <v>11</v>
      </c>
      <c r="Z6" s="43">
        <f>(Z2*U2)+(Z3*S2)</f>
        <v>4.6729000654735471E-4</v>
      </c>
      <c r="AA6" s="43">
        <f>(Z2*T2)+(Z3*O2)</f>
        <v>-1.4429594555787815E-3</v>
      </c>
      <c r="AB6" s="43">
        <f>(Z2*N2)+(Z3*R2)</f>
        <v>6.8221107763199735E-4</v>
      </c>
      <c r="AC6" s="43">
        <f>(Z2*N2)+(Z3*S2)</f>
        <v>4.2781501500356952E-4</v>
      </c>
      <c r="AD6" s="40"/>
      <c r="AE6" s="41"/>
    </row>
    <row r="7" spans="1:34" ht="18.75" x14ac:dyDescent="0.35">
      <c r="B7">
        <f>LN('Stock Data'!B8/'Stock Data'!B7)</f>
        <v>5.9172063515469699E-3</v>
      </c>
      <c r="C7">
        <f>LN('Stock Data'!C8/'Stock Data'!C7)</f>
        <v>1.8692133012152546E-2</v>
      </c>
      <c r="D7">
        <f>LN('Stock Data'!D8/'Stock Data'!D7)</f>
        <v>-1.3284508351009234E-3</v>
      </c>
      <c r="E7">
        <f>LN('Stock Data'!E8/'Stock Data'!E7)</f>
        <v>-2.8509057558353555E-2</v>
      </c>
      <c r="F7">
        <f>LN('Stock Data'!F8/'Stock Data'!F7)</f>
        <v>-3.8737436786484701E-3</v>
      </c>
      <c r="G7">
        <f>LN('Stock Data'!G8/'Stock Data'!G7)</f>
        <v>-1.7079423451562587E-3</v>
      </c>
      <c r="H7">
        <f>LN('Stock Data'!H8/'Stock Data'!H7)</f>
        <v>-1.5922800928459484E-2</v>
      </c>
      <c r="I7">
        <f>LN('Stock Data'!I8/'Stock Data'!I7)</f>
        <v>5.7360636002423832E-3</v>
      </c>
      <c r="M7" s="6" t="s">
        <v>12</v>
      </c>
      <c r="N7" s="6"/>
      <c r="O7" s="6"/>
      <c r="P7" s="6"/>
      <c r="Q7" s="6"/>
      <c r="R7" s="6"/>
      <c r="W7" s="39"/>
      <c r="X7" s="40"/>
      <c r="Y7" s="44" t="s">
        <v>13</v>
      </c>
      <c r="Z7" s="43">
        <f>($AA$2*S3)+(AA3*U3)+(2*Z2*Z3*S30*S4*U4)</f>
        <v>4.7919838359110152E-6</v>
      </c>
      <c r="AA7" s="43">
        <f>($AA$2*T3)+($AA$3*O3)+(2*$Z$2*$Z$3*O29*O4*T4)</f>
        <v>1.3685042854629642E-3</v>
      </c>
      <c r="AB7" s="43">
        <f>($AA$2*N3)+($AA$3*R3)+(2*$Z$2*$Z$3*N27*N4*R4)</f>
        <v>1.0047131499195616E-4</v>
      </c>
      <c r="AC7" s="43">
        <f>($AA$2*N3)+($AA$3*S3)+(2*$Z$2*$Z$3*N28*N4*S4)</f>
        <v>5.7856362091545708E-5</v>
      </c>
      <c r="AD7" s="40"/>
      <c r="AE7" s="41"/>
    </row>
    <row r="8" spans="1:34" ht="20.25" thickBot="1" x14ac:dyDescent="0.4">
      <c r="B8">
        <f>LN('Stock Data'!B9/'Stock Data'!B8)</f>
        <v>1.6674336156054684E-2</v>
      </c>
      <c r="C8">
        <f>LN('Stock Data'!C9/'Stock Data'!C8)</f>
        <v>3.6367644170874791E-2</v>
      </c>
      <c r="D8">
        <f>LN('Stock Data'!D9/'Stock Data'!D8)</f>
        <v>1.5054773842357839E-3</v>
      </c>
      <c r="E8">
        <f>LN('Stock Data'!E9/'Stock Data'!E8)</f>
        <v>1.884714664661671E-2</v>
      </c>
      <c r="F8">
        <f>LN('Stock Data'!F9/'Stock Data'!F8)</f>
        <v>2.5047603744201862E-3</v>
      </c>
      <c r="G8">
        <f>LN('Stock Data'!G9/'Stock Data'!G8)</f>
        <v>-8.5506631973338747E-4</v>
      </c>
      <c r="H8">
        <f>LN('Stock Data'!H9/'Stock Data'!H8)</f>
        <v>7.6468916245997099E-3</v>
      </c>
      <c r="I8">
        <f>LN('Stock Data'!I9/'Stock Data'!I8)</f>
        <v>3.5597070516704093E-3</v>
      </c>
      <c r="W8" s="49" t="s">
        <v>92</v>
      </c>
      <c r="X8" s="40"/>
      <c r="Y8" s="44" t="s">
        <v>14</v>
      </c>
      <c r="Z8" s="43">
        <f>SQRT(Z7)</f>
        <v>2.1890600347891365E-3</v>
      </c>
      <c r="AA8" s="43">
        <f t="shared" ref="AA8:AB8" si="4">SQRT(AA7)</f>
        <v>3.6993300548382596E-2</v>
      </c>
      <c r="AB8" s="43">
        <f t="shared" si="4"/>
        <v>1.0023538047613535E-2</v>
      </c>
      <c r="AC8" s="43">
        <f>SQRT(AC7)</f>
        <v>7.606336969366116E-3</v>
      </c>
      <c r="AD8" s="40"/>
      <c r="AE8" s="41"/>
    </row>
    <row r="9" spans="1:34" x14ac:dyDescent="0.25">
      <c r="B9">
        <f>LN('Stock Data'!B10/'Stock Data'!B9)</f>
        <v>1.4972953999275573E-2</v>
      </c>
      <c r="C9">
        <f>LN('Stock Data'!C10/'Stock Data'!C9)</f>
        <v>3.5650661644961446E-3</v>
      </c>
      <c r="D9">
        <f>LN('Stock Data'!D10/'Stock Data'!D9)</f>
        <v>1.0612453506019684E-3</v>
      </c>
      <c r="E9">
        <f>LN('Stock Data'!E10/'Stock Data'!E9)</f>
        <v>-1.5807630628719996E-2</v>
      </c>
      <c r="F9">
        <f>LN('Stock Data'!F10/'Stock Data'!F9)</f>
        <v>-1.3708540245073804E-3</v>
      </c>
      <c r="G9">
        <f>LN('Stock Data'!G10/'Stock Data'!G9)</f>
        <v>-8.5579808389602062E-4</v>
      </c>
      <c r="H9">
        <f>LN('Stock Data'!H10/'Stock Data'!H9)</f>
        <v>-1.6760168857465077E-2</v>
      </c>
      <c r="I9">
        <f>LN('Stock Data'!I10/'Stock Data'!I9)</f>
        <v>5.2321334355937893E-3</v>
      </c>
      <c r="M9" s="23"/>
      <c r="N9" s="23" t="s">
        <v>19</v>
      </c>
      <c r="O9" s="23" t="s">
        <v>16</v>
      </c>
      <c r="P9" s="23" t="s">
        <v>20</v>
      </c>
      <c r="Q9" s="23" t="s">
        <v>17</v>
      </c>
      <c r="R9" s="23" t="s">
        <v>18</v>
      </c>
      <c r="S9" s="23" t="s">
        <v>21</v>
      </c>
      <c r="T9" s="23" t="s">
        <v>23</v>
      </c>
      <c r="U9" s="23" t="s">
        <v>76</v>
      </c>
      <c r="V9" s="27"/>
      <c r="W9" s="39"/>
      <c r="X9" s="40"/>
      <c r="Y9" s="40"/>
      <c r="Z9" s="40"/>
      <c r="AA9" s="40"/>
      <c r="AB9" s="40"/>
      <c r="AC9" s="40"/>
      <c r="AD9" s="40"/>
      <c r="AE9" s="41"/>
    </row>
    <row r="10" spans="1:34" x14ac:dyDescent="0.25">
      <c r="B10">
        <f>LN('Stock Data'!B11/'Stock Data'!B10)</f>
        <v>5.4153757706289331E-3</v>
      </c>
      <c r="C10">
        <f>LN('Stock Data'!C11/'Stock Data'!C10)</f>
        <v>4.8620687006073908E-2</v>
      </c>
      <c r="D10">
        <f>LN('Stock Data'!D11/'Stock Data'!D10)</f>
        <v>-1.0612453506020241E-3</v>
      </c>
      <c r="E10">
        <f>LN('Stock Data'!E11/'Stock Data'!E10)</f>
        <v>-7.5901331917148634E-4</v>
      </c>
      <c r="F10">
        <f>LN('Stock Data'!F11/'Stock Data'!F10)</f>
        <v>2.323428955425966E-3</v>
      </c>
      <c r="G10">
        <f>LN('Stock Data'!G11/'Stock Data'!G10)</f>
        <v>-1.7137964777346304E-3</v>
      </c>
      <c r="H10">
        <f>LN('Stock Data'!H11/'Stock Data'!H10)</f>
        <v>-1.704586727298861E-2</v>
      </c>
      <c r="I10">
        <f>LN('Stock Data'!I11/'Stock Data'!I10)</f>
        <v>3.9993271421984809E-3</v>
      </c>
      <c r="M10" s="19" t="s">
        <v>19</v>
      </c>
      <c r="N10" s="21">
        <f>VARP('2&amp;3 asset Portfolio'!$B$2:$B$253)</f>
        <v>2.3506383654057722E-4</v>
      </c>
      <c r="O10" s="19"/>
      <c r="P10" s="19"/>
      <c r="Q10" s="19"/>
      <c r="R10" s="19"/>
      <c r="S10" s="19"/>
      <c r="T10" s="19"/>
      <c r="U10" s="19"/>
      <c r="V10" s="19"/>
      <c r="W10" s="39"/>
      <c r="X10" s="40"/>
      <c r="Y10" s="40"/>
      <c r="Z10" s="40"/>
      <c r="AA10" s="40"/>
      <c r="AB10" s="40"/>
      <c r="AC10" s="40"/>
      <c r="AD10" s="40"/>
      <c r="AE10" s="41"/>
    </row>
    <row r="11" spans="1:34" x14ac:dyDescent="0.25">
      <c r="B11">
        <f>LN('Stock Data'!B12/'Stock Data'!B11)</f>
        <v>9.3365513234201312E-3</v>
      </c>
      <c r="C11">
        <f>LN('Stock Data'!C12/'Stock Data'!C11)</f>
        <v>3.3840979842404942E-3</v>
      </c>
      <c r="D11">
        <f>LN('Stock Data'!D12/'Stock Data'!D11)</f>
        <v>-2.6548961912022117E-4</v>
      </c>
      <c r="E11">
        <f>LN('Stock Data'!E12/'Stock Data'!E11)</f>
        <v>3.7893186683505132E-3</v>
      </c>
      <c r="F11">
        <f>LN('Stock Data'!F12/'Stock Data'!F11)</f>
        <v>2.2011187867984758E-2</v>
      </c>
      <c r="G11">
        <f>LN('Stock Data'!G12/'Stock Data'!G11)</f>
        <v>-2.5762143917732521E-3</v>
      </c>
      <c r="H11">
        <f>LN('Stock Data'!H12/'Stock Data'!H11)</f>
        <v>-2.151309542512133E-3</v>
      </c>
      <c r="I11">
        <f>LN('Stock Data'!I12/'Stock Data'!I11)</f>
        <v>4.9798887192087238E-3</v>
      </c>
      <c r="M11" s="19" t="s">
        <v>16</v>
      </c>
      <c r="N11" s="19">
        <v>1.4380920284222851E-4</v>
      </c>
      <c r="O11" s="21">
        <f>VARP('2&amp;3 asset Portfolio'!$C$2:$C$253)</f>
        <v>5.3071203921986011E-3</v>
      </c>
      <c r="P11" s="19"/>
      <c r="Q11" s="19"/>
      <c r="R11" s="19"/>
      <c r="S11" s="19"/>
      <c r="T11" s="19"/>
      <c r="U11" s="19"/>
      <c r="V11" s="19"/>
      <c r="W11" s="39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</row>
    <row r="12" spans="1:34" x14ac:dyDescent="0.25">
      <c r="B12">
        <f>LN('Stock Data'!B13/'Stock Data'!B12)</f>
        <v>-5.6326762052637323E-4</v>
      </c>
      <c r="C12">
        <f>LN('Stock Data'!C13/'Stock Data'!C12)</f>
        <v>-2.3932766211628362E-2</v>
      </c>
      <c r="D12">
        <f>LN('Stock Data'!D13/'Stock Data'!D12)</f>
        <v>-5.3125277685377051E-4</v>
      </c>
      <c r="E12">
        <f>LN('Stock Data'!E13/'Stock Data'!E12)</f>
        <v>5.2810383016135649E-3</v>
      </c>
      <c r="F12">
        <f>LN('Stock Data'!F13/'Stock Data'!F12)</f>
        <v>1.861053201197882E-3</v>
      </c>
      <c r="G12">
        <f>LN('Stock Data'!G13/'Stock Data'!G12)</f>
        <v>1.7182134811365036E-3</v>
      </c>
      <c r="H12">
        <f>LN('Stock Data'!H13/'Stock Data'!H12)</f>
        <v>-7.1813288544077909E-4</v>
      </c>
      <c r="I12">
        <f>LN('Stock Data'!I13/'Stock Data'!I12)</f>
        <v>-8.6449147507085061E-4</v>
      </c>
      <c r="M12" s="19" t="s">
        <v>20</v>
      </c>
      <c r="N12" s="19">
        <v>5.2349898595734189E-6</v>
      </c>
      <c r="O12" s="19">
        <v>-2.1758004955154231E-6</v>
      </c>
      <c r="P12" s="21">
        <f>VARP('2&amp;3 asset Portfolio'!$D$2:$D$253)</f>
        <v>7.1474454000519332E-6</v>
      </c>
      <c r="Q12" s="19"/>
      <c r="R12" s="19"/>
      <c r="S12" s="19"/>
      <c r="T12" s="19"/>
      <c r="U12" s="19"/>
      <c r="V12" s="19"/>
      <c r="W12" s="39"/>
      <c r="X12" s="40"/>
      <c r="Y12" s="40"/>
      <c r="Z12" s="40"/>
      <c r="AA12" s="40"/>
      <c r="AB12" s="40"/>
      <c r="AC12" s="40"/>
      <c r="AD12" s="40" t="s">
        <v>82</v>
      </c>
      <c r="AF12" s="40"/>
      <c r="AH12" s="50" t="s">
        <v>91</v>
      </c>
    </row>
    <row r="13" spans="1:34" x14ac:dyDescent="0.25">
      <c r="B13">
        <f>LN('Stock Data'!B14/'Stock Data'!B13)</f>
        <v>-1.6191349314674797E-2</v>
      </c>
      <c r="C13">
        <f>LN('Stock Data'!C14/'Stock Data'!C13)</f>
        <v>3.4542348680876036E-3</v>
      </c>
      <c r="D13">
        <f>LN('Stock Data'!D14/'Stock Data'!D13)</f>
        <v>2.6563067995281697E-4</v>
      </c>
      <c r="E13">
        <f>LN('Stock Data'!E14/'Stock Data'!E13)</f>
        <v>-2.9784561357527425E-2</v>
      </c>
      <c r="F13">
        <f>LN('Stock Data'!F14/'Stock Data'!F13)</f>
        <v>6.8326381653120794E-3</v>
      </c>
      <c r="G13">
        <f>LN('Stock Data'!G14/'Stock Data'!G13)</f>
        <v>1.715266286754946E-3</v>
      </c>
      <c r="H13">
        <f>LN('Stock Data'!H14/'Stock Data'!H13)</f>
        <v>2.6932882359588069E-2</v>
      </c>
      <c r="I13">
        <f>LN('Stock Data'!I14/'Stock Data'!I13)</f>
        <v>1.6771491542383855E-3</v>
      </c>
      <c r="M13" s="19" t="s">
        <v>17</v>
      </c>
      <c r="N13" s="19">
        <v>4.5836883192868645E-5</v>
      </c>
      <c r="O13" s="19">
        <v>-5.8823778005386402E-5</v>
      </c>
      <c r="P13" s="19">
        <v>2.2025251875204985E-5</v>
      </c>
      <c r="Q13" s="21">
        <f>VARP('2&amp;3 asset Portfolio'!$E$2:$E$253)</f>
        <v>5.8310598325427162E-4</v>
      </c>
      <c r="R13" s="19"/>
      <c r="S13" s="19"/>
      <c r="T13" s="19"/>
      <c r="U13" s="19"/>
      <c r="V13" s="19"/>
      <c r="W13" s="39"/>
      <c r="X13" s="40"/>
      <c r="Y13" s="40"/>
      <c r="Z13" s="40"/>
      <c r="AA13" s="40"/>
      <c r="AB13" s="40"/>
      <c r="AC13" s="40"/>
      <c r="AD13" s="40" t="s">
        <v>83</v>
      </c>
      <c r="AF13" s="40"/>
      <c r="AH13" s="50" t="s">
        <v>86</v>
      </c>
    </row>
    <row r="14" spans="1:34" x14ac:dyDescent="0.25">
      <c r="B14">
        <f>LN('Stock Data'!B15/'Stock Data'!B14)</f>
        <v>1.0823261913007582E-2</v>
      </c>
      <c r="C14">
        <f>LN('Stock Data'!C15/'Stock Data'!C14)</f>
        <v>2.3851215822179847E-2</v>
      </c>
      <c r="D14">
        <f>LN('Stock Data'!D15/'Stock Data'!D14)</f>
        <v>1.5040123151844184E-3</v>
      </c>
      <c r="E14">
        <f>LN('Stock Data'!E15/'Stock Data'!E14)</f>
        <v>-2.8303776162851936E-2</v>
      </c>
      <c r="F14">
        <f>LN('Stock Data'!F15/'Stock Data'!F14)</f>
        <v>-8.6594124548444599E-4</v>
      </c>
      <c r="G14">
        <f>LN('Stock Data'!G15/'Stock Data'!G14)</f>
        <v>0</v>
      </c>
      <c r="H14">
        <f>LN('Stock Data'!H15/'Stock Data'!H14)</f>
        <v>1.3976242666379351E-3</v>
      </c>
      <c r="I14">
        <f>LN('Stock Data'!I15/'Stock Data'!I14)</f>
        <v>6.0298501458571517E-3</v>
      </c>
      <c r="M14" s="19" t="s">
        <v>18</v>
      </c>
      <c r="N14" s="19">
        <v>2.0573689396069234E-5</v>
      </c>
      <c r="O14" s="19">
        <v>1.5012927034547554E-4</v>
      </c>
      <c r="P14" s="19">
        <v>8.2891181209039651E-7</v>
      </c>
      <c r="Q14" s="19">
        <v>-1.6485923938211677E-5</v>
      </c>
      <c r="R14" s="21">
        <f>VARP('2&amp;3 asset Portfolio'!$F$2:$F$253)</f>
        <v>1.2407926185745884E-4</v>
      </c>
      <c r="S14" s="19"/>
      <c r="T14" s="19"/>
      <c r="U14" s="19"/>
      <c r="V14" s="19"/>
      <c r="W14" s="39"/>
      <c r="X14" s="40"/>
      <c r="Y14" s="40"/>
      <c r="Z14" s="40"/>
      <c r="AA14" s="40"/>
      <c r="AB14" s="40"/>
      <c r="AC14" s="40"/>
      <c r="AD14" s="40"/>
      <c r="AE14" s="41"/>
    </row>
    <row r="15" spans="1:34" x14ac:dyDescent="0.25">
      <c r="B15">
        <f>LN('Stock Data'!B16/'Stock Data'!B15)</f>
        <v>-2.8154660990877191E-2</v>
      </c>
      <c r="C15">
        <f>LN('Stock Data'!C16/'Stock Data'!C15)</f>
        <v>6.7114345879867778E-3</v>
      </c>
      <c r="D15">
        <f>LN('Stock Data'!D16/'Stock Data'!D15)</f>
        <v>1.4133924489544917E-3</v>
      </c>
      <c r="E15">
        <f>LN('Stock Data'!E16/'Stock Data'!E15)</f>
        <v>-5.9976904995503573E-2</v>
      </c>
      <c r="F15">
        <f>LN('Stock Data'!F16/'Stock Data'!F15)</f>
        <v>-3.0657898199497281E-3</v>
      </c>
      <c r="G15">
        <f>LN('Stock Data'!G16/'Stock Data'!G15)</f>
        <v>8.5653110161642795E-4</v>
      </c>
      <c r="H15">
        <f>LN('Stock Data'!H16/'Stock Data'!H15)</f>
        <v>-1.619183562191074E-2</v>
      </c>
      <c r="I15">
        <f>LN('Stock Data'!I16/'Stock Data'!I15)</f>
        <v>-1.0827863781683815E-3</v>
      </c>
      <c r="M15" s="19" t="s">
        <v>21</v>
      </c>
      <c r="N15" s="19">
        <v>-3.4370123347348146E-6</v>
      </c>
      <c r="O15" s="19">
        <v>-1.5018359077965684E-5</v>
      </c>
      <c r="P15" s="19">
        <v>1.280810475355582E-6</v>
      </c>
      <c r="Q15" s="19">
        <v>4.5174675308043934E-6</v>
      </c>
      <c r="R15" s="19">
        <v>-1.352424216740257E-6</v>
      </c>
      <c r="S15" s="21">
        <f>VARP('2&amp;3 asset Portfolio'!$G$2:$G$253)</f>
        <v>2.3172815412411834E-6</v>
      </c>
      <c r="T15" s="19"/>
      <c r="U15" s="19"/>
      <c r="V15" s="19"/>
      <c r="W15" s="39"/>
      <c r="X15" s="40"/>
      <c r="Y15" s="40"/>
      <c r="Z15" s="40"/>
      <c r="AA15" s="40"/>
      <c r="AB15" s="40"/>
      <c r="AC15" s="40"/>
      <c r="AD15" s="40"/>
      <c r="AE15" s="41"/>
    </row>
    <row r="16" spans="1:34" x14ac:dyDescent="0.25">
      <c r="B16">
        <f>LN('Stock Data'!B17/'Stock Data'!B16)</f>
        <v>-1.6451664133713031E-2</v>
      </c>
      <c r="C16">
        <f>LN('Stock Data'!C17/'Stock Data'!C16)</f>
        <v>3.3389012655146303E-3</v>
      </c>
      <c r="D16">
        <f>LN('Stock Data'!D17/'Stock Data'!D16)</f>
        <v>2.9089182661291026E-3</v>
      </c>
      <c r="E16">
        <f>LN('Stock Data'!E17/'Stock Data'!E16)</f>
        <v>1.6920477810245234E-3</v>
      </c>
      <c r="F16">
        <f>LN('Stock Data'!F17/'Stock Data'!F16)</f>
        <v>8.0780199015008051E-3</v>
      </c>
      <c r="G16">
        <f>LN('Stock Data'!G17/'Stock Data'!G16)</f>
        <v>1.7108644036293876E-3</v>
      </c>
      <c r="H16">
        <f>LN('Stock Data'!H17/'Stock Data'!H16)</f>
        <v>7.0721652613625332E-3</v>
      </c>
      <c r="I16">
        <f>LN('Stock Data'!I17/'Stock Data'!I16)</f>
        <v>4.188992952173622E-4</v>
      </c>
      <c r="M16" s="19" t="s">
        <v>23</v>
      </c>
      <c r="N16" s="19">
        <v>3.6225781833332376E-6</v>
      </c>
      <c r="O16" s="19">
        <v>-7.6086375777617319E-5</v>
      </c>
      <c r="P16" s="19">
        <v>1.6511515150998473E-6</v>
      </c>
      <c r="Q16" s="19">
        <v>8.8318420238829646E-5</v>
      </c>
      <c r="R16" s="19">
        <v>-1.3225347113834651E-5</v>
      </c>
      <c r="S16" s="19">
        <v>4.7985191026579514E-6</v>
      </c>
      <c r="T16" s="21">
        <f>VARP('2&amp;3 asset Portfolio'!$H$2:$H$253)</f>
        <v>2.9734721096304635E-4</v>
      </c>
      <c r="U16" s="19"/>
      <c r="W16" s="39"/>
      <c r="X16" s="40"/>
      <c r="Y16" s="40" t="s">
        <v>80</v>
      </c>
      <c r="Z16" s="40"/>
      <c r="AA16" s="40"/>
      <c r="AB16" s="40"/>
      <c r="AC16" s="9" t="s">
        <v>27</v>
      </c>
      <c r="AD16" s="40"/>
      <c r="AE16" s="41"/>
    </row>
    <row r="17" spans="2:31" ht="15.75" thickBot="1" x14ac:dyDescent="0.3">
      <c r="B17">
        <f>LN('Stock Data'!B18/'Stock Data'!B17)</f>
        <v>-3.2819446091314673E-2</v>
      </c>
      <c r="C17">
        <f>LN('Stock Data'!C18/'Stock Data'!C17)</f>
        <v>-1.3423020332140661E-2</v>
      </c>
      <c r="D17">
        <f>LN('Stock Data'!D18/'Stock Data'!D17)</f>
        <v>1.9345855233304831E-3</v>
      </c>
      <c r="E17">
        <f>LN('Stock Data'!E18/'Stock Data'!E17)</f>
        <v>-2.0496020638635124E-2</v>
      </c>
      <c r="F17">
        <f>LN('Stock Data'!F18/'Stock Data'!F17)</f>
        <v>3.1557705338763529E-3</v>
      </c>
      <c r="G17">
        <f>LN('Stock Data'!G18/'Stock Data'!G17)</f>
        <v>2.5608208616736505E-3</v>
      </c>
      <c r="H17">
        <f>LN('Stock Data'!H18/'Stock Data'!H17)</f>
        <v>2.9852963149681128E-2</v>
      </c>
      <c r="I17">
        <f>LN('Stock Data'!I18/'Stock Data'!I17)</f>
        <v>1.4922501063708675E-3</v>
      </c>
      <c r="M17" s="20" t="s">
        <v>76</v>
      </c>
      <c r="N17" s="20">
        <v>3.006233375446883E-5</v>
      </c>
      <c r="O17" s="20">
        <v>5.2654895206515383E-5</v>
      </c>
      <c r="P17" s="20">
        <v>2.3630085700311382E-6</v>
      </c>
      <c r="Q17" s="20">
        <v>-1.1084216314247114E-5</v>
      </c>
      <c r="R17" s="20">
        <v>2.3961369692723056E-5</v>
      </c>
      <c r="S17" s="20">
        <v>-1.1727949095077087E-6</v>
      </c>
      <c r="T17" s="20">
        <v>-8.3126919080231188E-6</v>
      </c>
      <c r="U17" s="22">
        <f>VARP('2&amp;3 asset Portfolio'!$I$2:$I$253)</f>
        <v>1.9120180385927647E-5</v>
      </c>
      <c r="W17" s="39"/>
      <c r="X17" s="40"/>
      <c r="Y17" s="40" t="s">
        <v>81</v>
      </c>
      <c r="Z17" s="40"/>
      <c r="AA17" s="40"/>
      <c r="AB17" s="40"/>
      <c r="AC17" s="9" t="s">
        <v>28</v>
      </c>
      <c r="AD17" s="40"/>
      <c r="AE17" s="41"/>
    </row>
    <row r="18" spans="2:31" x14ac:dyDescent="0.25">
      <c r="B18">
        <f>LN('Stock Data'!B19/'Stock Data'!B18)</f>
        <v>1.4283817428667489E-2</v>
      </c>
      <c r="C18">
        <f>LN('Stock Data'!C19/'Stock Data'!C18)</f>
        <v>-2.0478531343540676E-2</v>
      </c>
      <c r="D18">
        <f>LN('Stock Data'!D19/'Stock Data'!D18)</f>
        <v>-2.3748109142506086E-3</v>
      </c>
      <c r="E18">
        <f>LN('Stock Data'!E19/'Stock Data'!E18)</f>
        <v>-5.3156888936130312E-2</v>
      </c>
      <c r="F18">
        <f>LN('Stock Data'!F19/'Stock Data'!F18)</f>
        <v>8.9538765049442734E-3</v>
      </c>
      <c r="G18">
        <f>LN('Stock Data'!G19/'Stock Data'!G18)</f>
        <v>0</v>
      </c>
      <c r="H18">
        <f>LN('Stock Data'!H19/'Stock Data'!H18)</f>
        <v>-3.1969366056058698E-2</v>
      </c>
      <c r="I18">
        <f>LN('Stock Data'!I19/'Stock Data'!I18)</f>
        <v>1.0174652215321359E-3</v>
      </c>
      <c r="W18" s="39"/>
      <c r="X18" s="40"/>
      <c r="Y18" s="40"/>
      <c r="Z18" s="40"/>
      <c r="AA18" s="40"/>
      <c r="AB18" s="40"/>
      <c r="AC18" s="40"/>
      <c r="AD18" s="40"/>
      <c r="AE18" s="41"/>
    </row>
    <row r="19" spans="2:31" x14ac:dyDescent="0.25">
      <c r="B19">
        <f>LN('Stock Data'!B20/'Stock Data'!B19)</f>
        <v>-1.9808570584992202E-2</v>
      </c>
      <c r="C19">
        <f>LN('Stock Data'!C20/'Stock Data'!C19)</f>
        <v>-1.0398707220898622E-2</v>
      </c>
      <c r="D19">
        <f>LN('Stock Data'!D20/'Stock Data'!D19)</f>
        <v>0</v>
      </c>
      <c r="E19">
        <f>LN('Stock Data'!E20/'Stock Data'!E19)</f>
        <v>2.7260353092384017E-3</v>
      </c>
      <c r="F19">
        <f>LN('Stock Data'!F20/'Stock Data'!F19)</f>
        <v>2.2684408041057547E-3</v>
      </c>
      <c r="G19">
        <f>LN('Stock Data'!G20/'Stock Data'!G19)</f>
        <v>0</v>
      </c>
      <c r="H19">
        <f>LN('Stock Data'!H20/'Stock Data'!H19)</f>
        <v>-2.4304269926049837E-2</v>
      </c>
      <c r="I19">
        <f>LN('Stock Data'!I20/'Stock Data'!I19)</f>
        <v>-2.581705936709556E-3</v>
      </c>
      <c r="W19" s="39"/>
      <c r="X19" s="40"/>
      <c r="Y19" s="40" t="s">
        <v>30</v>
      </c>
      <c r="Z19" s="40"/>
      <c r="AA19" s="40"/>
      <c r="AB19" s="40"/>
      <c r="AC19" s="40"/>
      <c r="AD19" s="40"/>
      <c r="AE19" s="41"/>
    </row>
    <row r="20" spans="2:31" x14ac:dyDescent="0.25">
      <c r="B20">
        <f>LN('Stock Data'!B21/'Stock Data'!B20)</f>
        <v>3.4783394139821636E-2</v>
      </c>
      <c r="C20">
        <f>LN('Stock Data'!C21/'Stock Data'!C20)</f>
        <v>3.4782643763247925E-3</v>
      </c>
      <c r="D20">
        <f>LN('Stock Data'!D21/'Stock Data'!D20)</f>
        <v>-3.5285322113897287E-3</v>
      </c>
      <c r="E20">
        <f>LN('Stock Data'!E21/'Stock Data'!E20)</f>
        <v>5.4298775943694604E-3</v>
      </c>
      <c r="F20">
        <f>LN('Stock Data'!F21/'Stock Data'!F20)</f>
        <v>9.6401568545511924E-3</v>
      </c>
      <c r="G20">
        <f>LN('Stock Data'!G21/'Stock Data'!G20)</f>
        <v>-4.2716852653032064E-3</v>
      </c>
      <c r="H20">
        <f>LN('Stock Data'!H21/'Stock Data'!H20)</f>
        <v>-1.7518696208973745E-2</v>
      </c>
      <c r="I20">
        <f>LN('Stock Data'!I21/'Stock Data'!I20)</f>
        <v>1.3581210931325458E-2</v>
      </c>
      <c r="M20" s="6" t="s">
        <v>15</v>
      </c>
      <c r="N20" s="6"/>
      <c r="O20" s="6"/>
      <c r="P20" s="6"/>
      <c r="Q20" s="6"/>
      <c r="R20" s="6"/>
      <c r="W20" s="39"/>
      <c r="X20" s="58" t="s">
        <v>61</v>
      </c>
      <c r="Y20" s="40"/>
      <c r="Z20" s="25" t="s">
        <v>33</v>
      </c>
      <c r="AA20" s="25" t="s">
        <v>34</v>
      </c>
      <c r="AB20" s="25" t="s">
        <v>35</v>
      </c>
      <c r="AC20" s="45" t="s">
        <v>36</v>
      </c>
      <c r="AD20" s="40"/>
      <c r="AE20" s="41"/>
    </row>
    <row r="21" spans="2:31" ht="15.75" thickBot="1" x14ac:dyDescent="0.3">
      <c r="B21">
        <f>LN('Stock Data'!B22/'Stock Data'!B21)</f>
        <v>-2.1028110986964173E-2</v>
      </c>
      <c r="C21">
        <f>LN('Stock Data'!C22/'Stock Data'!C21)</f>
        <v>-1.0471299867295478E-2</v>
      </c>
      <c r="D21">
        <f>LN('Stock Data'!D22/'Stock Data'!D21)</f>
        <v>-4.6946983578279406E-3</v>
      </c>
      <c r="E21">
        <f>LN('Stock Data'!E22/'Stock Data'!E21)</f>
        <v>-4.7121881436991475E-2</v>
      </c>
      <c r="F21">
        <f>LN('Stock Data'!F22/'Stock Data'!F21)</f>
        <v>-9.5421406737752987E-4</v>
      </c>
      <c r="G21">
        <f>LN('Stock Data'!G22/'Stock Data'!G21)</f>
        <v>-1.7137964777346304E-3</v>
      </c>
      <c r="H21">
        <f>LN('Stock Data'!H22/'Stock Data'!H21)</f>
        <v>-5.1679701584425612E-3</v>
      </c>
      <c r="I21">
        <f>LN('Stock Data'!I22/'Stock Data'!I21)</f>
        <v>-5.8771169457121526E-3</v>
      </c>
      <c r="W21" s="39"/>
      <c r="X21" s="58"/>
      <c r="Y21" s="9"/>
      <c r="Z21" s="9" t="s">
        <v>25</v>
      </c>
      <c r="AA21" s="9" t="s">
        <v>26</v>
      </c>
      <c r="AB21" s="9" t="s">
        <v>27</v>
      </c>
      <c r="AC21" s="9" t="s">
        <v>28</v>
      </c>
      <c r="AD21" s="40"/>
      <c r="AE21" s="41"/>
    </row>
    <row r="22" spans="2:31" ht="18" x14ac:dyDescent="0.35">
      <c r="B22">
        <f>LN('Stock Data'!B23/'Stock Data'!B22)</f>
        <v>2.695584034675582E-2</v>
      </c>
      <c r="C22">
        <f>LN('Stock Data'!C23/'Stock Data'!C22)</f>
        <v>3.1090587070030967E-2</v>
      </c>
      <c r="D22">
        <f>LN('Stock Data'!D23/'Stock Data'!D22)</f>
        <v>4.6063063314806755E-3</v>
      </c>
      <c r="E22">
        <f>LN('Stock Data'!E23/'Stock Data'!E22)</f>
        <v>2.8342012358751134E-3</v>
      </c>
      <c r="F22">
        <f>LN('Stock Data'!F23/'Stock Data'!F22)</f>
        <v>1.1890557802462773E-2</v>
      </c>
      <c r="G22">
        <f>LN('Stock Data'!G23/'Stock Data'!G22)</f>
        <v>-8.5800091063670714E-4</v>
      </c>
      <c r="H22">
        <f>LN('Stock Data'!H23/'Stock Data'!H22)</f>
        <v>-2.1699317548567309E-2</v>
      </c>
      <c r="I22">
        <f>LN('Stock Data'!I23/'Stock Data'!I22)</f>
        <v>5.0375023737784424E-4</v>
      </c>
      <c r="M22" s="18"/>
      <c r="N22" s="18" t="s">
        <v>19</v>
      </c>
      <c r="O22" s="18" t="s">
        <v>16</v>
      </c>
      <c r="P22" s="18" t="s">
        <v>20</v>
      </c>
      <c r="Q22" s="18" t="s">
        <v>17</v>
      </c>
      <c r="R22" s="18" t="s">
        <v>18</v>
      </c>
      <c r="S22" s="18" t="s">
        <v>21</v>
      </c>
      <c r="T22" s="18" t="s">
        <v>23</v>
      </c>
      <c r="U22" s="18" t="s">
        <v>76</v>
      </c>
      <c r="V22" s="25"/>
      <c r="W22" s="39"/>
      <c r="X22" s="40"/>
      <c r="Y22" s="42" t="str">
        <f>Y6</f>
        <v>returnp</v>
      </c>
      <c r="Z22" s="43">
        <v>5.2848795156678816E-6</v>
      </c>
      <c r="AA22" s="43">
        <v>-7.6344375832841421E-4</v>
      </c>
      <c r="AB22" s="51">
        <v>7.3375416164075892E-4</v>
      </c>
      <c r="AC22" s="43">
        <v>6.3199573658938779E-4</v>
      </c>
      <c r="AD22" s="40"/>
      <c r="AE22" s="41"/>
    </row>
    <row r="23" spans="2:31" x14ac:dyDescent="0.25">
      <c r="B23">
        <f>LN('Stock Data'!B24/'Stock Data'!B23)</f>
        <v>-2.3319412097111081E-2</v>
      </c>
      <c r="C23">
        <f>LN('Stock Data'!C24/'Stock Data'!C23)</f>
        <v>-2.7587956518828938E-2</v>
      </c>
      <c r="D23">
        <f>LN('Stock Data'!D24/'Stock Data'!D23)</f>
        <v>-3.5358437095707723E-4</v>
      </c>
      <c r="E23">
        <f>LN('Stock Data'!E24/'Stock Data'!E23)</f>
        <v>-3.6507416342462962E-2</v>
      </c>
      <c r="F23">
        <f>LN('Stock Data'!F24/'Stock Data'!F23)</f>
        <v>-4.1149476502512538E-3</v>
      </c>
      <c r="G23">
        <f>LN('Stock Data'!G24/'Stock Data'!G23)</f>
        <v>0</v>
      </c>
      <c r="H23">
        <f>LN('Stock Data'!H24/'Stock Data'!H23)</f>
        <v>-1.3709277925033356E-2</v>
      </c>
      <c r="I23">
        <f>LN('Stock Data'!I24/'Stock Data'!I23)</f>
        <v>-3.2826225138571038E-3</v>
      </c>
      <c r="M23" s="16" t="s">
        <v>19</v>
      </c>
      <c r="N23" s="31">
        <v>1</v>
      </c>
      <c r="O23" s="16"/>
      <c r="P23" s="16"/>
      <c r="Q23" s="16"/>
      <c r="R23" s="16"/>
      <c r="S23" s="16"/>
      <c r="T23" s="16"/>
      <c r="U23" s="16"/>
      <c r="V23" s="16"/>
      <c r="W23" s="39"/>
      <c r="X23" s="40"/>
      <c r="Y23" s="44" t="s">
        <v>31</v>
      </c>
      <c r="Z23" s="43">
        <v>3.5085914806932097E-5</v>
      </c>
      <c r="AA23" s="43">
        <v>3.7974632029790813E-4</v>
      </c>
      <c r="AB23" s="43">
        <v>1.6263297541707771E-4</v>
      </c>
      <c r="AC23" s="43">
        <v>1.5002905609771711E-4</v>
      </c>
      <c r="AD23" s="40"/>
      <c r="AE23" s="41"/>
    </row>
    <row r="24" spans="2:31" x14ac:dyDescent="0.25">
      <c r="B24">
        <f>LN('Stock Data'!B25/'Stock Data'!B24)</f>
        <v>-6.6768380566839917E-3</v>
      </c>
      <c r="C24">
        <f>LN('Stock Data'!C25/'Stock Data'!C24)</f>
        <v>-1.4084739881739085E-2</v>
      </c>
      <c r="D24">
        <f>LN('Stock Data'!D25/'Stock Data'!D24)</f>
        <v>-7.0754402880989777E-4</v>
      </c>
      <c r="E24">
        <f>LN('Stock Data'!E25/'Stock Data'!E24)</f>
        <v>-7.8585866125212706E-3</v>
      </c>
      <c r="F24">
        <f>LN('Stock Data'!F25/'Stock Data'!F24)</f>
        <v>-1.1658028739440664E-2</v>
      </c>
      <c r="G24">
        <f>LN('Stock Data'!G25/'Stock Data'!G24)</f>
        <v>0</v>
      </c>
      <c r="H24">
        <f>LN('Stock Data'!H25/'Stock Data'!H24)</f>
        <v>-1.3899837689033597E-2</v>
      </c>
      <c r="I24">
        <f>LN('Stock Data'!I25/'Stock Data'!I24)</f>
        <v>-2.9176258949927506E-3</v>
      </c>
      <c r="M24" s="16" t="s">
        <v>16</v>
      </c>
      <c r="N24" s="16">
        <v>0.12875505805291346</v>
      </c>
      <c r="O24" s="31">
        <v>1</v>
      </c>
      <c r="P24" s="16"/>
      <c r="Q24" s="16"/>
      <c r="R24" s="16"/>
      <c r="S24" s="16"/>
      <c r="T24" s="16"/>
      <c r="U24" s="16"/>
      <c r="V24" s="16"/>
      <c r="W24" s="39"/>
      <c r="X24" s="40"/>
      <c r="Y24" s="44" t="s">
        <v>32</v>
      </c>
      <c r="Z24" s="53">
        <v>5.9233364590349025E-3</v>
      </c>
      <c r="AA24" s="43">
        <v>1.9487080856246994E-2</v>
      </c>
      <c r="AB24" s="43">
        <v>1.2752763442371137E-2</v>
      </c>
      <c r="AC24" s="43">
        <v>1.224863486669911E-2</v>
      </c>
      <c r="AD24" s="40"/>
      <c r="AE24" s="41"/>
    </row>
    <row r="25" spans="2:31" x14ac:dyDescent="0.25">
      <c r="B25">
        <f>LN('Stock Data'!B26/'Stock Data'!B25)</f>
        <v>-5.0268113289240378E-2</v>
      </c>
      <c r="C25">
        <f>LN('Stock Data'!C26/'Stock Data'!C25)</f>
        <v>-9.2830986042893748E-2</v>
      </c>
      <c r="D25">
        <f>LN('Stock Data'!D26/'Stock Data'!D25)</f>
        <v>-7.815982555954816E-3</v>
      </c>
      <c r="E25">
        <f>LN('Stock Data'!E26/'Stock Data'!E25)</f>
        <v>-9.9108838994541315E-3</v>
      </c>
      <c r="F25">
        <f>LN('Stock Data'!F26/'Stock Data'!F25)</f>
        <v>2.2524730522223498E-3</v>
      </c>
      <c r="G25">
        <f>LN('Stock Data'!G26/'Stock Data'!G25)</f>
        <v>-2.5784285879444763E-3</v>
      </c>
      <c r="H25">
        <f>LN('Stock Data'!H26/'Stock Data'!H25)</f>
        <v>0</v>
      </c>
      <c r="I25">
        <f>LN('Stock Data'!I26/'Stock Data'!I25)</f>
        <v>-2.2868283405635356E-3</v>
      </c>
      <c r="M25" s="16" t="s">
        <v>20</v>
      </c>
      <c r="N25" s="16">
        <v>0.12771664794045154</v>
      </c>
      <c r="O25" s="16">
        <v>-1.1171569154605539E-2</v>
      </c>
      <c r="P25" s="31">
        <v>1</v>
      </c>
      <c r="Q25" s="16"/>
      <c r="R25" s="16"/>
      <c r="S25" s="16"/>
      <c r="T25" s="16"/>
      <c r="U25" s="16"/>
      <c r="V25" s="16"/>
      <c r="W25" s="39"/>
      <c r="X25" s="40"/>
      <c r="Y25" s="40"/>
      <c r="Z25" s="40"/>
      <c r="AA25" s="40"/>
      <c r="AB25" s="40"/>
      <c r="AC25" s="40"/>
      <c r="AD25" s="40"/>
      <c r="AE25" s="41"/>
    </row>
    <row r="26" spans="2:31" x14ac:dyDescent="0.25">
      <c r="B26">
        <f>LN('Stock Data'!B27/'Stock Data'!B26)</f>
        <v>-1.7442270079439433E-2</v>
      </c>
      <c r="C26">
        <f>LN('Stock Data'!C27/'Stock Data'!C26)</f>
        <v>-4.7817874350492756E-2</v>
      </c>
      <c r="D26">
        <f>LN('Stock Data'!D27/'Stock Data'!D26)</f>
        <v>-6.2612458854990919E-3</v>
      </c>
      <c r="E26">
        <f>LN('Stock Data'!E27/'Stock Data'!E26)</f>
        <v>-3.0335996609139264E-2</v>
      </c>
      <c r="F26">
        <f>LN('Stock Data'!F27/'Stock Data'!F26)</f>
        <v>6.3919421978679775E-3</v>
      </c>
      <c r="G26">
        <f>LN('Stock Data'!G27/'Stock Data'!G26)</f>
        <v>0</v>
      </c>
      <c r="H26">
        <f>LN('Stock Data'!H27/'Stock Data'!H26)</f>
        <v>2.7609115614066804E-2</v>
      </c>
      <c r="I26">
        <f>LN('Stock Data'!I27/'Stock Data'!I26)</f>
        <v>7.9957573185312732E-4</v>
      </c>
      <c r="M26" s="16" t="s">
        <v>17</v>
      </c>
      <c r="N26" s="16">
        <v>0.12380791787645325</v>
      </c>
      <c r="O26" s="16">
        <v>-3.3438723889468072E-2</v>
      </c>
      <c r="P26" s="57">
        <v>0.34117068817910629</v>
      </c>
      <c r="Q26" s="31">
        <v>1</v>
      </c>
      <c r="R26" s="16"/>
      <c r="S26" s="16"/>
      <c r="T26" s="16"/>
      <c r="U26" s="16"/>
      <c r="V26" s="16"/>
      <c r="W26" s="39"/>
      <c r="X26" s="40"/>
      <c r="Y26" s="55" t="s">
        <v>80</v>
      </c>
      <c r="Z26" s="40"/>
      <c r="AA26" s="52"/>
      <c r="AB26" s="9" t="s">
        <v>27</v>
      </c>
      <c r="AC26" s="40"/>
      <c r="AD26" s="40"/>
      <c r="AE26" s="41"/>
    </row>
    <row r="27" spans="2:31" x14ac:dyDescent="0.25">
      <c r="B27">
        <f>LN('Stock Data'!B28/'Stock Data'!B27)</f>
        <v>-3.2592471649237048E-4</v>
      </c>
      <c r="C27">
        <f>LN('Stock Data'!C28/'Stock Data'!C27)</f>
        <v>-5.0219756979026337E-2</v>
      </c>
      <c r="D27">
        <f>LN('Stock Data'!D28/'Stock Data'!D27)</f>
        <v>4.2082795733415657E-3</v>
      </c>
      <c r="E27">
        <f>LN('Stock Data'!E28/'Stock Data'!E27)</f>
        <v>2.7343475672685479E-2</v>
      </c>
      <c r="F27">
        <f>LN('Stock Data'!F28/'Stock Data'!F27)</f>
        <v>1.3986264175847675E-2</v>
      </c>
      <c r="G27">
        <f>LN('Stock Data'!G28/'Stock Data'!G27)</f>
        <v>0</v>
      </c>
      <c r="H27">
        <f>LN('Stock Data'!H28/'Stock Data'!H27)</f>
        <v>7.5614370332409647E-4</v>
      </c>
      <c r="I27">
        <f>LN('Stock Data'!I28/'Stock Data'!I27)</f>
        <v>3.2633399300272393E-3</v>
      </c>
      <c r="M27" s="16" t="s">
        <v>18</v>
      </c>
      <c r="N27" s="16">
        <v>0.1204674363492572</v>
      </c>
      <c r="O27" s="16">
        <v>0.18500620873062035</v>
      </c>
      <c r="P27" s="16">
        <v>2.7834492325924606E-2</v>
      </c>
      <c r="Q27" s="16">
        <v>-6.1290045295665604E-2</v>
      </c>
      <c r="R27" s="31">
        <v>1</v>
      </c>
      <c r="S27" s="16"/>
      <c r="T27" s="16"/>
      <c r="U27" s="16"/>
      <c r="V27" s="16"/>
      <c r="W27" s="39"/>
      <c r="X27" s="40"/>
      <c r="Y27" s="54" t="s">
        <v>81</v>
      </c>
      <c r="Z27" s="40"/>
      <c r="AA27" s="40"/>
      <c r="AB27" s="9" t="s">
        <v>25</v>
      </c>
      <c r="AC27" s="40"/>
      <c r="AD27" s="40"/>
      <c r="AE27" s="41"/>
    </row>
    <row r="28" spans="2:31" x14ac:dyDescent="0.25">
      <c r="B28">
        <f>LN('Stock Data'!B29/'Stock Data'!B28)</f>
        <v>2.0645894623546893E-2</v>
      </c>
      <c r="C28">
        <f>LN('Stock Data'!C29/'Stock Data'!C28)</f>
        <v>0</v>
      </c>
      <c r="D28">
        <f>LN('Stock Data'!D29/'Stock Data'!D28)</f>
        <v>-1.6095863550094256E-3</v>
      </c>
      <c r="E28">
        <f>LN('Stock Data'!E29/'Stock Data'!E28)</f>
        <v>2.9925209364539294E-3</v>
      </c>
      <c r="F28">
        <f>LN('Stock Data'!F29/'Stock Data'!F28)</f>
        <v>-2.151778780656474E-3</v>
      </c>
      <c r="G28">
        <f>LN('Stock Data'!G29/'Stock Data'!G28)</f>
        <v>-8.6095571396497172E-4</v>
      </c>
      <c r="H28">
        <f>LN('Stock Data'!H29/'Stock Data'!H28)</f>
        <v>1.5105743053668514E-3</v>
      </c>
      <c r="I28">
        <f>LN('Stock Data'!I29/'Stock Data'!I28)</f>
        <v>3.6656559936696162E-4</v>
      </c>
      <c r="M28" s="16" t="s">
        <v>21</v>
      </c>
      <c r="N28" s="57">
        <v>-0.1472647415638047</v>
      </c>
      <c r="O28" s="16">
        <v>-0.13542648697755919</v>
      </c>
      <c r="P28" s="16">
        <v>0.31471688683669408</v>
      </c>
      <c r="Q28" s="16">
        <v>0.12289434233166391</v>
      </c>
      <c r="R28" s="16">
        <v>-7.9757941577296432E-2</v>
      </c>
      <c r="S28" s="31">
        <v>1</v>
      </c>
      <c r="T28" s="16"/>
      <c r="U28" s="16"/>
      <c r="V28" s="16"/>
      <c r="W28" s="39"/>
      <c r="X28" s="40"/>
      <c r="Y28" s="40" t="s">
        <v>39</v>
      </c>
      <c r="Z28" s="40"/>
      <c r="AA28" s="40"/>
      <c r="AB28" s="40"/>
      <c r="AC28" s="40"/>
      <c r="AD28" s="40"/>
      <c r="AE28" s="41"/>
    </row>
    <row r="29" spans="2:31" x14ac:dyDescent="0.25">
      <c r="B29">
        <f>LN('Stock Data'!B30/'Stock Data'!B29)</f>
        <v>-6.4061396787359511E-3</v>
      </c>
      <c r="C29">
        <f>LN('Stock Data'!C30/'Stock Data'!C29)</f>
        <v>1.2793351459909542E-2</v>
      </c>
      <c r="D29">
        <f>LN('Stock Data'!D30/'Stock Data'!D29)</f>
        <v>-3.0473806858042607E-3</v>
      </c>
      <c r="E29">
        <f>LN('Stock Data'!E30/'Stock Data'!E29)</f>
        <v>-2.0121403199421063E-2</v>
      </c>
      <c r="F29">
        <f>LN('Stock Data'!F30/'Stock Data'!F29)</f>
        <v>-5.149985107559465E-3</v>
      </c>
      <c r="G29">
        <f>LN('Stock Data'!G30/'Stock Data'!G29)</f>
        <v>0</v>
      </c>
      <c r="H29">
        <f>LN('Stock Data'!H30/'Stock Data'!H29)</f>
        <v>1.8692133012152546E-2</v>
      </c>
      <c r="I29">
        <f>LN('Stock Data'!I30/'Stock Data'!I29)</f>
        <v>-3.3847491786320912E-3</v>
      </c>
      <c r="M29" s="16" t="s">
        <v>23</v>
      </c>
      <c r="N29" s="16">
        <v>1.3702282672364622E-2</v>
      </c>
      <c r="O29" s="16">
        <v>-6.0568315209526755E-2</v>
      </c>
      <c r="P29" s="16">
        <v>3.5816205196654995E-2</v>
      </c>
      <c r="Q29" s="16">
        <v>0.21210241267571106</v>
      </c>
      <c r="R29" s="16">
        <v>-6.8853424326441273E-2</v>
      </c>
      <c r="S29" s="16">
        <v>0.18280408328073869</v>
      </c>
      <c r="T29" s="31">
        <v>1</v>
      </c>
      <c r="U29" s="16"/>
      <c r="W29" s="39"/>
      <c r="X29" s="40"/>
      <c r="Y29" s="40"/>
      <c r="Z29" s="40" t="s">
        <v>40</v>
      </c>
      <c r="AA29" s="40"/>
      <c r="AB29" s="40"/>
      <c r="AC29" s="9" t="s">
        <v>37</v>
      </c>
      <c r="AD29" s="40"/>
      <c r="AE29" s="41"/>
    </row>
    <row r="30" spans="2:31" ht="15.75" thickBot="1" x14ac:dyDescent="0.3">
      <c r="B30">
        <f>LN('Stock Data'!B31/'Stock Data'!B30)</f>
        <v>4.9524377040380638E-2</v>
      </c>
      <c r="C30">
        <f>LN('Stock Data'!C31/'Stock Data'!C30)</f>
        <v>-4.2462908814512078E-3</v>
      </c>
      <c r="D30">
        <f>LN('Stock Data'!D31/'Stock Data'!D30)</f>
        <v>1.3552240227129283E-2</v>
      </c>
      <c r="E30">
        <f>LN('Stock Data'!E31/'Stock Data'!E30)</f>
        <v>9.2164068205881147E-2</v>
      </c>
      <c r="F30">
        <f>LN('Stock Data'!F31/'Stock Data'!F30)</f>
        <v>1.3674733345476359E-2</v>
      </c>
      <c r="G30">
        <f>LN('Stock Data'!G31/'Stock Data'!G30)</f>
        <v>2.580646593491713E-3</v>
      </c>
      <c r="H30">
        <f>LN('Stock Data'!H31/'Stock Data'!H30)</f>
        <v>1.762160134981941E-2</v>
      </c>
      <c r="I30">
        <f>LN('Stock Data'!I31/'Stock Data'!I30)</f>
        <v>8.3398792956066378E-3</v>
      </c>
      <c r="M30" s="17" t="s">
        <v>76</v>
      </c>
      <c r="N30" s="17">
        <v>0.44841877651037948</v>
      </c>
      <c r="O30" s="17">
        <v>0.16529636009138154</v>
      </c>
      <c r="P30" s="17">
        <v>0.20213609938635629</v>
      </c>
      <c r="Q30" s="17">
        <v>-0.10497484720742467</v>
      </c>
      <c r="R30" s="17">
        <v>0.49194442876297839</v>
      </c>
      <c r="S30" s="34">
        <v>-0.17619220007643877</v>
      </c>
      <c r="T30" s="17">
        <v>-0.11024623258184681</v>
      </c>
      <c r="U30" s="32">
        <v>1</v>
      </c>
      <c r="W30" s="39"/>
      <c r="X30" s="40"/>
      <c r="Y30" s="40"/>
      <c r="Z30" s="40" t="s">
        <v>41</v>
      </c>
      <c r="AA30" s="40"/>
      <c r="AB30" s="40"/>
      <c r="AC30" s="9" t="s">
        <v>42</v>
      </c>
      <c r="AD30" s="40"/>
      <c r="AE30" s="41"/>
    </row>
    <row r="31" spans="2:31" ht="15.75" thickBot="1" x14ac:dyDescent="0.3">
      <c r="B31">
        <f>LN('Stock Data'!B32/'Stock Data'!B31)</f>
        <v>0</v>
      </c>
      <c r="C31">
        <f>LN('Stock Data'!C32/'Stock Data'!C31)</f>
        <v>-8.5470605784584083E-3</v>
      </c>
      <c r="D31">
        <f>LN('Stock Data'!D32/'Stock Data'!D31)</f>
        <v>-3.0154878726090868E-3</v>
      </c>
      <c r="E31">
        <f>LN('Stock Data'!E32/'Stock Data'!E31)</f>
        <v>4.6232167414570185E-3</v>
      </c>
      <c r="F31">
        <f>LN('Stock Data'!F32/'Stock Data'!F31)</f>
        <v>-1.3730220118446464E-2</v>
      </c>
      <c r="G31">
        <f>LN('Stock Data'!G32/'Stock Data'!G31)</f>
        <v>0</v>
      </c>
      <c r="H31">
        <f>LN('Stock Data'!H32/'Stock Data'!H31)</f>
        <v>4.6916919787751657E-2</v>
      </c>
      <c r="I31">
        <f>LN('Stock Data'!I32/'Stock Data'!I31)</f>
        <v>-1.6280348187074486E-3</v>
      </c>
      <c r="L31" s="12"/>
      <c r="W31" s="46"/>
      <c r="X31" s="47"/>
      <c r="Y31" s="47"/>
      <c r="Z31" s="47"/>
      <c r="AA31" s="47"/>
      <c r="AB31" s="47"/>
      <c r="AC31" s="47"/>
      <c r="AD31" s="47"/>
      <c r="AE31" s="48"/>
    </row>
    <row r="32" spans="2:31" ht="15.75" thickBot="1" x14ac:dyDescent="0.3">
      <c r="B32">
        <f>LN('Stock Data'!B33/'Stock Data'!B32)</f>
        <v>8.2229789299959749E-3</v>
      </c>
      <c r="C32">
        <f>LN('Stock Data'!C33/'Stock Data'!C32)</f>
        <v>-1.2959144642505228E-2</v>
      </c>
      <c r="D32">
        <f>LN('Stock Data'!D33/'Stock Data'!D32)</f>
        <v>4.0776494216729188E-3</v>
      </c>
      <c r="E32">
        <f>LN('Stock Data'!E33/'Stock Data'!E32)</f>
        <v>-2.7713643603831479E-3</v>
      </c>
      <c r="F32">
        <f>LN('Stock Data'!F33/'Stock Data'!F32)</f>
        <v>-6.5979419180393115E-2</v>
      </c>
      <c r="G32">
        <f>LN('Stock Data'!G33/'Stock Data'!G32)</f>
        <v>1.7167386190545491E-3</v>
      </c>
      <c r="H32">
        <f>LN('Stock Data'!H33/'Stock Data'!H32)</f>
        <v>0</v>
      </c>
      <c r="I32">
        <f>LN('Stock Data'!I33/'Stock Data'!I32)</f>
        <v>-1.3151793429673527E-3</v>
      </c>
      <c r="M32" t="s">
        <v>38</v>
      </c>
      <c r="Q32" s="9" t="s">
        <v>21</v>
      </c>
    </row>
    <row r="33" spans="2:33" x14ac:dyDescent="0.25">
      <c r="B33">
        <f>LN('Stock Data'!B34/'Stock Data'!B33)</f>
        <v>4.2372943472672626E-3</v>
      </c>
      <c r="C33">
        <f>LN('Stock Data'!C34/'Stock Data'!C33)</f>
        <v>-4.3573053689558126E-3</v>
      </c>
      <c r="D33">
        <f>LN('Stock Data'!D34/'Stock Data'!D33)</f>
        <v>2.1208738950279629E-3</v>
      </c>
      <c r="E33">
        <f>LN('Stock Data'!E34/'Stock Data'!E33)</f>
        <v>2.5572169711158672E-2</v>
      </c>
      <c r="F33">
        <f>LN('Stock Data'!F34/'Stock Data'!F33)</f>
        <v>3.7294936749736772E-3</v>
      </c>
      <c r="G33">
        <f>LN('Stock Data'!G34/'Stock Data'!G33)</f>
        <v>8.5726537611836699E-4</v>
      </c>
      <c r="H33">
        <f>LN('Stock Data'!H34/'Stock Data'!H33)</f>
        <v>-8.3682496705165792E-3</v>
      </c>
      <c r="I33">
        <f>LN('Stock Data'!I34/'Stock Data'!I33)</f>
        <v>-2.0119159552997494E-3</v>
      </c>
      <c r="M33" t="s">
        <v>29</v>
      </c>
      <c r="Q33" s="33" t="s">
        <v>79</v>
      </c>
      <c r="S33">
        <f>MIN(N23:U30)</f>
        <v>-0.17619220007643877</v>
      </c>
      <c r="V33" s="35"/>
      <c r="W33" s="36"/>
      <c r="X33" s="36"/>
      <c r="Y33" s="37" t="s">
        <v>3</v>
      </c>
      <c r="Z33" s="36"/>
      <c r="AA33" s="36" t="s">
        <v>4</v>
      </c>
      <c r="AB33" s="36"/>
      <c r="AC33" s="36"/>
      <c r="AD33" s="36"/>
      <c r="AE33" s="36"/>
      <c r="AF33" s="36"/>
      <c r="AG33" s="38"/>
    </row>
    <row r="34" spans="2:33" x14ac:dyDescent="0.25">
      <c r="B34">
        <f>LN('Stock Data'!B35/'Stock Data'!B34)</f>
        <v>-4.0998189186609781E-2</v>
      </c>
      <c r="C34">
        <f>LN('Stock Data'!C35/'Stock Data'!C34)</f>
        <v>-3.1044621681960163E-2</v>
      </c>
      <c r="D34">
        <f>LN('Stock Data'!D35/'Stock Data'!D34)</f>
        <v>8.8290594575596952E-5</v>
      </c>
      <c r="E34">
        <f>LN('Stock Data'!E35/'Stock Data'!E34)</f>
        <v>1.8758924356019394E-2</v>
      </c>
      <c r="F34">
        <f>LN('Stock Data'!F35/'Stock Data'!F34)</f>
        <v>-1.4222614237883395E-2</v>
      </c>
      <c r="G34">
        <f>LN('Stock Data'!G35/'Stock Data'!G34)</f>
        <v>2.5673955052457334E-3</v>
      </c>
      <c r="H34">
        <f>LN('Stock Data'!H35/'Stock Data'!H34)</f>
        <v>1.2526259819180256E-2</v>
      </c>
      <c r="I34">
        <f>LN('Stock Data'!I35/'Stock Data'!I34)</f>
        <v>-1.2485594515205749E-2</v>
      </c>
      <c r="V34" s="39"/>
      <c r="W34" s="40"/>
      <c r="X34" s="58" t="s">
        <v>62</v>
      </c>
      <c r="Y34" s="40" t="s">
        <v>6</v>
      </c>
      <c r="Z34" s="40">
        <v>0.33</v>
      </c>
      <c r="AA34" s="40">
        <f>Z34^2</f>
        <v>0.10890000000000001</v>
      </c>
      <c r="AB34" s="40"/>
      <c r="AC34" s="40"/>
      <c r="AD34" s="40"/>
      <c r="AE34" s="40"/>
      <c r="AF34" s="40"/>
      <c r="AG34" s="41"/>
    </row>
    <row r="35" spans="2:33" x14ac:dyDescent="0.25">
      <c r="B35">
        <f>LN('Stock Data'!B36/'Stock Data'!B35)</f>
        <v>2.2001894432719504E-3</v>
      </c>
      <c r="C35">
        <f>LN('Stock Data'!C36/'Stock Data'!C35)</f>
        <v>8.9686699827603161E-3</v>
      </c>
      <c r="D35">
        <f>LN('Stock Data'!D36/'Stock Data'!D35)</f>
        <v>9.7049721803421087E-4</v>
      </c>
      <c r="E35">
        <f>LN('Stock Data'!E36/'Stock Data'!E35)</f>
        <v>-2.0563978997749453E-2</v>
      </c>
      <c r="F35">
        <f>LN('Stock Data'!F36/'Stock Data'!F35)</f>
        <v>3.5895401665918302E-3</v>
      </c>
      <c r="G35">
        <f>LN('Stock Data'!G36/'Stock Data'!G35)</f>
        <v>1.7079423451563376E-3</v>
      </c>
      <c r="H35">
        <f>LN('Stock Data'!H36/'Stock Data'!H35)</f>
        <v>3.6663984371591525E-2</v>
      </c>
      <c r="I35">
        <f>LN('Stock Data'!I36/'Stock Data'!I35)</f>
        <v>1.8881025742991701E-3</v>
      </c>
      <c r="V35" s="39"/>
      <c r="W35" s="40"/>
      <c r="X35" s="58"/>
      <c r="Y35" s="40" t="s">
        <v>8</v>
      </c>
      <c r="Z35" s="40">
        <v>0.33</v>
      </c>
      <c r="AA35" s="40">
        <f>Z35^2</f>
        <v>0.10890000000000001</v>
      </c>
      <c r="AB35" s="40"/>
      <c r="AC35" s="40"/>
      <c r="AD35" s="40"/>
      <c r="AE35" s="40"/>
      <c r="AF35" s="40"/>
      <c r="AG35" s="41"/>
    </row>
    <row r="36" spans="2:33" x14ac:dyDescent="0.25">
      <c r="B36">
        <f>LN('Stock Data'!B37/'Stock Data'!B36)</f>
        <v>-7.5638241550881917E-3</v>
      </c>
      <c r="C36">
        <f>LN('Stock Data'!C37/'Stock Data'!C36)</f>
        <v>0</v>
      </c>
      <c r="D36">
        <f>LN('Stock Data'!D37/'Stock Data'!D36)</f>
        <v>1.4979779732189466E-3</v>
      </c>
      <c r="E36">
        <f>LN('Stock Data'!E37/'Stock Data'!E36)</f>
        <v>-2.7137058715963843E-3</v>
      </c>
      <c r="F36">
        <f>LN('Stock Data'!F37/'Stock Data'!F36)</f>
        <v>-8.456100298096474E-3</v>
      </c>
      <c r="G36">
        <f>LN('Stock Data'!G37/'Stock Data'!G36)</f>
        <v>8.5287851651760587E-4</v>
      </c>
      <c r="H36">
        <f>LN('Stock Data'!H37/'Stock Data'!H36)</f>
        <v>-1.4775285582154402E-2</v>
      </c>
      <c r="I36">
        <f>LN('Stock Data'!I37/'Stock Data'!I36)</f>
        <v>-1.0608320450020078E-3</v>
      </c>
      <c r="V36" s="39"/>
      <c r="W36" s="40"/>
      <c r="X36" s="58"/>
      <c r="Y36" s="40" t="s">
        <v>43</v>
      </c>
      <c r="Z36" s="40">
        <v>0.33</v>
      </c>
      <c r="AA36" s="40">
        <f>Z36^2</f>
        <v>0.10890000000000001</v>
      </c>
      <c r="AB36" s="40"/>
      <c r="AC36" s="40"/>
      <c r="AD36" s="40"/>
      <c r="AE36" s="40"/>
      <c r="AF36" s="40"/>
      <c r="AG36" s="41"/>
    </row>
    <row r="37" spans="2:33" x14ac:dyDescent="0.25">
      <c r="B37">
        <f>LN('Stock Data'!B38/'Stock Data'!B37)</f>
        <v>-1.1774232891599049E-2</v>
      </c>
      <c r="C37">
        <f>LN('Stock Data'!C38/'Stock Data'!C37)</f>
        <v>-4.4742803949209663E-3</v>
      </c>
      <c r="D37">
        <f>LN('Stock Data'!D38/'Stock Data'!D37)</f>
        <v>1.4957373911350725E-3</v>
      </c>
      <c r="E37">
        <f>LN('Stock Data'!E38/'Stock Data'!E37)</f>
        <v>5.4200674693393345E-3</v>
      </c>
      <c r="F37">
        <f>LN('Stock Data'!F38/'Stock Data'!F37)</f>
        <v>-1.8083554376926029E-3</v>
      </c>
      <c r="G37">
        <f>LN('Stock Data'!G38/'Stock Data'!G37)</f>
        <v>0</v>
      </c>
      <c r="H37">
        <f>LN('Stock Data'!H38/'Stock Data'!H37)</f>
        <v>-6.7681897676732819E-4</v>
      </c>
      <c r="I37">
        <f>LN('Stock Data'!I38/'Stock Data'!I37)</f>
        <v>-8.4435244056040287E-4</v>
      </c>
      <c r="R37" t="s">
        <v>88</v>
      </c>
      <c r="V37" s="39"/>
      <c r="W37" s="40"/>
      <c r="X37" s="40"/>
      <c r="Y37" s="9"/>
      <c r="Z37" s="9" t="s">
        <v>44</v>
      </c>
      <c r="AA37" s="9" t="s">
        <v>47</v>
      </c>
      <c r="AB37" s="9" t="s">
        <v>45</v>
      </c>
      <c r="AC37" s="9" t="s">
        <v>46</v>
      </c>
      <c r="AD37" s="40"/>
      <c r="AE37" s="40"/>
      <c r="AF37" s="40"/>
      <c r="AG37" s="41"/>
    </row>
    <row r="38" spans="2:33" ht="18" x14ac:dyDescent="0.35">
      <c r="B38">
        <f>LN('Stock Data'!B39/'Stock Data'!B38)</f>
        <v>-1.9719436774532771E-2</v>
      </c>
      <c r="C38">
        <f>LN('Stock Data'!C39/'Stock Data'!C38)</f>
        <v>3.5245939061674884E-2</v>
      </c>
      <c r="D38">
        <f>LN('Stock Data'!D39/'Stock Data'!D38)</f>
        <v>-8.7879720072953226E-5</v>
      </c>
      <c r="E38">
        <f>LN('Stock Data'!E39/'Stock Data'!E38)</f>
        <v>2.5790669140802493E-2</v>
      </c>
      <c r="F38">
        <f>LN('Stock Data'!F39/'Stock Data'!F38)</f>
        <v>-5.0204307922955861E-3</v>
      </c>
      <c r="G38">
        <f>LN('Stock Data'!G39/'Stock Data'!G38)</f>
        <v>1.7035779247838289E-3</v>
      </c>
      <c r="H38">
        <f>LN('Stock Data'!H39/'Stock Data'!H38)</f>
        <v>5.4017687054201532E-3</v>
      </c>
      <c r="I38">
        <f>LN('Stock Data'!I39/'Stock Data'!I38)</f>
        <v>-1.0201073391556828E-3</v>
      </c>
      <c r="V38" s="39"/>
      <c r="W38" s="40"/>
      <c r="X38" s="40"/>
      <c r="Y38" s="42" t="s">
        <v>11</v>
      </c>
      <c r="Z38" s="43">
        <f>Z34*Q2+Z35*P2+Z36*R2</f>
        <v>9.1470650952210663E-5</v>
      </c>
      <c r="AA38" s="43">
        <f>Z34*T2+Z35*O2+Z36*S2</f>
        <v>-9.2347368260301791E-4</v>
      </c>
      <c r="AB38" s="43">
        <f>Z34*N2+Z35*R2+Z36*T2</f>
        <v>3.4781632438382235E-4</v>
      </c>
      <c r="AC38" s="43">
        <f>Z34*N2+Z35*S2+Z36*T2</f>
        <v>1.7991492304905994E-4</v>
      </c>
      <c r="AD38" s="40"/>
      <c r="AE38" s="40"/>
      <c r="AF38" s="40"/>
      <c r="AG38" s="41"/>
    </row>
    <row r="39" spans="2:33" ht="18.75" x14ac:dyDescent="0.35">
      <c r="B39">
        <f>LN('Stock Data'!B40/'Stock Data'!B39)</f>
        <v>1.8438238669765721E-2</v>
      </c>
      <c r="C39">
        <f>LN('Stock Data'!C40/'Stock Data'!C39)</f>
        <v>-2.1882711249507709E-2</v>
      </c>
      <c r="D39">
        <f>LN('Stock Data'!D40/'Stock Data'!D39)</f>
        <v>-3.5178084190530686E-4</v>
      </c>
      <c r="E39">
        <f>LN('Stock Data'!E40/'Stock Data'!E39)</f>
        <v>-3.0305349495328922E-2</v>
      </c>
      <c r="F39">
        <f>LN('Stock Data'!F40/'Stock Data'!F39)</f>
        <v>-1.2135005028119418E-3</v>
      </c>
      <c r="G39">
        <f>LN('Stock Data'!G40/'Stock Data'!G39)</f>
        <v>1.7006806820172508E-3</v>
      </c>
      <c r="H39">
        <f>LN('Stock Data'!H40/'Stock Data'!H39)</f>
        <v>6.0423144559626617E-3</v>
      </c>
      <c r="I39">
        <f>LN('Stock Data'!I40/'Stock Data'!I39)</f>
        <v>7.2253086305444176E-3</v>
      </c>
      <c r="V39" s="39"/>
      <c r="W39" s="40"/>
      <c r="X39" s="40"/>
      <c r="Y39" s="44" t="s">
        <v>13</v>
      </c>
      <c r="Z39" s="43">
        <f>$AA$34*Q13+$AA$35*P12+$AA$36*R14+2*$Z$34*$Z$35*P13+2*$Z$34*$Z$36*Q14+2*$Z$35*$Z$36*P14</f>
        <v>7.9177832614083532E-5</v>
      </c>
      <c r="AA39" s="43">
        <f>$AA$34*T16+$AA$35*O11+$AA$36*S15+2*$Z$34*$Z$35*O16+2*$Z$34*$Z$36*S16+2*$Z$35*$Z$36*O15</f>
        <v>5.9178138015315753E-4</v>
      </c>
      <c r="AB39" s="43">
        <f>$AA$34*N10+$AA$35*R14+$AA$36*T16+2*$Z$34*$Z$35*N14+2*$Z$34*$Z$36*N16+2*$Z$35*$Z$36*R16</f>
        <v>7.388126116682255E-5</v>
      </c>
      <c r="AC39" s="43">
        <f>$AA$34*N10+$AA$35*S15+$AA$36*T16+2*$Z$34*$Z$35*N15+2*$Z$34*$Z$36*N16+2*$Z$35*$Z$36*S16</f>
        <v>5.9317448735369407E-5</v>
      </c>
      <c r="AD39" s="40"/>
      <c r="AE39" s="40"/>
      <c r="AF39" s="40"/>
      <c r="AG39" s="41"/>
    </row>
    <row r="40" spans="2:33" ht="18" x14ac:dyDescent="0.35">
      <c r="B40">
        <f>LN('Stock Data'!B41/'Stock Data'!B40)</f>
        <v>1.3687878835283954E-2</v>
      </c>
      <c r="C40">
        <f>LN('Stock Data'!C41/'Stock Data'!C40)</f>
        <v>0</v>
      </c>
      <c r="D40">
        <f>LN('Stock Data'!D41/'Stock Data'!D40)</f>
        <v>3.249144461049958E-3</v>
      </c>
      <c r="E40">
        <f>LN('Stock Data'!E41/'Stock Data'!E40)</f>
        <v>6.3148608586742518E-3</v>
      </c>
      <c r="F40">
        <f>LN('Stock Data'!F41/'Stock Data'!F40)</f>
        <v>-1.0068175324179999E-2</v>
      </c>
      <c r="G40">
        <f>LN('Stock Data'!G41/'Stock Data'!G40)</f>
        <v>-1.7006806820173311E-3</v>
      </c>
      <c r="H40">
        <f>LN('Stock Data'!H41/'Stock Data'!H40)</f>
        <v>-7.2153339568025152E-2</v>
      </c>
      <c r="I40">
        <f>LN('Stock Data'!I41/'Stock Data'!I40)</f>
        <v>1.0847364356112272E-3</v>
      </c>
      <c r="V40" s="39"/>
      <c r="W40" s="40"/>
      <c r="X40" s="40"/>
      <c r="Y40" s="44" t="s">
        <v>14</v>
      </c>
      <c r="Z40" s="53">
        <f>SQRT(Z39)</f>
        <v>8.8981926599778407E-3</v>
      </c>
      <c r="AA40" s="53">
        <f t="shared" ref="AA40:AB40" si="5">SQRT(AA39)</f>
        <v>2.4326557096168738E-2</v>
      </c>
      <c r="AB40" s="53">
        <f t="shared" si="5"/>
        <v>8.5954209418051507E-3</v>
      </c>
      <c r="AC40" s="43">
        <f>SQRT(AC39)</f>
        <v>7.7017821791692739E-3</v>
      </c>
      <c r="AD40" s="40"/>
      <c r="AE40" s="40"/>
      <c r="AF40" s="40"/>
      <c r="AG40" s="41"/>
    </row>
    <row r="41" spans="2:33" x14ac:dyDescent="0.25">
      <c r="B41">
        <f>LN('Stock Data'!B42/'Stock Data'!B41)</f>
        <v>2.5260513124600865E-3</v>
      </c>
      <c r="C41">
        <f>LN('Stock Data'!C42/'Stock Data'!C41)</f>
        <v>8.8106296821549059E-3</v>
      </c>
      <c r="D41">
        <f>LN('Stock Data'!D42/'Stock Data'!D41)</f>
        <v>-1.7549758881103114E-3</v>
      </c>
      <c r="E41">
        <f>LN('Stock Data'!E42/'Stock Data'!E41)</f>
        <v>-4.60062730086436E-2</v>
      </c>
      <c r="F41">
        <f>LN('Stock Data'!F42/'Stock Data'!F41)</f>
        <v>8.0626321683383347E-3</v>
      </c>
      <c r="G41">
        <f>LN('Stock Data'!G42/'Stock Data'!G41)</f>
        <v>-8.5142619021751282E-4</v>
      </c>
      <c r="H41">
        <f>LN('Stock Data'!H42/'Stock Data'!H41)</f>
        <v>1.2866510593250276E-2</v>
      </c>
      <c r="I41">
        <f>LN('Stock Data'!I42/'Stock Data'!I41)</f>
        <v>2.9308110038477526E-3</v>
      </c>
      <c r="V41" s="39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1"/>
    </row>
    <row r="42" spans="2:33" x14ac:dyDescent="0.25">
      <c r="B42">
        <f>LN('Stock Data'!B43/'Stock Data'!B42)</f>
        <v>-1.7817811781000188E-2</v>
      </c>
      <c r="C42">
        <f>LN('Stock Data'!C43/'Stock Data'!C42)</f>
        <v>8.7336799687546315E-3</v>
      </c>
      <c r="D42">
        <f>LN('Stock Data'!D43/'Stock Data'!D42)</f>
        <v>-1.4062579343857107E-3</v>
      </c>
      <c r="E42">
        <f>LN('Stock Data'!E43/'Stock Data'!E42)</f>
        <v>1.4025475354504458E-2</v>
      </c>
      <c r="F42">
        <f>LN('Stock Data'!F43/'Stock Data'!F42)</f>
        <v>-1.8876424461728657E-3</v>
      </c>
      <c r="G42">
        <f>LN('Stock Data'!G43/'Stock Data'!G42)</f>
        <v>0</v>
      </c>
      <c r="H42">
        <f>LN('Stock Data'!H43/'Stock Data'!H42)</f>
        <v>-7.8431774610258926E-3</v>
      </c>
      <c r="I42">
        <f>LN('Stock Data'!I43/'Stock Data'!I42)</f>
        <v>-2.2575939841710303E-3</v>
      </c>
      <c r="V42" s="39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1"/>
    </row>
    <row r="43" spans="2:33" x14ac:dyDescent="0.25">
      <c r="B43">
        <f>LN('Stock Data'!B44/'Stock Data'!B43)</f>
        <v>9.6261839616841453E-4</v>
      </c>
      <c r="C43">
        <f>LN('Stock Data'!C44/'Stock Data'!C43)</f>
        <v>-1.3129291441792736E-2</v>
      </c>
      <c r="D43">
        <f>LN('Stock Data'!D44/'Stock Data'!D43)</f>
        <v>-1.1439874677108327E-3</v>
      </c>
      <c r="E43">
        <f>LN('Stock Data'!E44/'Stock Data'!E43)</f>
        <v>5.5092937529887837E-2</v>
      </c>
      <c r="F43">
        <f>LN('Stock Data'!F44/'Stock Data'!F43)</f>
        <v>-1.0977437174240594E-3</v>
      </c>
      <c r="G43">
        <f>LN('Stock Data'!G44/'Stock Data'!G43)</f>
        <v>8.5142619021752355E-4</v>
      </c>
      <c r="H43">
        <f>LN('Stock Data'!H44/'Stock Data'!H43)</f>
        <v>1.5625317903080815E-2</v>
      </c>
      <c r="I43">
        <f>LN('Stock Data'!I44/'Stock Data'!I43)</f>
        <v>-1.6434753872949851E-3</v>
      </c>
      <c r="V43" s="39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1"/>
    </row>
    <row r="44" spans="2:33" x14ac:dyDescent="0.25">
      <c r="B44">
        <f>LN('Stock Data'!B45/'Stock Data'!B44)</f>
        <v>1.4961284960554698E-2</v>
      </c>
      <c r="C44">
        <f>LN('Stock Data'!C45/'Stock Data'!C44)</f>
        <v>8.7719860728370409E-3</v>
      </c>
      <c r="D44">
        <f>LN('Stock Data'!D45/'Stock Data'!D44)</f>
        <v>-1.850782699676166E-3</v>
      </c>
      <c r="E44">
        <f>LN('Stock Data'!E45/'Stock Data'!E44)</f>
        <v>2.3448751313524707E-2</v>
      </c>
      <c r="F44">
        <f>LN('Stock Data'!F45/'Stock Data'!F44)</f>
        <v>2.8636851253321283E-3</v>
      </c>
      <c r="G44">
        <f>LN('Stock Data'!G45/'Stock Data'!G44)</f>
        <v>8.5070188031282853E-4</v>
      </c>
      <c r="H44">
        <f>LN('Stock Data'!H45/'Stock Data'!H44)</f>
        <v>9.1196703605482213E-3</v>
      </c>
      <c r="I44">
        <f>LN('Stock Data'!I45/'Stock Data'!I44)</f>
        <v>5.5936598195100253E-4</v>
      </c>
      <c r="V44" s="39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1"/>
    </row>
    <row r="45" spans="2:33" x14ac:dyDescent="0.25">
      <c r="B45">
        <f>LN('Stock Data'!B46/'Stock Data'!B45)</f>
        <v>6.9270112165302376E-3</v>
      </c>
      <c r="C45">
        <f>LN('Stock Data'!C46/'Stock Data'!C45)</f>
        <v>-4.3763745997987772E-3</v>
      </c>
      <c r="D45">
        <f>LN('Stock Data'!D46/'Stock Data'!D45)</f>
        <v>3.6981463297317435E-3</v>
      </c>
      <c r="E45">
        <f>LN('Stock Data'!E46/'Stock Data'!E45)</f>
        <v>1.7021687569430524E-2</v>
      </c>
      <c r="F45">
        <f>LN('Stock Data'!F46/'Stock Data'!F45)</f>
        <v>-1.2982398878056137E-2</v>
      </c>
      <c r="G45">
        <f>LN('Stock Data'!G46/'Stock Data'!G45)</f>
        <v>8.4997880170451618E-4</v>
      </c>
      <c r="H45">
        <f>LN('Stock Data'!H46/'Stock Data'!H45)</f>
        <v>-4.1987465463497161E-3</v>
      </c>
      <c r="I45">
        <f>LN('Stock Data'!I46/'Stock Data'!I45)</f>
        <v>-3.0595368382266273E-3</v>
      </c>
      <c r="V45" s="39"/>
      <c r="W45" s="40"/>
      <c r="X45" s="40"/>
      <c r="Y45" s="54" t="s">
        <v>53</v>
      </c>
      <c r="Z45" s="40"/>
      <c r="AA45" s="40"/>
      <c r="AB45" s="40"/>
      <c r="AC45" s="40"/>
      <c r="AD45" s="40"/>
      <c r="AE45" s="40"/>
      <c r="AF45" s="9" t="s">
        <v>52</v>
      </c>
      <c r="AG45" s="41"/>
    </row>
    <row r="46" spans="2:33" x14ac:dyDescent="0.25">
      <c r="B46">
        <f>LN('Stock Data'!B47/'Stock Data'!B46)</f>
        <v>1.2542804834367012E-3</v>
      </c>
      <c r="C46">
        <f>LN('Stock Data'!C47/'Stock Data'!C46)</f>
        <v>1.739174271186902E-2</v>
      </c>
      <c r="D46">
        <f>LN('Stock Data'!D47/'Stock Data'!D46)</f>
        <v>-5.274549572835363E-4</v>
      </c>
      <c r="E46">
        <f>LN('Stock Data'!E47/'Stock Data'!E46)</f>
        <v>0</v>
      </c>
      <c r="F46">
        <f>LN('Stock Data'!F47/'Stock Data'!F46)</f>
        <v>6.1604362841110105E-5</v>
      </c>
      <c r="G46">
        <f>LN('Stock Data'!G47/'Stock Data'!G46)</f>
        <v>0</v>
      </c>
      <c r="H46">
        <f>LN('Stock Data'!H47/'Stock Data'!H46)</f>
        <v>1.8068594410500068E-2</v>
      </c>
      <c r="I46">
        <f>LN('Stock Data'!I47/'Stock Data'!I46)</f>
        <v>1.9276502673643437E-3</v>
      </c>
      <c r="V46" s="39"/>
      <c r="W46" s="40"/>
      <c r="X46" s="40"/>
      <c r="Y46" s="40"/>
      <c r="Z46" s="45" t="s">
        <v>58</v>
      </c>
      <c r="AA46" s="40"/>
      <c r="AB46" s="40"/>
      <c r="AC46" s="40"/>
      <c r="AD46" s="40"/>
      <c r="AE46" s="40"/>
      <c r="AF46" s="40"/>
      <c r="AG46" s="41"/>
    </row>
    <row r="47" spans="2:33" x14ac:dyDescent="0.25">
      <c r="B47">
        <f>LN('Stock Data'!B48/'Stock Data'!B47)</f>
        <v>-1.8820582719797326E-3</v>
      </c>
      <c r="C47">
        <f>LN('Stock Data'!C48/'Stock Data'!C47)</f>
        <v>-5.3109825313948408E-2</v>
      </c>
      <c r="D47">
        <f>LN('Stock Data'!D48/'Stock Data'!D47)</f>
        <v>-6.1572767988661277E-4</v>
      </c>
      <c r="E47">
        <f>LN('Stock Data'!E48/'Stock Data'!E47)</f>
        <v>7.5662403833158766E-3</v>
      </c>
      <c r="F47">
        <f>LN('Stock Data'!F48/'Stock Data'!F47)</f>
        <v>6.9404509330244085E-3</v>
      </c>
      <c r="G47">
        <f>LN('Stock Data'!G48/'Stock Data'!G47)</f>
        <v>1.6977932770942702E-3</v>
      </c>
      <c r="H47">
        <f>LN('Stock Data'!H48/'Stock Data'!H47)</f>
        <v>2.5834203554763523E-2</v>
      </c>
      <c r="I47">
        <f>LN('Stock Data'!I48/'Stock Data'!I47)</f>
        <v>-8.2747239006095098E-4</v>
      </c>
      <c r="V47" s="39"/>
      <c r="W47" s="40"/>
      <c r="X47" s="58" t="s">
        <v>63</v>
      </c>
      <c r="Y47" s="40" t="s">
        <v>57</v>
      </c>
      <c r="Z47" s="40"/>
      <c r="AA47" s="40"/>
      <c r="AB47" s="40"/>
      <c r="AC47" s="40"/>
      <c r="AD47" s="40"/>
      <c r="AE47" s="40"/>
      <c r="AF47" s="40"/>
      <c r="AG47" s="41"/>
    </row>
    <row r="48" spans="2:33" x14ac:dyDescent="0.25">
      <c r="B48">
        <f>LN('Stock Data'!B49/'Stock Data'!B48)</f>
        <v>3.4560705396070486E-2</v>
      </c>
      <c r="C48">
        <f>LN('Stock Data'!C49/'Stock Data'!C48)</f>
        <v>-3.7041271680349097E-2</v>
      </c>
      <c r="D48">
        <f>LN('Stock Data'!D49/'Stock Data'!D48)</f>
        <v>-8.8019710171529221E-5</v>
      </c>
      <c r="E48">
        <f>LN('Stock Data'!E49/'Stock Data'!E48)</f>
        <v>1.6611677666896175E-2</v>
      </c>
      <c r="F48">
        <f>LN('Stock Data'!F49/'Stock Data'!F48)</f>
        <v>-3.6178228969905345E-3</v>
      </c>
      <c r="G48">
        <f>LN('Stock Data'!G49/'Stock Data'!G48)</f>
        <v>0</v>
      </c>
      <c r="H48">
        <f>LN('Stock Data'!H49/'Stock Data'!H48)</f>
        <v>-2.6881736618003024E-3</v>
      </c>
      <c r="I48">
        <f>LN('Stock Data'!I49/'Stock Data'!I48)</f>
        <v>6.8745011591528707E-4</v>
      </c>
      <c r="V48" s="39"/>
      <c r="W48" s="40"/>
      <c r="X48" s="58"/>
      <c r="Y48" s="40"/>
      <c r="Z48" s="40" t="s">
        <v>54</v>
      </c>
      <c r="AA48" s="40" t="s">
        <v>55</v>
      </c>
      <c r="AB48" s="40" t="s">
        <v>56</v>
      </c>
      <c r="AC48" s="40" t="s">
        <v>56</v>
      </c>
      <c r="AD48" s="40"/>
      <c r="AE48" s="40"/>
      <c r="AF48" s="40"/>
      <c r="AG48" s="41"/>
    </row>
    <row r="49" spans="2:33" x14ac:dyDescent="0.25">
      <c r="B49">
        <f>LN('Stock Data'!B50/'Stock Data'!B49)</f>
        <v>1.0559729884399131E-2</v>
      </c>
      <c r="C49">
        <f>LN('Stock Data'!C50/'Stock Data'!C49)</f>
        <v>0</v>
      </c>
      <c r="D49">
        <f>LN('Stock Data'!D50/'Stock Data'!D49)</f>
        <v>1.6705767209169737E-3</v>
      </c>
      <c r="E49">
        <f>LN('Stock Data'!E50/'Stock Data'!E49)</f>
        <v>3.0022538847467601E-2</v>
      </c>
      <c r="F49">
        <f>LN('Stock Data'!F50/'Stock Data'!F49)</f>
        <v>1.963842336537651E-3</v>
      </c>
      <c r="G49">
        <f>LN('Stock Data'!G50/'Stock Data'!G49)</f>
        <v>1.6949156599915041E-3</v>
      </c>
      <c r="H49">
        <f>LN('Stock Data'!H50/'Stock Data'!H49)</f>
        <v>3.2442434743593103E-2</v>
      </c>
      <c r="I49">
        <f>LN('Stock Data'!I50/'Stock Data'!I49)</f>
        <v>-1.4349083716841415E-3</v>
      </c>
      <c r="V49" s="39"/>
      <c r="W49" s="40"/>
      <c r="X49" s="40"/>
      <c r="Y49" s="9"/>
      <c r="Z49" s="9" t="s">
        <v>44</v>
      </c>
      <c r="AA49" s="9" t="s">
        <v>47</v>
      </c>
      <c r="AB49" s="9" t="s">
        <v>45</v>
      </c>
      <c r="AC49" s="9" t="s">
        <v>46</v>
      </c>
      <c r="AD49" s="40"/>
      <c r="AE49" s="40"/>
      <c r="AF49" s="40"/>
      <c r="AG49" s="41"/>
    </row>
    <row r="50" spans="2:33" ht="18" x14ac:dyDescent="0.35">
      <c r="B50">
        <f>LN('Stock Data'!B51/'Stock Data'!B50)</f>
        <v>-4.3551807507843147E-2</v>
      </c>
      <c r="C50">
        <f>LN('Stock Data'!C51/'Stock Data'!C50)</f>
        <v>-1.4252022707201502E-2</v>
      </c>
      <c r="D50">
        <f>LN('Stock Data'!D51/'Stock Data'!D50)</f>
        <v>2.8948832999371784E-3</v>
      </c>
      <c r="E50">
        <f>LN('Stock Data'!E51/'Stock Data'!E50)</f>
        <v>2.6036973782995399E-2</v>
      </c>
      <c r="F50">
        <f>LN('Stock Data'!F51/'Stock Data'!F50)</f>
        <v>-3.6790532217892858E-4</v>
      </c>
      <c r="G50">
        <f>LN('Stock Data'!G51/'Stock Data'!G50)</f>
        <v>8.4638176868111724E-4</v>
      </c>
      <c r="H50">
        <f>LN('Stock Data'!H51/'Stock Data'!H50)</f>
        <v>-1.2455093818980523E-2</v>
      </c>
      <c r="I50">
        <f>LN('Stock Data'!I51/'Stock Data'!I50)</f>
        <v>-3.7670371396038606E-3</v>
      </c>
      <c r="V50" s="39"/>
      <c r="W50" s="40"/>
      <c r="X50" s="40"/>
      <c r="Y50" s="42" t="s">
        <v>11</v>
      </c>
      <c r="Z50" s="43">
        <v>2.9395913319981283E-4</v>
      </c>
      <c r="AA50" s="43">
        <v>-5.246754948151892E-4</v>
      </c>
      <c r="AB50" s="43">
        <v>5.180442594124717E-4</v>
      </c>
      <c r="AC50" s="43">
        <v>4.1628583436110057E-4</v>
      </c>
      <c r="AD50" s="40"/>
      <c r="AE50" s="40"/>
      <c r="AF50" s="40"/>
      <c r="AG50" s="41"/>
    </row>
    <row r="51" spans="2:33" ht="19.5" x14ac:dyDescent="0.35">
      <c r="B51">
        <f>LN('Stock Data'!B52/'Stock Data'!B51)</f>
        <v>-1.2618463959211462E-2</v>
      </c>
      <c r="C51">
        <f>LN('Stock Data'!C52/'Stock Data'!C51)</f>
        <v>-6.9334693401064101E-2</v>
      </c>
      <c r="D51">
        <f>LN('Stock Data'!D52/'Stock Data'!D51)</f>
        <v>-4.3810399706063329E-4</v>
      </c>
      <c r="E51">
        <f>LN('Stock Data'!E52/'Stock Data'!E51)</f>
        <v>1.1614532420693083E-2</v>
      </c>
      <c r="F51">
        <f>LN('Stock Data'!F52/'Stock Data'!F51)</f>
        <v>-8.8708890863039656E-3</v>
      </c>
      <c r="G51">
        <f>LN('Stock Data'!G52/'Stock Data'!G51)</f>
        <v>1.6906174779074521E-3</v>
      </c>
      <c r="H51">
        <f>LN('Stock Data'!H52/'Stock Data'!H51)</f>
        <v>1.4407583863272354E-2</v>
      </c>
      <c r="I51">
        <f>LN('Stock Data'!I52/'Stock Data'!I51)</f>
        <v>-6.8380205168596985E-3</v>
      </c>
      <c r="V51" s="49" t="s">
        <v>93</v>
      </c>
      <c r="W51" s="40"/>
      <c r="X51" s="40"/>
      <c r="Y51" s="44" t="s">
        <v>13</v>
      </c>
      <c r="Z51" s="43">
        <v>6.6283008654605423E-5</v>
      </c>
      <c r="AA51" s="43">
        <v>2.164732538250295E-4</v>
      </c>
      <c r="AB51" s="43">
        <v>1.0622911651737783E-4</v>
      </c>
      <c r="AC51" s="43">
        <v>9.703797818665555E-5</v>
      </c>
      <c r="AD51" s="40"/>
      <c r="AE51" s="40"/>
      <c r="AF51" s="40"/>
      <c r="AG51" s="41"/>
    </row>
    <row r="52" spans="2:33" ht="18" x14ac:dyDescent="0.35">
      <c r="B52">
        <f>LN('Stock Data'!B53/'Stock Data'!B52)</f>
        <v>4.1184598704147582E-3</v>
      </c>
      <c r="C52">
        <f>LN('Stock Data'!C53/'Stock Data'!C52)</f>
        <v>1.0204170174241668E-2</v>
      </c>
      <c r="D52">
        <f>LN('Stock Data'!D53/'Stock Data'!D52)</f>
        <v>1.5761824491163034E-3</v>
      </c>
      <c r="E52">
        <f>LN('Stock Data'!E53/'Stock Data'!E52)</f>
        <v>-4.6296378987421049E-3</v>
      </c>
      <c r="F52">
        <f>LN('Stock Data'!F53/'Stock Data'!F52)</f>
        <v>3.0890917738448324E-3</v>
      </c>
      <c r="G52">
        <f>LN('Stock Data'!G53/'Stock Data'!G52)</f>
        <v>8.4423812528049082E-4</v>
      </c>
      <c r="H52">
        <f>LN('Stock Data'!H53/'Stock Data'!H52)</f>
        <v>3.9520758162283412E-2</v>
      </c>
      <c r="I52">
        <f>LN('Stock Data'!I53/'Stock Data'!I52)</f>
        <v>8.5764658646826294E-3</v>
      </c>
      <c r="V52" s="39"/>
      <c r="W52" s="40"/>
      <c r="X52" s="40"/>
      <c r="Y52" s="44" t="s">
        <v>14</v>
      </c>
      <c r="Z52" s="43">
        <v>8.1414377510735433E-3</v>
      </c>
      <c r="AA52" s="43">
        <v>1.4713030069466639E-2</v>
      </c>
      <c r="AB52" s="43">
        <v>1.0306751016560837E-2</v>
      </c>
      <c r="AC52" s="43">
        <v>9.8507856634207375E-3</v>
      </c>
      <c r="AD52" s="40"/>
      <c r="AE52" s="40"/>
      <c r="AF52" s="40"/>
      <c r="AG52" s="41"/>
    </row>
    <row r="53" spans="2:33" x14ac:dyDescent="0.25">
      <c r="B53">
        <f>LN('Stock Data'!B54/'Stock Data'!B53)</f>
        <v>-2.5617763803943185E-2</v>
      </c>
      <c r="C53">
        <f>LN('Stock Data'!C54/'Stock Data'!C53)</f>
        <v>3.4916265106227883E-2</v>
      </c>
      <c r="D53">
        <f>LN('Stock Data'!D54/'Stock Data'!D53)</f>
        <v>1.8357363351158005E-3</v>
      </c>
      <c r="E53">
        <f>LN('Stock Data'!E54/'Stock Data'!E53)</f>
        <v>1.0003931064519005E-2</v>
      </c>
      <c r="F53">
        <f>LN('Stock Data'!F54/'Stock Data'!F53)</f>
        <v>-5.3191676462508797E-3</v>
      </c>
      <c r="G53">
        <f>LN('Stock Data'!G54/'Stock Data'!G53)</f>
        <v>2.5284463533586906E-3</v>
      </c>
      <c r="H53">
        <f>LN('Stock Data'!H54/'Stock Data'!H53)</f>
        <v>-4.212492630067112E-2</v>
      </c>
      <c r="I53">
        <f>LN('Stock Data'!I54/'Stock Data'!I53)</f>
        <v>-2.907603119058052E-3</v>
      </c>
      <c r="V53" s="39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1"/>
    </row>
    <row r="54" spans="2:33" x14ac:dyDescent="0.25">
      <c r="B54">
        <f>LN('Stock Data'!B55/'Stock Data'!B54)</f>
        <v>-7.1614562716759301E-3</v>
      </c>
      <c r="C54">
        <f>LN('Stock Data'!C55/'Stock Data'!C54)</f>
        <v>2.8987536873252406E-2</v>
      </c>
      <c r="D54">
        <f>LN('Stock Data'!D55/'Stock Data'!D54)</f>
        <v>-2.8862748237953591E-3</v>
      </c>
      <c r="E54">
        <f>LN('Stock Data'!E55/'Stock Data'!E54)</f>
        <v>-3.1896908674755753E-2</v>
      </c>
      <c r="F54">
        <f>LN('Stock Data'!F55/'Stock Data'!F54)</f>
        <v>6.1982575164545186E-5</v>
      </c>
      <c r="G54">
        <f>LN('Stock Data'!G55/'Stock Data'!G54)</f>
        <v>0</v>
      </c>
      <c r="H54">
        <f>LN('Stock Data'!H55/'Stock Data'!H54)</f>
        <v>-1.1803415724884489E-2</v>
      </c>
      <c r="I54">
        <f>LN('Stock Data'!I55/'Stock Data'!I54)</f>
        <v>-1.7178251699592046E-3</v>
      </c>
      <c r="V54" s="39"/>
      <c r="W54" s="40"/>
      <c r="X54" s="40"/>
      <c r="Y54" s="40" t="s">
        <v>59</v>
      </c>
      <c r="Z54" s="40"/>
      <c r="AA54" s="40"/>
      <c r="AB54" s="40"/>
      <c r="AC54" s="40"/>
      <c r="AD54" s="40"/>
      <c r="AE54" s="40"/>
      <c r="AF54" s="40"/>
      <c r="AG54" s="41"/>
    </row>
    <row r="55" spans="2:33" x14ac:dyDescent="0.25">
      <c r="B55">
        <f>LN('Stock Data'!B56/'Stock Data'!B55)</f>
        <v>1.5237739873063566E-2</v>
      </c>
      <c r="C55">
        <f>LN('Stock Data'!C56/'Stock Data'!C55)</f>
        <v>1.4184634991956381E-2</v>
      </c>
      <c r="D55">
        <f>LN('Stock Data'!D56/'Stock Data'!D55)</f>
        <v>7.0048160381513968E-4</v>
      </c>
      <c r="E55">
        <f>LN('Stock Data'!E56/'Stock Data'!E55)</f>
        <v>-1.1128890694709518E-2</v>
      </c>
      <c r="F55">
        <f>LN('Stock Data'!F56/'Stock Data'!F55)</f>
        <v>4.8252368842324938E-3</v>
      </c>
      <c r="G55">
        <f>LN('Stock Data'!G56/'Stock Data'!G55)</f>
        <v>-1.6849203649196343E-3</v>
      </c>
      <c r="H55">
        <f>LN('Stock Data'!H56/'Stock Data'!H55)</f>
        <v>-6.6181578424781172E-3</v>
      </c>
      <c r="I55">
        <f>LN('Stock Data'!I56/'Stock Data'!I55)</f>
        <v>7.5288503559402323E-3</v>
      </c>
      <c r="V55" s="39"/>
      <c r="W55" s="40"/>
      <c r="X55" s="40"/>
      <c r="Y55" s="40"/>
      <c r="Z55" s="40" t="s">
        <v>40</v>
      </c>
      <c r="AA55" s="40"/>
      <c r="AB55" s="40"/>
      <c r="AC55" s="9" t="s">
        <v>37</v>
      </c>
      <c r="AD55" s="40"/>
      <c r="AE55" s="40"/>
      <c r="AF55" s="40"/>
      <c r="AG55" s="41"/>
    </row>
    <row r="56" spans="2:33" x14ac:dyDescent="0.25">
      <c r="B56">
        <f>LN('Stock Data'!B57/'Stock Data'!B56)</f>
        <v>-1.0674531246919737E-2</v>
      </c>
      <c r="C56">
        <f>LN('Stock Data'!C57/'Stock Data'!C56)</f>
        <v>-1.4184634991956413E-2</v>
      </c>
      <c r="D56">
        <f>LN('Stock Data'!D57/'Stock Data'!D56)</f>
        <v>2.5350859219716157E-3</v>
      </c>
      <c r="E56">
        <f>LN('Stock Data'!E57/'Stock Data'!E56)</f>
        <v>-6.4154189562000245E-3</v>
      </c>
      <c r="F56">
        <f>LN('Stock Data'!F57/'Stock Data'!F56)</f>
        <v>-1.0110112570428128E-2</v>
      </c>
      <c r="G56">
        <f>LN('Stock Data'!G57/'Stock Data'!G56)</f>
        <v>0</v>
      </c>
      <c r="H56">
        <f>LN('Stock Data'!H57/'Stock Data'!H56)</f>
        <v>-1.7415041601678123E-2</v>
      </c>
      <c r="I56">
        <f>LN('Stock Data'!I57/'Stock Data'!I56)</f>
        <v>-3.039688326511295E-3</v>
      </c>
      <c r="V56" s="39"/>
      <c r="W56" s="40"/>
      <c r="X56" s="40"/>
      <c r="Y56" s="40"/>
      <c r="Z56" s="40" t="s">
        <v>41</v>
      </c>
      <c r="AA56" s="40"/>
      <c r="AB56" s="40"/>
      <c r="AC56" s="9" t="s">
        <v>42</v>
      </c>
      <c r="AD56" s="40"/>
      <c r="AE56" s="40"/>
      <c r="AF56" s="40"/>
      <c r="AG56" s="41"/>
    </row>
    <row r="57" spans="2:33" x14ac:dyDescent="0.25">
      <c r="B57">
        <f>LN('Stock Data'!B58/'Stock Data'!B57)</f>
        <v>1.7088953393892391E-2</v>
      </c>
      <c r="C57">
        <f>LN('Stock Data'!C58/'Stock Data'!C57)</f>
        <v>1.8868484304382736E-2</v>
      </c>
      <c r="D57">
        <f>LN('Stock Data'!D58/'Stock Data'!D57)</f>
        <v>3.0510244650099761E-3</v>
      </c>
      <c r="E57">
        <f>LN('Stock Data'!E58/'Stock Data'!E57)</f>
        <v>-5.8816121373753166E-2</v>
      </c>
      <c r="F57">
        <f>LN('Stock Data'!F58/'Stock Data'!F57)</f>
        <v>1.6875659177878973E-2</v>
      </c>
      <c r="G57">
        <f>LN('Stock Data'!G58/'Stock Data'!G57)</f>
        <v>-2.5327155792839403E-3</v>
      </c>
      <c r="H57">
        <f>LN('Stock Data'!H58/'Stock Data'!H57)</f>
        <v>-2.3240964039450737E-2</v>
      </c>
      <c r="I57">
        <f>LN('Stock Data'!I58/'Stock Data'!I57)</f>
        <v>1.0781736616292011E-2</v>
      </c>
      <c r="V57" s="39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1"/>
    </row>
    <row r="58" spans="2:33" x14ac:dyDescent="0.25">
      <c r="B58">
        <f>LN('Stock Data'!B59/'Stock Data'!B58)</f>
        <v>4.1473659041359129E-3</v>
      </c>
      <c r="C58">
        <f>LN('Stock Data'!C59/'Stock Data'!C58)</f>
        <v>-9.3897403498390316E-3</v>
      </c>
      <c r="D58">
        <f>LN('Stock Data'!D59/'Stock Data'!D58)</f>
        <v>-2.5273533326636132E-3</v>
      </c>
      <c r="E58">
        <f>LN('Stock Data'!E59/'Stock Data'!E58)</f>
        <v>-1.201731200401744E-2</v>
      </c>
      <c r="F58">
        <f>LN('Stock Data'!F59/'Stock Data'!F58)</f>
        <v>9.5168972259285986E-3</v>
      </c>
      <c r="G58">
        <f>LN('Stock Data'!G59/'Stock Data'!G58)</f>
        <v>-1.692047781024449E-3</v>
      </c>
      <c r="H58">
        <f>LN('Stock Data'!H59/'Stock Data'!H58)</f>
        <v>2.7624326959100796E-3</v>
      </c>
      <c r="I58">
        <f>LN('Stock Data'!I59/'Stock Data'!I58)</f>
        <v>6.0722141799202222E-3</v>
      </c>
      <c r="V58" s="39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1"/>
    </row>
    <row r="59" spans="2:33" x14ac:dyDescent="0.25">
      <c r="B59">
        <f>LN('Stock Data'!B60/'Stock Data'!B59)</f>
        <v>-4.7869885572245805E-3</v>
      </c>
      <c r="C59">
        <f>LN('Stock Data'!C60/'Stock Data'!C59)</f>
        <v>1.8692133012152546E-2</v>
      </c>
      <c r="D59">
        <f>LN('Stock Data'!D60/'Stock Data'!D59)</f>
        <v>-1.7450039314726454E-4</v>
      </c>
      <c r="E59">
        <f>LN('Stock Data'!E60/'Stock Data'!E59)</f>
        <v>-1.3037994338129943E-2</v>
      </c>
      <c r="F59">
        <f>LN('Stock Data'!F60/'Stock Data'!F59)</f>
        <v>-5.465731546994122E-4</v>
      </c>
      <c r="G59">
        <f>LN('Stock Data'!G60/'Stock Data'!G59)</f>
        <v>-8.4709873765188664E-4</v>
      </c>
      <c r="H59">
        <f>LN('Stock Data'!H60/'Stock Data'!H59)</f>
        <v>3.3234662687977659E-2</v>
      </c>
      <c r="I59">
        <f>LN('Stock Data'!I60/'Stock Data'!I59)</f>
        <v>-4.8582137105885161E-4</v>
      </c>
      <c r="V59" s="39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1"/>
    </row>
    <row r="60" spans="2:33" x14ac:dyDescent="0.25">
      <c r="B60">
        <f>LN('Stock Data'!B61/'Stock Data'!B60)</f>
        <v>-3.3835401239406065E-2</v>
      </c>
      <c r="C60">
        <f>LN('Stock Data'!C61/'Stock Data'!C60)</f>
        <v>-2.3420274208098498E-2</v>
      </c>
      <c r="D60">
        <f>LN('Stock Data'!D61/'Stock Data'!D60)</f>
        <v>2.2665339863084774E-3</v>
      </c>
      <c r="E60">
        <f>LN('Stock Data'!E61/'Stock Data'!E60)</f>
        <v>-1.7652709056367382E-2</v>
      </c>
      <c r="F60">
        <f>LN('Stock Data'!F61/'Stock Data'!F60)</f>
        <v>-1.1548107368182984E-2</v>
      </c>
      <c r="G60">
        <f>LN('Stock Data'!G61/'Stock Data'!G60)</f>
        <v>8.4709873765190311E-4</v>
      </c>
      <c r="H60">
        <f>LN('Stock Data'!H61/'Stock Data'!H60)</f>
        <v>-6.6733402543296043E-4</v>
      </c>
      <c r="I60">
        <f>LN('Stock Data'!I61/'Stock Data'!I60)</f>
        <v>5.5276726852089401E-4</v>
      </c>
      <c r="V60" s="39"/>
      <c r="W60" s="40"/>
      <c r="X60" s="58" t="s">
        <v>64</v>
      </c>
      <c r="Y60" s="40" t="s">
        <v>65</v>
      </c>
      <c r="Z60" s="40"/>
      <c r="AA60" s="40"/>
      <c r="AB60" s="40"/>
      <c r="AC60" s="40"/>
      <c r="AD60" s="40"/>
      <c r="AE60" s="40"/>
      <c r="AF60" s="40"/>
      <c r="AG60" s="41"/>
    </row>
    <row r="61" spans="2:33" x14ac:dyDescent="0.25">
      <c r="B61">
        <f>LN('Stock Data'!B62/'Stock Data'!B61)</f>
        <v>1.6735452388468665E-2</v>
      </c>
      <c r="C61">
        <f>LN('Stock Data'!C62/'Stock Data'!C61)</f>
        <v>4.1769412876294931E-2</v>
      </c>
      <c r="D61">
        <f>LN('Stock Data'!D62/'Stock Data'!D61)</f>
        <v>3.1299017983305935E-3</v>
      </c>
      <c r="E61">
        <f>LN('Stock Data'!E62/'Stock Data'!E61)</f>
        <v>1.7652709056367351E-2</v>
      </c>
      <c r="F61">
        <f>LN('Stock Data'!F62/'Stock Data'!F61)</f>
        <v>3.6805708662398682E-3</v>
      </c>
      <c r="G61">
        <f>LN('Stock Data'!G62/'Stock Data'!G61)</f>
        <v>-8.4709873765188664E-4</v>
      </c>
      <c r="H61">
        <f>LN('Stock Data'!H62/'Stock Data'!H61)</f>
        <v>6.6533844907366736E-3</v>
      </c>
      <c r="I61">
        <f>LN('Stock Data'!I62/'Stock Data'!I61)</f>
        <v>-1.9149797398098202E-3</v>
      </c>
      <c r="V61" s="39"/>
      <c r="W61" s="40"/>
      <c r="X61" s="58"/>
      <c r="Y61" s="40"/>
      <c r="Z61" s="40"/>
      <c r="AA61" s="40"/>
      <c r="AB61" s="40"/>
      <c r="AC61" s="40"/>
      <c r="AD61" s="40"/>
      <c r="AE61" s="40"/>
      <c r="AF61" s="40"/>
      <c r="AG61" s="41"/>
    </row>
    <row r="62" spans="2:33" x14ac:dyDescent="0.25">
      <c r="B62">
        <f>LN('Stock Data'!B63/'Stock Data'!B62)</f>
        <v>5.1930984151603368E-3</v>
      </c>
      <c r="C62">
        <f>LN('Stock Data'!C63/'Stock Data'!C62)</f>
        <v>0</v>
      </c>
      <c r="D62">
        <f>LN('Stock Data'!D63/'Stock Data'!D62)</f>
        <v>-5.2219353914917223E-3</v>
      </c>
      <c r="E62">
        <f>LN('Stock Data'!E63/'Stock Data'!E62)</f>
        <v>-3.3811049842957339E-2</v>
      </c>
      <c r="F62">
        <f>LN('Stock Data'!F63/'Stock Data'!F62)</f>
        <v>-4.4182752979371994E-3</v>
      </c>
      <c r="G62">
        <f>LN('Stock Data'!G63/'Stock Data'!G62)</f>
        <v>-1.6963532481785132E-3</v>
      </c>
      <c r="H62">
        <f>LN('Stock Data'!H63/'Stock Data'!H62)</f>
        <v>0</v>
      </c>
      <c r="I62">
        <f>LN('Stock Data'!I63/'Stock Data'!I62)</f>
        <v>1.7307918466451173E-3</v>
      </c>
      <c r="V62" s="39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1"/>
    </row>
    <row r="63" spans="2:33" x14ac:dyDescent="0.25">
      <c r="B63">
        <f>LN('Stock Data'!B64/'Stock Data'!B63)</f>
        <v>-1.2705790944187586E-2</v>
      </c>
      <c r="C63">
        <f>LN('Stock Data'!C64/'Stock Data'!C63)</f>
        <v>-4.1769412876295028E-2</v>
      </c>
      <c r="D63">
        <f>LN('Stock Data'!D64/'Stock Data'!D63)</f>
        <v>3.5713116656499681E-3</v>
      </c>
      <c r="E63">
        <f>LN('Stock Data'!E64/'Stock Data'!E63)</f>
        <v>2.8547879798682747E-2</v>
      </c>
      <c r="F63">
        <f>LN('Stock Data'!F64/'Stock Data'!F63)</f>
        <v>5.458622956152263E-3</v>
      </c>
      <c r="G63">
        <f>LN('Stock Data'!G64/'Stock Data'!G63)</f>
        <v>0</v>
      </c>
      <c r="H63">
        <f>LN('Stock Data'!H64/'Stock Data'!H63)</f>
        <v>-1.8742181809740639E-2</v>
      </c>
      <c r="I63">
        <f>LN('Stock Data'!I64/'Stock Data'!I63)</f>
        <v>1.1883436904249129E-3</v>
      </c>
      <c r="V63" s="39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1"/>
    </row>
    <row r="64" spans="2:33" x14ac:dyDescent="0.25">
      <c r="B64">
        <f>LN('Stock Data'!B65/'Stock Data'!B64)</f>
        <v>-3.0628226330712247E-2</v>
      </c>
      <c r="C64">
        <f>LN('Stock Data'!C65/'Stock Data'!C64)</f>
        <v>-2.3981964686485439E-2</v>
      </c>
      <c r="D64">
        <f>LN('Stock Data'!D65/'Stock Data'!D64)</f>
        <v>-1.2180182204901157E-3</v>
      </c>
      <c r="E64">
        <f>LN('Stock Data'!E65/'Stock Data'!E64)</f>
        <v>-4.4072349874077462E-3</v>
      </c>
      <c r="F64">
        <f>LN('Stock Data'!F65/'Stock Data'!F64)</f>
        <v>1.9553504370421752E-3</v>
      </c>
      <c r="G64">
        <f>LN('Stock Data'!G65/'Stock Data'!G64)</f>
        <v>2.5434519858303691E-3</v>
      </c>
      <c r="H64">
        <f>LN('Stock Data'!H65/'Stock Data'!H64)</f>
        <v>-1.29209550074613E-2</v>
      </c>
      <c r="I64">
        <f>LN('Stock Data'!I65/'Stock Data'!I64)</f>
        <v>-1.2721693695897679E-3</v>
      </c>
      <c r="V64" s="39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1"/>
    </row>
    <row r="65" spans="2:33" x14ac:dyDescent="0.25">
      <c r="B65">
        <f>LN('Stock Data'!B66/'Stock Data'!B65)</f>
        <v>-1.5673199613509714E-2</v>
      </c>
      <c r="C65">
        <f>LN('Stock Data'!C66/'Stock Data'!C65)</f>
        <v>-3.4571344065088785E-2</v>
      </c>
      <c r="D65">
        <f>LN('Stock Data'!D66/'Stock Data'!D65)</f>
        <v>-4.5371772951637458E-3</v>
      </c>
      <c r="E65">
        <f>LN('Stock Data'!E66/'Stock Data'!E65)</f>
        <v>-4.332807676353681E-2</v>
      </c>
      <c r="F65">
        <f>LN('Stock Data'!F66/'Stock Data'!F65)</f>
        <v>2.9259089033873897E-3</v>
      </c>
      <c r="G65">
        <f>LN('Stock Data'!G66/'Stock Data'!G65)</f>
        <v>-8.4709873765188664E-4</v>
      </c>
      <c r="H65">
        <f>LN('Stock Data'!H66/'Stock Data'!H65)</f>
        <v>-2.7416055554946158E-3</v>
      </c>
      <c r="I65">
        <f>LN('Stock Data'!I66/'Stock Data'!I65)</f>
        <v>5.8193340552533356E-4</v>
      </c>
      <c r="V65" s="39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1"/>
    </row>
    <row r="66" spans="2:33" x14ac:dyDescent="0.25">
      <c r="B66">
        <f>LN('Stock Data'!B67/'Stock Data'!B66)</f>
        <v>2.4424517666416175E-2</v>
      </c>
      <c r="C66">
        <f>LN('Stock Data'!C67/'Stock Data'!C66)</f>
        <v>1.0000083334583399E-2</v>
      </c>
      <c r="D66">
        <f>LN('Stock Data'!D67/'Stock Data'!D66)</f>
        <v>1.0488856876699954E-3</v>
      </c>
      <c r="E66">
        <f>LN('Stock Data'!E67/'Stock Data'!E66)</f>
        <v>3.1777526312333777E-2</v>
      </c>
      <c r="F66">
        <f>LN('Stock Data'!F67/'Stock Data'!F66)</f>
        <v>-2.9259089033873255E-3</v>
      </c>
      <c r="G66">
        <f>LN('Stock Data'!G67/'Stock Data'!G66)</f>
        <v>0</v>
      </c>
      <c r="H66">
        <f>LN('Stock Data'!H67/'Stock Data'!H66)</f>
        <v>2.1053409197832263E-2</v>
      </c>
      <c r="I66">
        <f>LN('Stock Data'!I67/'Stock Data'!I66)</f>
        <v>4.0803591852600924E-3</v>
      </c>
      <c r="V66" s="39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1"/>
    </row>
    <row r="67" spans="2:33" x14ac:dyDescent="0.25">
      <c r="B67">
        <f>LN('Stock Data'!B68/'Stock Data'!B67)</f>
        <v>-1.3155831282107558E-2</v>
      </c>
      <c r="C67">
        <f>LN('Stock Data'!C68/'Stock Data'!C67)</f>
        <v>4.8553225416990739E-2</v>
      </c>
      <c r="D67">
        <f>LN('Stock Data'!D68/'Stock Data'!D67)</f>
        <v>-2.711780459175426E-3</v>
      </c>
      <c r="E67">
        <f>LN('Stock Data'!E68/'Stock Data'!E67)</f>
        <v>-2.9934207818044505E-2</v>
      </c>
      <c r="F67">
        <f>LN('Stock Data'!F68/'Stock Data'!F67)</f>
        <v>-4.7729805895505573E-3</v>
      </c>
      <c r="G67">
        <f>LN('Stock Data'!G68/'Stock Data'!G67)</f>
        <v>0</v>
      </c>
      <c r="H67">
        <f>LN('Stock Data'!H68/'Stock Data'!H67)</f>
        <v>0</v>
      </c>
      <c r="I67">
        <f>LN('Stock Data'!I68/'Stock Data'!I67)</f>
        <v>3.744537610262704E-5</v>
      </c>
      <c r="V67" s="39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1"/>
    </row>
    <row r="68" spans="2:33" x14ac:dyDescent="0.25">
      <c r="B68">
        <f>LN('Stock Data'!B69/'Stock Data'!B68)</f>
        <v>1.4495382743961277E-2</v>
      </c>
      <c r="C68">
        <f>LN('Stock Data'!C69/'Stock Data'!C68)</f>
        <v>1.8779894651596275E-2</v>
      </c>
      <c r="D68">
        <f>LN('Stock Data'!D69/'Stock Data'!D68)</f>
        <v>-9.6403317247353393E-4</v>
      </c>
      <c r="E68">
        <f>LN('Stock Data'!E69/'Stock Data'!E68)</f>
        <v>-2.4232313387767858E-2</v>
      </c>
      <c r="F68">
        <f>LN('Stock Data'!F69/'Stock Data'!F68)</f>
        <v>1.1647633500744491E-3</v>
      </c>
      <c r="G68">
        <f>LN('Stock Data'!G69/'Stock Data'!G68)</f>
        <v>-8.4781692233967039E-4</v>
      </c>
      <c r="H68">
        <f>LN('Stock Data'!H69/'Stock Data'!H68)</f>
        <v>0</v>
      </c>
      <c r="I68">
        <f>LN('Stock Data'!I69/'Stock Data'!I68)</f>
        <v>-1.0257745827880963E-3</v>
      </c>
      <c r="V68" s="39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1"/>
    </row>
    <row r="69" spans="2:33" x14ac:dyDescent="0.25">
      <c r="B69">
        <f>LN('Stock Data'!B70/'Stock Data'!B69)</f>
        <v>1.5936658668091078E-2</v>
      </c>
      <c r="C69">
        <f>LN('Stock Data'!C70/'Stock Data'!C69)</f>
        <v>-8.7434299389674383E-2</v>
      </c>
      <c r="D69">
        <f>LN('Stock Data'!D70/'Stock Data'!D69)</f>
        <v>2.8892372241589607E-3</v>
      </c>
      <c r="E69">
        <f>LN('Stock Data'!E70/'Stock Data'!E69)</f>
        <v>3.0657301070425781E-2</v>
      </c>
      <c r="F69">
        <f>LN('Stock Data'!F70/'Stock Data'!F69)</f>
        <v>-1.6742775393378147E-2</v>
      </c>
      <c r="G69">
        <f>LN('Stock Data'!G70/'Stock Data'!G69)</f>
        <v>1.6949156599915041E-3</v>
      </c>
      <c r="H69">
        <f>LN('Stock Data'!H70/'Stock Data'!H69)</f>
        <v>4.6932704317495669E-3</v>
      </c>
      <c r="I69">
        <f>LN('Stock Data'!I70/'Stock Data'!I69)</f>
        <v>1.1299627434363934E-3</v>
      </c>
      <c r="V69" s="39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1"/>
    </row>
    <row r="70" spans="2:33" x14ac:dyDescent="0.25">
      <c r="B70">
        <f>LN('Stock Data'!B71/'Stock Data'!B70)</f>
        <v>2.6315803794906851E-3</v>
      </c>
      <c r="C70">
        <f>LN('Stock Data'!C71/'Stock Data'!C70)</f>
        <v>1.0101095986503919E-2</v>
      </c>
      <c r="D70">
        <f>LN('Stock Data'!D71/'Stock Data'!D70)</f>
        <v>1.659777646726272E-3</v>
      </c>
      <c r="E70">
        <f>LN('Stock Data'!E71/'Stock Data'!E70)</f>
        <v>2.9745320523097172E-2</v>
      </c>
      <c r="F70">
        <f>LN('Stock Data'!F71/'Stock Data'!F70)</f>
        <v>-2.6825120051876907E-3</v>
      </c>
      <c r="G70">
        <f>LN('Stock Data'!G71/'Stock Data'!G70)</f>
        <v>0</v>
      </c>
      <c r="H70">
        <f>LN('Stock Data'!H71/'Stock Data'!H70)</f>
        <v>1.0645476447952672E-2</v>
      </c>
      <c r="I70">
        <f>LN('Stock Data'!I71/'Stock Data'!I70)</f>
        <v>-2.1651516219075512E-3</v>
      </c>
      <c r="V70" s="39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1"/>
    </row>
    <row r="71" spans="2:33" x14ac:dyDescent="0.25">
      <c r="B71">
        <f>LN('Stock Data'!B72/'Stock Data'!B71)</f>
        <v>-3.6202441445060203E-3</v>
      </c>
      <c r="C71">
        <f>LN('Stock Data'!C72/'Stock Data'!C71)</f>
        <v>-1.0101095986503821E-2</v>
      </c>
      <c r="D71">
        <f>LN('Stock Data'!D72/'Stock Data'!D71)</f>
        <v>3.485243558035487E-3</v>
      </c>
      <c r="E71">
        <f>LN('Stock Data'!E72/'Stock Data'!E71)</f>
        <v>4.4306674164848962E-3</v>
      </c>
      <c r="F71">
        <f>LN('Stock Data'!F72/'Stock Data'!F71)</f>
        <v>8.7417425915758669E-4</v>
      </c>
      <c r="G71">
        <f>LN('Stock Data'!G72/'Stock Data'!G71)</f>
        <v>1.6920477810245234E-3</v>
      </c>
      <c r="H71">
        <f>LN('Stock Data'!H72/'Stock Data'!H71)</f>
        <v>3.3036039295772984E-3</v>
      </c>
      <c r="I71">
        <f>LN('Stock Data'!I72/'Stock Data'!I71)</f>
        <v>-1.4795353149046619E-3</v>
      </c>
      <c r="V71" s="39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1"/>
    </row>
    <row r="72" spans="2:33" x14ac:dyDescent="0.25">
      <c r="B72">
        <f>LN('Stock Data'!B73/'Stock Data'!B72)</f>
        <v>1.8295152857063783E-2</v>
      </c>
      <c r="C72">
        <f>LN('Stock Data'!C73/'Stock Data'!C72)</f>
        <v>-5.0890695074711813E-3</v>
      </c>
      <c r="D72">
        <f>LN('Stock Data'!D73/'Stock Data'!D72)</f>
        <v>7.8248058934186383E-4</v>
      </c>
      <c r="E72">
        <f>LN('Stock Data'!E73/'Stock Data'!E72)</f>
        <v>-6.2084456624840719E-3</v>
      </c>
      <c r="F72">
        <f>LN('Stock Data'!F73/'Stock Data'!F72)</f>
        <v>-1.5615731237123784E-3</v>
      </c>
      <c r="G72">
        <f>LN('Stock Data'!G73/'Stock Data'!G72)</f>
        <v>0</v>
      </c>
      <c r="H72">
        <f>LN('Stock Data'!H73/'Stock Data'!H72)</f>
        <v>-1.1277068099719283E-2</v>
      </c>
      <c r="I72">
        <f>LN('Stock Data'!I73/'Stock Data'!I72)</f>
        <v>4.7651422971946031E-3</v>
      </c>
      <c r="V72" s="39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1"/>
    </row>
    <row r="73" spans="2:33" x14ac:dyDescent="0.25">
      <c r="B73">
        <f>LN('Stock Data'!B74/'Stock Data'!B73)</f>
        <v>1.2226696912196433E-2</v>
      </c>
      <c r="C73">
        <f>LN('Stock Data'!C74/'Stock Data'!C73)</f>
        <v>-5.1151006667704887E-3</v>
      </c>
      <c r="D73">
        <f>LN('Stock Data'!D74/'Stock Data'!D73)</f>
        <v>1.7384200964963724E-4</v>
      </c>
      <c r="E73">
        <f>LN('Stock Data'!E74/'Stock Data'!E73)</f>
        <v>-8.9007571519322836E-4</v>
      </c>
      <c r="F73">
        <f>LN('Stock Data'!F74/'Stock Data'!F73)</f>
        <v>1.2504062789680644E-4</v>
      </c>
      <c r="G73">
        <f>LN('Stock Data'!G74/'Stock Data'!G73)</f>
        <v>1.6891895908447598E-3</v>
      </c>
      <c r="H73">
        <f>LN('Stock Data'!H74/'Stock Data'!H73)</f>
        <v>7.3114317063723514E-3</v>
      </c>
      <c r="I73">
        <f>LN('Stock Data'!I74/'Stock Data'!I73)</f>
        <v>-6.871328353222825E-4</v>
      </c>
      <c r="V73" s="39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1"/>
    </row>
    <row r="74" spans="2:33" x14ac:dyDescent="0.25">
      <c r="B74">
        <f>LN('Stock Data'!B75/'Stock Data'!B74)</f>
        <v>-1.6118982135799504E-2</v>
      </c>
      <c r="C74">
        <f>LN('Stock Data'!C75/'Stock Data'!C74)</f>
        <v>-3.6557595733797577E-2</v>
      </c>
      <c r="D74">
        <f>LN('Stock Data'!D75/'Stock Data'!D74)</f>
        <v>-8.6917227194314219E-5</v>
      </c>
      <c r="E74">
        <f>LN('Stock Data'!E75/'Stock Data'!E74)</f>
        <v>4.0145006733625081E-2</v>
      </c>
      <c r="F74">
        <f>LN('Stock Data'!F75/'Stock Data'!F74)</f>
        <v>-1.8483459319831759E-2</v>
      </c>
      <c r="G74">
        <f>LN('Stock Data'!G75/'Stock Data'!G74)</f>
        <v>3.3698431215503626E-3</v>
      </c>
      <c r="H74">
        <f>LN('Stock Data'!H75/'Stock Data'!H74)</f>
        <v>2.6145280104322207E-2</v>
      </c>
      <c r="I74">
        <f>LN('Stock Data'!I75/'Stock Data'!I74)</f>
        <v>-1.8345468349136904E-2</v>
      </c>
      <c r="V74" s="39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1"/>
    </row>
    <row r="75" spans="2:33" x14ac:dyDescent="0.25">
      <c r="B75">
        <f>LN('Stock Data'!B76/'Stock Data'!B75)</f>
        <v>1.2274055899511698E-2</v>
      </c>
      <c r="C75">
        <f>LN('Stock Data'!C76/'Stock Data'!C75)</f>
        <v>-2.150620522096373E-2</v>
      </c>
      <c r="D75">
        <f>LN('Stock Data'!D76/'Stock Data'!D75)</f>
        <v>-5.1404773817212927E-3</v>
      </c>
      <c r="E75">
        <f>LN('Stock Data'!E76/'Stock Data'!E75)</f>
        <v>-3.3931049765682071E-2</v>
      </c>
      <c r="F75">
        <f>LN('Stock Data'!F76/'Stock Data'!F75)</f>
        <v>5.7139955207225757E-3</v>
      </c>
      <c r="G75">
        <f>LN('Stock Data'!G76/'Stock Data'!G75)</f>
        <v>8.4068941479322379E-4</v>
      </c>
      <c r="H75">
        <f>LN('Stock Data'!H76/'Stock Data'!H75)</f>
        <v>1.4729693144985567E-2</v>
      </c>
      <c r="I75">
        <f>LN('Stock Data'!I76/'Stock Data'!I75)</f>
        <v>3.6800388786592721E-3</v>
      </c>
      <c r="V75" s="39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1"/>
    </row>
    <row r="76" spans="2:33" x14ac:dyDescent="0.25">
      <c r="B76">
        <f>LN('Stock Data'!B77/'Stock Data'!B76)</f>
        <v>2.0337561145681568E-2</v>
      </c>
      <c r="C76">
        <f>LN('Stock Data'!C77/'Stock Data'!C76)</f>
        <v>7.3331273085549722E-2</v>
      </c>
      <c r="D76">
        <f>LN('Stock Data'!D77/'Stock Data'!D76)</f>
        <v>3.8360552540317168E-3</v>
      </c>
      <c r="E76">
        <f>LN('Stock Data'!E77/'Stock Data'!E76)</f>
        <v>2.5339931633365301E-2</v>
      </c>
      <c r="F76">
        <f>LN('Stock Data'!F77/'Stock Data'!F76)</f>
        <v>-9.2220069778939321E-3</v>
      </c>
      <c r="G76">
        <f>LN('Stock Data'!G77/'Stock Data'!G76)</f>
        <v>0</v>
      </c>
      <c r="H76">
        <f>LN('Stock Data'!H77/'Stock Data'!H76)</f>
        <v>-1.0866198319940859E-2</v>
      </c>
      <c r="I76">
        <f>LN('Stock Data'!I77/'Stock Data'!I76)</f>
        <v>6.744702885899654E-3</v>
      </c>
      <c r="V76" s="39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1"/>
    </row>
    <row r="77" spans="2:33" x14ac:dyDescent="0.25">
      <c r="B77">
        <f>LN('Stock Data'!B78/'Stock Data'!B77)</f>
        <v>2.8270161752414575E-3</v>
      </c>
      <c r="C77">
        <f>LN('Stock Data'!C78/'Stock Data'!C77)</f>
        <v>-4.1242958534049134E-2</v>
      </c>
      <c r="D77">
        <f>LN('Stock Data'!D78/'Stock Data'!D77)</f>
        <v>-4.3513643388563231E-4</v>
      </c>
      <c r="E77">
        <f>LN('Stock Data'!E78/'Stock Data'!E77)</f>
        <v>1.8803972857610641E-2</v>
      </c>
      <c r="F77">
        <f>LN('Stock Data'!F78/'Stock Data'!F77)</f>
        <v>-2.2551215811490777E-2</v>
      </c>
      <c r="G77">
        <f>LN('Stock Data'!G78/'Stock Data'!G77)</f>
        <v>8.3998324972503209E-4</v>
      </c>
      <c r="H77">
        <f>LN('Stock Data'!H78/'Stock Data'!H77)</f>
        <v>3.208215777095156E-3</v>
      </c>
      <c r="I77">
        <f>LN('Stock Data'!I78/'Stock Data'!I77)</f>
        <v>5.1468636886192742E-3</v>
      </c>
      <c r="V77" s="39"/>
      <c r="W77" s="40"/>
      <c r="X77" s="40"/>
      <c r="Y77" s="40"/>
      <c r="Z77" s="40" t="s">
        <v>66</v>
      </c>
      <c r="AA77" s="40"/>
      <c r="AB77" s="50" t="s">
        <v>89</v>
      </c>
      <c r="AC77" s="50"/>
      <c r="AD77" s="50"/>
      <c r="AE77" s="40"/>
      <c r="AF77" s="40"/>
      <c r="AG77" s="41"/>
    </row>
    <row r="78" spans="2:33" x14ac:dyDescent="0.25">
      <c r="B78">
        <f>LN('Stock Data'!B79/'Stock Data'!B78)</f>
        <v>-1.2626399005182714E-2</v>
      </c>
      <c r="C78">
        <f>LN('Stock Data'!C79/'Stock Data'!C78)</f>
        <v>5.249355886143745E-3</v>
      </c>
      <c r="D78">
        <f>LN('Stock Data'!D79/'Stock Data'!D78)</f>
        <v>6.0919020618614228E-4</v>
      </c>
      <c r="E78">
        <f>LN('Stock Data'!E79/'Stock Data'!E78)</f>
        <v>2.5369992465886526E-3</v>
      </c>
      <c r="F78">
        <f>LN('Stock Data'!F79/'Stock Data'!F78)</f>
        <v>6.8384320834969188E-3</v>
      </c>
      <c r="G78">
        <f>LN('Stock Data'!G79/'Stock Data'!G78)</f>
        <v>1.6778527426159133E-3</v>
      </c>
      <c r="H78">
        <f>LN('Stock Data'!H79/'Stock Data'!H78)</f>
        <v>-3.5205721888936642E-2</v>
      </c>
      <c r="I78">
        <f>LN('Stock Data'!I79/'Stock Data'!I78)</f>
        <v>1.8361850286978481E-3</v>
      </c>
      <c r="V78" s="39"/>
      <c r="W78" s="40"/>
      <c r="X78" s="40"/>
      <c r="Y78" s="40"/>
      <c r="Z78" s="40" t="s">
        <v>67</v>
      </c>
      <c r="AA78" s="40"/>
      <c r="AB78" s="50" t="s">
        <v>68</v>
      </c>
      <c r="AC78" s="50"/>
      <c r="AD78" s="50"/>
      <c r="AE78" s="40"/>
      <c r="AF78" s="40"/>
      <c r="AG78" s="41"/>
    </row>
    <row r="79" spans="2:33" x14ac:dyDescent="0.25">
      <c r="B79">
        <f>LN('Stock Data'!B80/'Stock Data'!B79)</f>
        <v>-6.3555770546667827E-4</v>
      </c>
      <c r="C79">
        <f>LN('Stock Data'!C80/'Stock Data'!C79)</f>
        <v>3.0930300691358558E-2</v>
      </c>
      <c r="D79">
        <f>LN('Stock Data'!D80/'Stock Data'!D79)</f>
        <v>3.8207323477248731E-3</v>
      </c>
      <c r="E79">
        <f>LN('Stock Data'!E80/'Stock Data'!E79)</f>
        <v>8.4423812528049082E-4</v>
      </c>
      <c r="F79">
        <f>LN('Stock Data'!F80/'Stock Data'!F79)</f>
        <v>3.4340849355764765E-3</v>
      </c>
      <c r="G79">
        <f>LN('Stock Data'!G80/'Stock Data'!G79)</f>
        <v>0</v>
      </c>
      <c r="H79">
        <f>LN('Stock Data'!H80/'Stock Data'!H79)</f>
        <v>1.3262601413535377E-3</v>
      </c>
      <c r="I79">
        <f>LN('Stock Data'!I80/'Stock Data'!I79)</f>
        <v>2.4860339279190358E-3</v>
      </c>
      <c r="V79" s="39"/>
      <c r="W79" s="40"/>
      <c r="X79" s="40"/>
      <c r="Y79" s="40"/>
      <c r="Z79" s="40" t="s">
        <v>69</v>
      </c>
      <c r="AA79" s="40"/>
      <c r="AB79" s="40"/>
      <c r="AC79" s="50" t="s">
        <v>70</v>
      </c>
      <c r="AD79" s="56" t="s">
        <v>94</v>
      </c>
      <c r="AE79" s="40"/>
      <c r="AF79" s="40"/>
      <c r="AG79" s="41"/>
    </row>
    <row r="80" spans="2:33" x14ac:dyDescent="0.25">
      <c r="B80">
        <f>LN('Stock Data'!B81/'Stock Data'!B80)</f>
        <v>-5.7379181973166386E-3</v>
      </c>
      <c r="C80">
        <f>LN('Stock Data'!C81/'Stock Data'!C80)</f>
        <v>-3.0930300691358499E-2</v>
      </c>
      <c r="D80">
        <f>LN('Stock Data'!D81/'Stock Data'!D80)</f>
        <v>-7.8030090906159536E-4</v>
      </c>
      <c r="E80">
        <f>LN('Stock Data'!E81/'Stock Data'!E80)</f>
        <v>-4.0470438882955241E-2</v>
      </c>
      <c r="F80">
        <f>LN('Stock Data'!F81/'Stock Data'!F80)</f>
        <v>5.3542494953021389E-3</v>
      </c>
      <c r="G80">
        <f>LN('Stock Data'!G81/'Stock Data'!G80)</f>
        <v>8.3787185463115568E-4</v>
      </c>
      <c r="H80">
        <f>LN('Stock Data'!H81/'Stock Data'!H80)</f>
        <v>-8.6523002334263441E-3</v>
      </c>
      <c r="I80">
        <f>LN('Stock Data'!I81/'Stock Data'!I80)</f>
        <v>4.4321117177126383E-3</v>
      </c>
      <c r="V80" s="39"/>
      <c r="W80" s="40"/>
      <c r="X80" s="40"/>
      <c r="Y80" s="40"/>
      <c r="Z80" s="40" t="s">
        <v>77</v>
      </c>
      <c r="AA80" s="40"/>
      <c r="AB80" s="40"/>
      <c r="AC80" s="50"/>
      <c r="AD80" s="50" t="s">
        <v>42</v>
      </c>
      <c r="AE80" s="40"/>
      <c r="AF80" s="40"/>
      <c r="AG80" s="41"/>
    </row>
    <row r="81" spans="2:33" x14ac:dyDescent="0.25">
      <c r="B81">
        <f>LN('Stock Data'!B82/'Stock Data'!B81)</f>
        <v>-1.2222763742719453E-2</v>
      </c>
      <c r="C81">
        <f>LN('Stock Data'!C82/'Stock Data'!C81)</f>
        <v>1.5584731016698111E-2</v>
      </c>
      <c r="D81">
        <f>LN('Stock Data'!D82/'Stock Data'!D81)</f>
        <v>1.7332268908378432E-3</v>
      </c>
      <c r="E81">
        <f>LN('Stock Data'!E82/'Stock Data'!E81)</f>
        <v>2.2590013605106849E-2</v>
      </c>
      <c r="F81">
        <f>LN('Stock Data'!F82/'Stock Data'!F81)</f>
        <v>-2.7058257472358195E-3</v>
      </c>
      <c r="G81">
        <f>LN('Stock Data'!G82/'Stock Data'!G81)</f>
        <v>8.3717041306355649E-4</v>
      </c>
      <c r="H81">
        <f>LN('Stock Data'!H82/'Stock Data'!H81)</f>
        <v>4.0026737896574063E-3</v>
      </c>
      <c r="I81">
        <f>LN('Stock Data'!I82/'Stock Data'!I81)</f>
        <v>3.105017853485944E-4</v>
      </c>
      <c r="V81" s="39"/>
      <c r="W81" s="40"/>
      <c r="X81" s="40"/>
      <c r="Y81" s="40"/>
      <c r="Z81" s="40"/>
      <c r="AA81" s="45" t="s">
        <v>78</v>
      </c>
      <c r="AB81" s="40"/>
      <c r="AC81" s="40"/>
      <c r="AD81" s="40"/>
      <c r="AE81" s="40"/>
      <c r="AF81" s="40"/>
      <c r="AG81" s="41"/>
    </row>
    <row r="82" spans="2:33" x14ac:dyDescent="0.25">
      <c r="B82">
        <f>LN('Stock Data'!B83/'Stock Data'!B82)</f>
        <v>4.8425922696682562E-3</v>
      </c>
      <c r="C82">
        <f>LN('Stock Data'!C83/'Stock Data'!C82)</f>
        <v>-3.141619623337881E-2</v>
      </c>
      <c r="D82">
        <f>LN('Stock Data'!D83/'Stock Data'!D82)</f>
        <v>5.1943387369673337E-4</v>
      </c>
      <c r="E82">
        <f>LN('Stock Data'!E83/'Stock Data'!E82)</f>
        <v>-2.6993367263376835E-2</v>
      </c>
      <c r="F82">
        <f>LN('Stock Data'!F83/'Stock Data'!F82)</f>
        <v>-7.5114579441438465E-3</v>
      </c>
      <c r="G82">
        <f>LN('Stock Data'!G83/'Stock Data'!G82)</f>
        <v>8.3647014496612837E-4</v>
      </c>
      <c r="H82">
        <f>LN('Stock Data'!H83/'Stock Data'!H82)</f>
        <v>-2.6992192014356198E-2</v>
      </c>
      <c r="I82">
        <f>LN('Stock Data'!I83/'Stock Data'!I82)</f>
        <v>-1.2053506261038615E-3</v>
      </c>
      <c r="V82" s="39"/>
      <c r="W82" s="40"/>
      <c r="X82" s="40"/>
      <c r="AE82" s="40"/>
      <c r="AF82" s="40"/>
      <c r="AG82" s="41"/>
    </row>
    <row r="83" spans="2:33" x14ac:dyDescent="0.25">
      <c r="B83">
        <f>LN('Stock Data'!B84/'Stock Data'!B83)</f>
        <v>-2.4451096661345508E-2</v>
      </c>
      <c r="C83">
        <f>LN('Stock Data'!C84/'Stock Data'!C83)</f>
        <v>-1.6086137751624381E-2</v>
      </c>
      <c r="D83">
        <f>LN('Stock Data'!D84/'Stock Data'!D83)</f>
        <v>6.9204951287003575E-4</v>
      </c>
      <c r="E83">
        <f>LN('Stock Data'!E84/'Stock Data'!E83)</f>
        <v>5.2817024191757628E-3</v>
      </c>
      <c r="F83">
        <f>LN('Stock Data'!F84/'Stock Data'!F83)</f>
        <v>8.9941979418236753E-3</v>
      </c>
      <c r="G83">
        <f>LN('Stock Data'!G84/'Stock Data'!G83)</f>
        <v>1.6708441648175007E-3</v>
      </c>
      <c r="H83">
        <f>LN('Stock Data'!H84/'Stock Data'!H83)</f>
        <v>1.4261701828208384E-2</v>
      </c>
      <c r="I83">
        <f>LN('Stock Data'!I84/'Stock Data'!I83)</f>
        <v>-4.6007450335814259E-4</v>
      </c>
      <c r="V83" s="39"/>
      <c r="W83" s="40"/>
      <c r="X83" s="40"/>
      <c r="Z83" s="40" t="s">
        <v>84</v>
      </c>
      <c r="AA83" s="40"/>
      <c r="AB83" s="40"/>
      <c r="AC83" s="50" t="s">
        <v>90</v>
      </c>
      <c r="AE83" s="40"/>
      <c r="AF83" s="40"/>
      <c r="AG83" s="41"/>
    </row>
    <row r="84" spans="2:33" x14ac:dyDescent="0.25">
      <c r="B84">
        <f>LN('Stock Data'!B85/'Stock Data'!B84)</f>
        <v>8.2169733723570764E-3</v>
      </c>
      <c r="C84">
        <f>LN('Stock Data'!C85/'Stock Data'!C84)</f>
        <v>7.7961541469711917E-2</v>
      </c>
      <c r="D84">
        <f>LN('Stock Data'!D85/'Stock Data'!D84)</f>
        <v>-2.1644093683431411E-3</v>
      </c>
      <c r="E84">
        <f>LN('Stock Data'!E85/'Stock Data'!E84)</f>
        <v>-7.0484873310617388E-3</v>
      </c>
      <c r="F84">
        <f>LN('Stock Data'!F85/'Stock Data'!F84)</f>
        <v>6.4209798615722374E-3</v>
      </c>
      <c r="G84">
        <f>LN('Stock Data'!G85/'Stock Data'!G84)</f>
        <v>0</v>
      </c>
      <c r="H84">
        <f>LN('Stock Data'!H85/'Stock Data'!H84)</f>
        <v>-3.2205592529762558E-2</v>
      </c>
      <c r="I84">
        <f>LN('Stock Data'!I85/'Stock Data'!I84)</f>
        <v>7.5425956807599771E-3</v>
      </c>
      <c r="V84" s="39"/>
      <c r="W84" s="40"/>
      <c r="X84" s="40"/>
      <c r="Z84" s="40" t="s">
        <v>85</v>
      </c>
      <c r="AA84" s="40"/>
      <c r="AB84" s="40"/>
      <c r="AC84" s="50" t="s">
        <v>87</v>
      </c>
      <c r="AE84" s="40"/>
      <c r="AF84" s="40"/>
      <c r="AG84" s="41"/>
    </row>
    <row r="85" spans="2:33" x14ac:dyDescent="0.25">
      <c r="B85">
        <f>LN('Stock Data'!B86/'Stock Data'!B85)</f>
        <v>2.9416593509348178E-3</v>
      </c>
      <c r="C85">
        <f>LN('Stock Data'!C86/'Stock Data'!C85)</f>
        <v>-5.0125418235443982E-3</v>
      </c>
      <c r="D85">
        <f>LN('Stock Data'!D86/'Stock Data'!D85)</f>
        <v>5.4454086995053396E-3</v>
      </c>
      <c r="E85">
        <f>LN('Stock Data'!E86/'Stock Data'!E85)</f>
        <v>-1.3351333174864225E-2</v>
      </c>
      <c r="F85">
        <f>LN('Stock Data'!F86/'Stock Data'!F85)</f>
        <v>1.8453797457347342E-2</v>
      </c>
      <c r="G85">
        <f>LN('Stock Data'!G86/'Stock Data'!G85)</f>
        <v>2.5010434045888729E-3</v>
      </c>
      <c r="H85">
        <f>LN('Stock Data'!H86/'Stock Data'!H85)</f>
        <v>1.5204162960433957E-2</v>
      </c>
      <c r="I85">
        <f>LN('Stock Data'!I86/'Stock Data'!I85)</f>
        <v>3.7008743035282436E-3</v>
      </c>
      <c r="V85" s="39"/>
      <c r="W85" s="40"/>
      <c r="X85" s="40"/>
      <c r="Y85" s="40"/>
      <c r="AD85" s="40"/>
      <c r="AE85" s="40"/>
      <c r="AF85" s="40"/>
      <c r="AG85" s="41"/>
    </row>
    <row r="86" spans="2:33" x14ac:dyDescent="0.25">
      <c r="B86">
        <f>LN('Stock Data'!B87/'Stock Data'!B86)</f>
        <v>-1.5126858895611413E-2</v>
      </c>
      <c r="C86">
        <f>LN('Stock Data'!C87/'Stock Data'!C86)</f>
        <v>0</v>
      </c>
      <c r="D86">
        <f>LN('Stock Data'!D87/'Stock Data'!D86)</f>
        <v>-1.725511600588062E-3</v>
      </c>
      <c r="E86">
        <f>LN('Stock Data'!E87/'Stock Data'!E86)</f>
        <v>3.174869831458027E-2</v>
      </c>
      <c r="F86">
        <f>LN('Stock Data'!F87/'Stock Data'!F86)</f>
        <v>6.7007610005703835E-3</v>
      </c>
      <c r="G86">
        <f>LN('Stock Data'!G87/'Stock Data'!G86)</f>
        <v>0</v>
      </c>
      <c r="H86">
        <f>LN('Stock Data'!H87/'Stock Data'!H86)</f>
        <v>-1.3117205681235675E-2</v>
      </c>
      <c r="I86">
        <f>LN('Stock Data'!I87/'Stock Data'!I86)</f>
        <v>-1.2184068519809704E-3</v>
      </c>
      <c r="V86" s="39"/>
      <c r="W86" s="40"/>
      <c r="X86" s="40"/>
      <c r="Y86" s="40"/>
      <c r="AD86" s="40"/>
      <c r="AE86" s="40"/>
      <c r="AF86" s="40"/>
      <c r="AG86" s="41"/>
    </row>
    <row r="87" spans="2:33" ht="15.75" thickBot="1" x14ac:dyDescent="0.3">
      <c r="B87">
        <f>LN('Stock Data'!B88/'Stock Data'!B87)</f>
        <v>1.2185199544676666E-2</v>
      </c>
      <c r="C87">
        <f>LN('Stock Data'!C88/'Stock Data'!C87)</f>
        <v>0</v>
      </c>
      <c r="D87">
        <f>LN('Stock Data'!D88/'Stock Data'!D87)</f>
        <v>2.070258644751786E-3</v>
      </c>
      <c r="E87">
        <f>LN('Stock Data'!E88/'Stock Data'!E87)</f>
        <v>7.280504037330604E-2</v>
      </c>
      <c r="F87">
        <f>LN('Stock Data'!F88/'Stock Data'!F87)</f>
        <v>-4.3158909838960291E-3</v>
      </c>
      <c r="G87">
        <f>LN('Stock Data'!G88/'Stock Data'!G87)</f>
        <v>1.6638938946953799E-3</v>
      </c>
      <c r="H87">
        <f>LN('Stock Data'!H88/'Stock Data'!H87)</f>
        <v>3.3484508505669287E-2</v>
      </c>
      <c r="I87">
        <f>LN('Stock Data'!I88/'Stock Data'!I87)</f>
        <v>-2.7829088587652804E-3</v>
      </c>
      <c r="V87" s="46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8"/>
    </row>
    <row r="88" spans="2:33" x14ac:dyDescent="0.25">
      <c r="B88">
        <f>LN('Stock Data'!B89/'Stock Data'!B88)</f>
        <v>-6.8976789639933834E-3</v>
      </c>
      <c r="C88">
        <f>LN('Stock Data'!C89/'Stock Data'!C88)</f>
        <v>-2.0305266160745569E-2</v>
      </c>
      <c r="D88">
        <f>LN('Stock Data'!D89/'Stock Data'!D88)</f>
        <v>-8.6212074305301296E-4</v>
      </c>
      <c r="E88">
        <f>LN('Stock Data'!E89/'Stock Data'!E88)</f>
        <v>-2.0383910009698865E-2</v>
      </c>
      <c r="F88">
        <f>LN('Stock Data'!F89/'Stock Data'!F88)</f>
        <v>1.326340300449355E-2</v>
      </c>
      <c r="G88">
        <f>LN('Stock Data'!G89/'Stock Data'!G88)</f>
        <v>0</v>
      </c>
      <c r="H88">
        <f>LN('Stock Data'!H89/'Stock Data'!H88)</f>
        <v>-6.743113884890085E-3</v>
      </c>
      <c r="I88">
        <f>LN('Stock Data'!I89/'Stock Data'!I88)</f>
        <v>1.5670290211890142E-3</v>
      </c>
    </row>
    <row r="89" spans="2:33" x14ac:dyDescent="0.25">
      <c r="B89">
        <f>LN('Stock Data'!B90/'Stock Data'!B89)</f>
        <v>1.5696855971583493E-2</v>
      </c>
      <c r="C89">
        <f>LN('Stock Data'!C90/'Stock Data'!C89)</f>
        <v>3.5268138837457837E-2</v>
      </c>
      <c r="D89">
        <f>LN('Stock Data'!D90/'Stock Data'!D89)</f>
        <v>-1.4672078145308283E-3</v>
      </c>
      <c r="E89">
        <f>LN('Stock Data'!E90/'Stock Data'!E89)</f>
        <v>1.6460909066687169E-3</v>
      </c>
      <c r="F89">
        <f>LN('Stock Data'!F90/'Stock Data'!F89)</f>
        <v>6.1052269813478659E-3</v>
      </c>
      <c r="G89">
        <f>LN('Stock Data'!G90/'Stock Data'!G89)</f>
        <v>-1.6638938946952695E-3</v>
      </c>
      <c r="H89">
        <f>LN('Stock Data'!H90/'Stock Data'!H89)</f>
        <v>-1.7747906123405644E-2</v>
      </c>
      <c r="I89">
        <f>LN('Stock Data'!I90/'Stock Data'!I89)</f>
        <v>2.6716883659768292E-4</v>
      </c>
    </row>
    <row r="90" spans="2:33" x14ac:dyDescent="0.25">
      <c r="B90">
        <f>LN('Stock Data'!B91/'Stock Data'!B90)</f>
        <v>-4.2269286764218669E-3</v>
      </c>
      <c r="C90">
        <f>LN('Stock Data'!C91/'Stock Data'!C90)</f>
        <v>-4.962789342128902E-3</v>
      </c>
      <c r="D90">
        <f>LN('Stock Data'!D91/'Stock Data'!D90)</f>
        <v>-2.1616021746214088E-3</v>
      </c>
      <c r="E90">
        <f>LN('Stock Data'!E91/'Stock Data'!E90)</f>
        <v>-1.7420598160501323E-2</v>
      </c>
      <c r="F90">
        <f>LN('Stock Data'!F91/'Stock Data'!F90)</f>
        <v>8.6315863536075409E-3</v>
      </c>
      <c r="G90">
        <f>LN('Stock Data'!G91/'Stock Data'!G90)</f>
        <v>-8.3298630389188461E-4</v>
      </c>
      <c r="H90">
        <f>LN('Stock Data'!H91/'Stock Data'!H90)</f>
        <v>-1.2474174225175688E-2</v>
      </c>
      <c r="I90">
        <f>LN('Stock Data'!I91/'Stock Data'!I90)</f>
        <v>-8.3033364774634012E-4</v>
      </c>
    </row>
    <row r="91" spans="2:33" x14ac:dyDescent="0.25">
      <c r="B91">
        <f>LN('Stock Data'!B92/'Stock Data'!B91)</f>
        <v>-1.0810915750042682E-2</v>
      </c>
      <c r="C91">
        <f>LN('Stock Data'!C92/'Stock Data'!C91)</f>
        <v>-2.0101179321087379E-2</v>
      </c>
      <c r="D91">
        <f>LN('Stock Data'!D92/'Stock Data'!D91)</f>
        <v>-8.6578664180048223E-5</v>
      </c>
      <c r="E91">
        <f>LN('Stock Data'!E92/'Stock Data'!E91)</f>
        <v>-3.9254186516855305E-2</v>
      </c>
      <c r="F91">
        <f>LN('Stock Data'!F92/'Stock Data'!F91)</f>
        <v>4.9857645233463152E-3</v>
      </c>
      <c r="G91">
        <f>LN('Stock Data'!G92/'Stock Data'!G91)</f>
        <v>-8.3368074857745312E-4</v>
      </c>
      <c r="H91">
        <f>LN('Stock Data'!H92/'Stock Data'!H91)</f>
        <v>0</v>
      </c>
      <c r="I91">
        <f>LN('Stock Data'!I92/'Stock Data'!I91)</f>
        <v>-9.7924249882421236E-4</v>
      </c>
    </row>
    <row r="92" spans="2:33" x14ac:dyDescent="0.25">
      <c r="B92">
        <f>LN('Stock Data'!B93/'Stock Data'!B92)</f>
        <v>1.0484991033550415E-2</v>
      </c>
      <c r="C92">
        <f>LN('Stock Data'!C93/'Stock Data'!C92)</f>
        <v>-4.1456713678346135E-2</v>
      </c>
      <c r="D92">
        <f>LN('Stock Data'!D93/'Stock Data'!D92)</f>
        <v>1.5569590955167186E-3</v>
      </c>
      <c r="E92">
        <f>LN('Stock Data'!E93/'Stock Data'!E92)</f>
        <v>-7.8637364602145762E-3</v>
      </c>
      <c r="F92">
        <f>LN('Stock Data'!F93/'Stock Data'!F92)</f>
        <v>-2.7330617524612211E-3</v>
      </c>
      <c r="G92">
        <f>LN('Stock Data'!G93/'Stock Data'!G92)</f>
        <v>0</v>
      </c>
      <c r="H92">
        <f>LN('Stock Data'!H93/'Stock Data'!H92)</f>
        <v>-2.757332690409971E-2</v>
      </c>
      <c r="I92">
        <f>LN('Stock Data'!I93/'Stock Data'!I92)</f>
        <v>4.5013588104362186E-3</v>
      </c>
    </row>
    <row r="93" spans="2:33" x14ac:dyDescent="0.25">
      <c r="B93">
        <f>LN('Stock Data'!B94/'Stock Data'!B93)</f>
        <v>-1.8753600793855834E-2</v>
      </c>
      <c r="C93">
        <f>LN('Stock Data'!C94/'Stock Data'!C93)</f>
        <v>2.0943173845243388E-2</v>
      </c>
      <c r="D93">
        <f>LN('Stock Data'!D94/'Stock Data'!D93)</f>
        <v>2.1584295578155692E-3</v>
      </c>
      <c r="E93">
        <f>LN('Stock Data'!E94/'Stock Data'!E93)</f>
        <v>-3.0278359306261018E-2</v>
      </c>
      <c r="F93">
        <f>LN('Stock Data'!F94/'Stock Data'!F93)</f>
        <v>4.0664821128660921E-3</v>
      </c>
      <c r="G93">
        <f>LN('Stock Data'!G94/'Stock Data'!G93)</f>
        <v>1.6666670524692463E-3</v>
      </c>
      <c r="H93">
        <f>LN('Stock Data'!H94/'Stock Data'!H93)</f>
        <v>7.8543781151442175E-3</v>
      </c>
      <c r="I93">
        <f>LN('Stock Data'!I94/'Stock Data'!I93)</f>
        <v>-9.9632705490522574E-4</v>
      </c>
    </row>
    <row r="94" spans="2:33" x14ac:dyDescent="0.25">
      <c r="B94">
        <f>LN('Stock Data'!B95/'Stock Data'!B94)</f>
        <v>-1.5395250261465081E-2</v>
      </c>
      <c r="C94">
        <f>LN('Stock Data'!C95/'Stock Data'!C94)</f>
        <v>-3.1581572050299045E-2</v>
      </c>
      <c r="D94">
        <f>LN('Stock Data'!D95/'Stock Data'!D94)</f>
        <v>-3.1960896346554754E-3</v>
      </c>
      <c r="E94">
        <f>LN('Stock Data'!E95/'Stock Data'!E94)</f>
        <v>-3.965480374033218E-2</v>
      </c>
      <c r="F94">
        <f>LN('Stock Data'!F95/'Stock Data'!F94)</f>
        <v>-6.0144464826823833E-3</v>
      </c>
      <c r="G94">
        <f>LN('Stock Data'!G95/'Stock Data'!G94)</f>
        <v>-1.666667052469229E-3</v>
      </c>
      <c r="H94">
        <f>LN('Stock Data'!H95/'Stock Data'!H94)</f>
        <v>-3.1794585661152557E-2</v>
      </c>
      <c r="I94">
        <f>LN('Stock Data'!I95/'Stock Data'!I94)</f>
        <v>-2.242109822419468E-3</v>
      </c>
    </row>
    <row r="95" spans="2:33" x14ac:dyDescent="0.25">
      <c r="B95">
        <f>LN('Stock Data'!B96/'Stock Data'!B95)</f>
        <v>6.7227143948767375E-3</v>
      </c>
      <c r="C95">
        <f>LN('Stock Data'!C96/'Stock Data'!C95)</f>
        <v>-5.3619431413852872E-3</v>
      </c>
      <c r="D95">
        <f>LN('Stock Data'!D96/'Stock Data'!D95)</f>
        <v>-8.654120631365813E-5</v>
      </c>
      <c r="E95">
        <f>LN('Stock Data'!E96/'Stock Data'!E95)</f>
        <v>-3.1536297118266485E-2</v>
      </c>
      <c r="F95">
        <f>LN('Stock Data'!F96/'Stock Data'!F95)</f>
        <v>-1.0351380244500228E-2</v>
      </c>
      <c r="G95">
        <f>LN('Stock Data'!G96/'Stock Data'!G95)</f>
        <v>8.3368074857740867E-4</v>
      </c>
      <c r="H95">
        <f>LN('Stock Data'!H96/'Stock Data'!H95)</f>
        <v>1.1678964864146294E-2</v>
      </c>
      <c r="I95">
        <f>LN('Stock Data'!I96/'Stock Data'!I95)</f>
        <v>2.8359898308776774E-4</v>
      </c>
    </row>
    <row r="96" spans="2:33" x14ac:dyDescent="0.25">
      <c r="B96">
        <f>LN('Stock Data'!B97/'Stock Data'!B96)</f>
        <v>4.0120081232601261E-3</v>
      </c>
      <c r="C96">
        <f>LN('Stock Data'!C97/'Stock Data'!C96)</f>
        <v>5.3619431413853731E-3</v>
      </c>
      <c r="D96">
        <f>LN('Stock Data'!D97/'Stock Data'!D96)</f>
        <v>-1.0388971721209104E-3</v>
      </c>
      <c r="E96">
        <f>LN('Stock Data'!E97/'Stock Data'!E96)</f>
        <v>-2.0599060870072534E-2</v>
      </c>
      <c r="F96">
        <f>LN('Stock Data'!F97/'Stock Data'!F96)</f>
        <v>1.6305194970058438E-2</v>
      </c>
      <c r="G96">
        <f>LN('Stock Data'!G97/'Stock Data'!G96)</f>
        <v>0</v>
      </c>
      <c r="H96">
        <f>LN('Stock Data'!H97/'Stock Data'!H96)</f>
        <v>-2.5727255050366257E-2</v>
      </c>
      <c r="I96">
        <f>LN('Stock Data'!I97/'Stock Data'!I96)</f>
        <v>8.3125833736460205E-3</v>
      </c>
    </row>
    <row r="97" spans="2:9" x14ac:dyDescent="0.25">
      <c r="B97">
        <f>LN('Stock Data'!B98/'Stock Data'!B97)</f>
        <v>-3.4972092204283933E-2</v>
      </c>
      <c r="C97">
        <f>LN('Stock Data'!C98/'Stock Data'!C97)</f>
        <v>-4.3722811013831693E-2</v>
      </c>
      <c r="D97">
        <f>LN('Stock Data'!D98/'Stock Data'!D97)</f>
        <v>-4.6882617358360431E-3</v>
      </c>
      <c r="E97">
        <f>LN('Stock Data'!E98/'Stock Data'!E97)</f>
        <v>-1.296776276901066E-2</v>
      </c>
      <c r="F97">
        <f>LN('Stock Data'!F98/'Stock Data'!F97)</f>
        <v>7.2424544941184924E-3</v>
      </c>
      <c r="G97">
        <f>LN('Stock Data'!G98/'Stock Data'!G97)</f>
        <v>-8.3368074857745312E-4</v>
      </c>
      <c r="H97">
        <f>LN('Stock Data'!H98/'Stock Data'!H97)</f>
        <v>1.6248511095822465E-2</v>
      </c>
      <c r="I97">
        <f>LN('Stock Data'!I98/'Stock Data'!I97)</f>
        <v>-6.7191605942243304E-3</v>
      </c>
    </row>
    <row r="98" spans="2:9" x14ac:dyDescent="0.25">
      <c r="B98">
        <f>LN('Stock Data'!B99/'Stock Data'!B98)</f>
        <v>1.03602150520374E-3</v>
      </c>
      <c r="C98">
        <f>LN('Stock Data'!C99/'Stock Data'!C98)</f>
        <v>-1.1236073266925842E-2</v>
      </c>
      <c r="D98">
        <f>LN('Stock Data'!D99/'Stock Data'!D98)</f>
        <v>-2.0908274705334876E-3</v>
      </c>
      <c r="E98">
        <f>LN('Stock Data'!E99/'Stock Data'!E98)</f>
        <v>1.9881370553828995E-2</v>
      </c>
      <c r="F98">
        <f>LN('Stock Data'!F99/'Stock Data'!F98)</f>
        <v>2.9975073331979088E-2</v>
      </c>
      <c r="G98">
        <f>LN('Stock Data'!G99/'Stock Data'!G98)</f>
        <v>8.3368074857740867E-4</v>
      </c>
      <c r="H98">
        <f>LN('Stock Data'!H99/'Stock Data'!H98)</f>
        <v>-6.6152391187192048E-3</v>
      </c>
      <c r="I98">
        <f>LN('Stock Data'!I99/'Stock Data'!I98)</f>
        <v>-5.8281424466445424E-4</v>
      </c>
    </row>
    <row r="99" spans="2:9" x14ac:dyDescent="0.25">
      <c r="B99">
        <f>LN('Stock Data'!B100/'Stock Data'!B99)</f>
        <v>8.5925948366269347E-3</v>
      </c>
      <c r="C99">
        <f>LN('Stock Data'!C100/'Stock Data'!C99)</f>
        <v>1.6807118316381191E-2</v>
      </c>
      <c r="D99">
        <f>LN('Stock Data'!D100/'Stock Data'!D99)</f>
        <v>2.1777960988182562E-3</v>
      </c>
      <c r="E99">
        <f>LN('Stock Data'!E100/'Stock Data'!E99)</f>
        <v>3.1010236742560218E-2</v>
      </c>
      <c r="F99">
        <f>LN('Stock Data'!F100/'Stock Data'!F99)</f>
        <v>1.4312037944192306E-2</v>
      </c>
      <c r="G99">
        <f>LN('Stock Data'!G100/'Stock Data'!G99)</f>
        <v>0</v>
      </c>
      <c r="H99">
        <f>LN('Stock Data'!H100/'Stock Data'!H99)</f>
        <v>9.5413567881081161E-3</v>
      </c>
      <c r="I99">
        <f>LN('Stock Data'!I100/'Stock Data'!I99)</f>
        <v>-4.5588579922685235E-4</v>
      </c>
    </row>
    <row r="100" spans="2:9" x14ac:dyDescent="0.25">
      <c r="B100">
        <f>LN('Stock Data'!B101/'Stock Data'!B100)</f>
        <v>7.1611901459632836E-3</v>
      </c>
      <c r="C100">
        <f>LN('Stock Data'!C101/'Stock Data'!C100)</f>
        <v>5.5401803756153509E-3</v>
      </c>
      <c r="D100">
        <f>LN('Stock Data'!D101/'Stock Data'!D100)</f>
        <v>3.3012365864160788E-3</v>
      </c>
      <c r="E100">
        <f>LN('Stock Data'!E101/'Stock Data'!E100)</f>
        <v>1.0441480720418908E-2</v>
      </c>
      <c r="F100">
        <f>LN('Stock Data'!F101/'Stock Data'!F100)</f>
        <v>-7.6230848094441007E-3</v>
      </c>
      <c r="G100">
        <f>LN('Stock Data'!G101/'Stock Data'!G100)</f>
        <v>0</v>
      </c>
      <c r="H100">
        <f>LN('Stock Data'!H101/'Stock Data'!H100)</f>
        <v>2.9509158083765138E-2</v>
      </c>
      <c r="I100">
        <f>LN('Stock Data'!I101/'Stock Data'!I100)</f>
        <v>1.5596986258985955E-3</v>
      </c>
    </row>
    <row r="101" spans="2:9" x14ac:dyDescent="0.25">
      <c r="B101">
        <f>LN('Stock Data'!B102/'Stock Data'!B101)</f>
        <v>-3.403679256021809E-3</v>
      </c>
      <c r="C101">
        <f>LN('Stock Data'!C102/'Stock Data'!C101)</f>
        <v>2.724964244737554E-2</v>
      </c>
      <c r="D101">
        <f>LN('Stock Data'!D102/'Stock Data'!D101)</f>
        <v>1.8196703210133346E-3</v>
      </c>
      <c r="E101">
        <f>LN('Stock Data'!E102/'Stock Data'!E101)</f>
        <v>-8.5349024498374438E-3</v>
      </c>
      <c r="F101">
        <f>LN('Stock Data'!F102/'Stock Data'!F101)</f>
        <v>6.7596987715146523E-3</v>
      </c>
      <c r="G101">
        <f>LN('Stock Data'!G102/'Stock Data'!G101)</f>
        <v>8.3298630389177098E-4</v>
      </c>
      <c r="H101">
        <f>LN('Stock Data'!H102/'Stock Data'!H101)</f>
        <v>-3.0971146648264392E-2</v>
      </c>
      <c r="I101">
        <f>LN('Stock Data'!I102/'Stock Data'!I101)</f>
        <v>3.1575172190189825E-4</v>
      </c>
    </row>
    <row r="102" spans="2:9" x14ac:dyDescent="0.25">
      <c r="B102">
        <f>LN('Stock Data'!B103/'Stock Data'!B102)</f>
        <v>1.4218249002279172E-2</v>
      </c>
      <c r="C102">
        <f>LN('Stock Data'!C103/'Stock Data'!C102)</f>
        <v>-2.7249642447375474E-2</v>
      </c>
      <c r="D102">
        <f>LN('Stock Data'!D103/'Stock Data'!D102)</f>
        <v>-5.2078755357140285E-3</v>
      </c>
      <c r="E102">
        <f>LN('Stock Data'!E103/'Stock Data'!E102)</f>
        <v>-7.6482208382568449E-3</v>
      </c>
      <c r="F102">
        <f>LN('Stock Data'!F103/'Stock Data'!F102)</f>
        <v>-1.6370921563103814E-2</v>
      </c>
      <c r="G102">
        <f>LN('Stock Data'!G103/'Stock Data'!G102)</f>
        <v>-1.666667052469229E-3</v>
      </c>
      <c r="H102">
        <f>LN('Stock Data'!H103/'Stock Data'!H102)</f>
        <v>-1.1033580121040108E-2</v>
      </c>
      <c r="I102">
        <f>LN('Stock Data'!I103/'Stock Data'!I102)</f>
        <v>-8.1055863508326578E-3</v>
      </c>
    </row>
    <row r="103" spans="2:9" x14ac:dyDescent="0.25">
      <c r="B103">
        <f>LN('Stock Data'!B104/'Stock Data'!B103)</f>
        <v>3.306086226088821E-2</v>
      </c>
      <c r="C103">
        <f>LN('Stock Data'!C104/'Stock Data'!C103)</f>
        <v>3.2611585588760796E-2</v>
      </c>
      <c r="D103">
        <f>LN('Stock Data'!D104/'Stock Data'!D103)</f>
        <v>1.1306545859722629E-3</v>
      </c>
      <c r="E103">
        <f>LN('Stock Data'!E104/'Stock Data'!E103)</f>
        <v>-3.0202003292840861E-2</v>
      </c>
      <c r="F103">
        <f>LN('Stock Data'!F104/'Stock Data'!F103)</f>
        <v>1.8671543698499028E-2</v>
      </c>
      <c r="G103">
        <f>LN('Stock Data'!G104/'Stock Data'!G103)</f>
        <v>-2.5052205169371232E-3</v>
      </c>
      <c r="H103">
        <f>LN('Stock Data'!H104/'Stock Data'!H103)</f>
        <v>5.1641575482343103E-3</v>
      </c>
      <c r="I103">
        <f>LN('Stock Data'!I104/'Stock Data'!I103)</f>
        <v>8.7695014026030957E-3</v>
      </c>
    </row>
    <row r="104" spans="2:9" x14ac:dyDescent="0.25">
      <c r="B104">
        <f>LN('Stock Data'!B105/'Stock Data'!B104)</f>
        <v>5.1897618914979954E-3</v>
      </c>
      <c r="C104">
        <f>LN('Stock Data'!C105/'Stock Data'!C104)</f>
        <v>-1.6172859245601072E-2</v>
      </c>
      <c r="D104">
        <f>LN('Stock Data'!D105/'Stock Data'!D104)</f>
        <v>-4.7050796710708786E-3</v>
      </c>
      <c r="E104">
        <f>LN('Stock Data'!E105/'Stock Data'!E104)</f>
        <v>-3.5232632607378939E-2</v>
      </c>
      <c r="F104">
        <f>LN('Stock Data'!F105/'Stock Data'!F104)</f>
        <v>-8.5387410113264891E-3</v>
      </c>
      <c r="G104">
        <f>LN('Stock Data'!G105/'Stock Data'!G104)</f>
        <v>-2.5115124126609866E-3</v>
      </c>
      <c r="H104">
        <f>LN('Stock Data'!H105/'Stock Data'!H104)</f>
        <v>-2.0067563050809256E-2</v>
      </c>
      <c r="I104">
        <f>LN('Stock Data'!I105/'Stock Data'!I104)</f>
        <v>-8.6372167487240945E-3</v>
      </c>
    </row>
    <row r="105" spans="2:9" x14ac:dyDescent="0.25">
      <c r="B105">
        <f>LN('Stock Data'!B106/'Stock Data'!B105)</f>
        <v>-4.8646115065816191E-3</v>
      </c>
      <c r="C105">
        <f>LN('Stock Data'!C106/'Stock Data'!C105)</f>
        <v>-1.0929070532190206E-2</v>
      </c>
      <c r="D105">
        <f>LN('Stock Data'!D106/'Stock Data'!D105)</f>
        <v>-1.2234467958671883E-3</v>
      </c>
      <c r="E105">
        <f>LN('Stock Data'!E106/'Stock Data'!E105)</f>
        <v>-4.1067819526533593E-3</v>
      </c>
      <c r="F105">
        <f>LN('Stock Data'!F106/'Stock Data'!F105)</f>
        <v>-2.0880467441004489E-3</v>
      </c>
      <c r="G105">
        <f>LN('Stock Data'!G106/'Stock Data'!G105)</f>
        <v>0</v>
      </c>
      <c r="H105">
        <f>LN('Stock Data'!H106/'Stock Data'!H105)</f>
        <v>1.5003753752344921E-3</v>
      </c>
      <c r="I105">
        <f>LN('Stock Data'!I106/'Stock Data'!I105)</f>
        <v>1.532057636772409E-3</v>
      </c>
    </row>
    <row r="106" spans="2:9" x14ac:dyDescent="0.25">
      <c r="B106">
        <f>LN('Stock Data'!B107/'Stock Data'!B106)</f>
        <v>1.8680092290431501E-2</v>
      </c>
      <c r="C106">
        <f>LN('Stock Data'!C107/'Stock Data'!C106)</f>
        <v>3.2435275753153955E-2</v>
      </c>
      <c r="D106">
        <f>LN('Stock Data'!D107/'Stock Data'!D106)</f>
        <v>-7.1080812267807526E-3</v>
      </c>
      <c r="E106">
        <f>LN('Stock Data'!E107/'Stock Data'!E106)</f>
        <v>-2.6056711274360798E-2</v>
      </c>
      <c r="F106">
        <f>LN('Stock Data'!F107/'Stock Data'!F106)</f>
        <v>3.304104108168995E-3</v>
      </c>
      <c r="G106">
        <f>LN('Stock Data'!G107/'Stock Data'!G106)</f>
        <v>-8.3857447262102741E-4</v>
      </c>
      <c r="H106">
        <f>LN('Stock Data'!H107/'Stock Data'!H106)</f>
        <v>0</v>
      </c>
      <c r="I106">
        <f>LN('Stock Data'!I107/'Stock Data'!I106)</f>
        <v>2.3081681207700998E-3</v>
      </c>
    </row>
    <row r="107" spans="2:9" x14ac:dyDescent="0.25">
      <c r="B107">
        <f>LN('Stock Data'!B108/'Stock Data'!B107)</f>
        <v>5.4097188413084561E-3</v>
      </c>
      <c r="C107">
        <f>LN('Stock Data'!C108/'Stock Data'!C107)</f>
        <v>-3.2435275753153962E-2</v>
      </c>
      <c r="D107">
        <f>LN('Stock Data'!D108/'Stock Data'!D107)</f>
        <v>-8.8111018916320653E-4</v>
      </c>
      <c r="E107">
        <f>LN('Stock Data'!E108/'Stock Data'!E107)</f>
        <v>3.8326803866175062E-2</v>
      </c>
      <c r="F107">
        <f>LN('Stock Data'!F108/'Stock Data'!F107)</f>
        <v>8.4135343793162697E-3</v>
      </c>
      <c r="G107">
        <f>LN('Stock Data'!G108/'Stock Data'!G107)</f>
        <v>0</v>
      </c>
      <c r="H107">
        <f>LN('Stock Data'!H108/'Stock Data'!H107)</f>
        <v>1.9302752254528675E-2</v>
      </c>
      <c r="I107">
        <f>LN('Stock Data'!I108/'Stock Data'!I107)</f>
        <v>1.4522239141054789E-3</v>
      </c>
    </row>
    <row r="108" spans="2:9" x14ac:dyDescent="0.25">
      <c r="B108">
        <f>LN('Stock Data'!B109/'Stock Data'!B108)</f>
        <v>1.8239499352582393E-2</v>
      </c>
      <c r="C108">
        <f>LN('Stock Data'!C109/'Stock Data'!C108)</f>
        <v>-3.3522692038643449E-2</v>
      </c>
      <c r="D108">
        <f>LN('Stock Data'!D109/'Stock Data'!D108)</f>
        <v>-5.4799059063465648E-3</v>
      </c>
      <c r="E108">
        <f>LN('Stock Data'!E109/'Stock Data'!E108)</f>
        <v>-8.1633106391609811E-3</v>
      </c>
      <c r="F108">
        <f>LN('Stock Data'!F109/'Stock Data'!F108)</f>
        <v>-1.4683158930589101E-2</v>
      </c>
      <c r="G108">
        <f>LN('Stock Data'!G109/'Stock Data'!G108)</f>
        <v>-8.3927826999497749E-4</v>
      </c>
      <c r="H108">
        <f>LN('Stock Data'!H109/'Stock Data'!H108)</f>
        <v>-8.8626872578453173E-3</v>
      </c>
      <c r="I108">
        <f>LN('Stock Data'!I109/'Stock Data'!I108)</f>
        <v>-9.4129872811729385E-3</v>
      </c>
    </row>
    <row r="109" spans="2:9" x14ac:dyDescent="0.25">
      <c r="B109">
        <f>LN('Stock Data'!B110/'Stock Data'!B109)</f>
        <v>5.9033573010475069E-3</v>
      </c>
      <c r="C109">
        <f>LN('Stock Data'!C110/'Stock Data'!C109)</f>
        <v>5.6657375356772999E-3</v>
      </c>
      <c r="D109">
        <f>LN('Stock Data'!D110/'Stock Data'!D109)</f>
        <v>6.2020999427138412E-4</v>
      </c>
      <c r="E109">
        <f>LN('Stock Data'!E110/'Stock Data'!E109)</f>
        <v>-2.5948523867702196E-2</v>
      </c>
      <c r="F109">
        <f>LN('Stock Data'!F110/'Stock Data'!F109)</f>
        <v>-1.6902699933975447E-3</v>
      </c>
      <c r="G109">
        <f>LN('Stock Data'!G110/'Stock Data'!G109)</f>
        <v>-8.3998324972498731E-4</v>
      </c>
      <c r="H109">
        <f>LN('Stock Data'!H110/'Stock Data'!H109)</f>
        <v>-8.1937143703091977E-3</v>
      </c>
      <c r="I109">
        <f>LN('Stock Data'!I110/'Stock Data'!I109)</f>
        <v>6.3827127178005495E-3</v>
      </c>
    </row>
    <row r="110" spans="2:9" x14ac:dyDescent="0.25">
      <c r="B110">
        <f>LN('Stock Data'!B111/'Stock Data'!B110)</f>
        <v>9.2508521384383393E-3</v>
      </c>
      <c r="C110">
        <f>LN('Stock Data'!C111/'Stock Data'!C110)</f>
        <v>2.7856954502966279E-2</v>
      </c>
      <c r="D110">
        <f>LN('Stock Data'!D111/'Stock Data'!D110)</f>
        <v>4.4189200599278628E-3</v>
      </c>
      <c r="E110">
        <f>LN('Stock Data'!E111/'Stock Data'!E110)</f>
        <v>3.1058397019972803E-2</v>
      </c>
      <c r="F110">
        <f>LN('Stock Data'!F111/'Stock Data'!F110)</f>
        <v>4.4815953856316331E-3</v>
      </c>
      <c r="G110">
        <f>LN('Stock Data'!G111/'Stock Data'!G110)</f>
        <v>0</v>
      </c>
      <c r="H110">
        <f>LN('Stock Data'!H111/'Stock Data'!H110)</f>
        <v>7.451599308420799E-3</v>
      </c>
      <c r="I110">
        <f>LN('Stock Data'!I111/'Stock Data'!I110)</f>
        <v>9.2733610337524723E-4</v>
      </c>
    </row>
    <row r="111" spans="2:9" x14ac:dyDescent="0.25">
      <c r="B111">
        <f>LN('Stock Data'!B112/'Stock Data'!B111)</f>
        <v>1.2505881303668446E-2</v>
      </c>
      <c r="C111">
        <f>LN('Stock Data'!C112/'Stock Data'!C111)</f>
        <v>1.092907053219023E-2</v>
      </c>
      <c r="D111">
        <f>LN('Stock Data'!D112/'Stock Data'!D111)</f>
        <v>9.6954745650497983E-4</v>
      </c>
      <c r="E111">
        <f>LN('Stock Data'!E112/'Stock Data'!E111)</f>
        <v>7.1102381825048121E-3</v>
      </c>
      <c r="F111">
        <f>LN('Stock Data'!F112/'Stock Data'!F111)</f>
        <v>6.4830626874024756E-3</v>
      </c>
      <c r="G111">
        <f>LN('Stock Data'!G112/'Stock Data'!G111)</f>
        <v>0</v>
      </c>
      <c r="H111">
        <f>LN('Stock Data'!H112/'Stock Data'!H111)</f>
        <v>9.6048023197336848E-3</v>
      </c>
      <c r="I111">
        <f>LN('Stock Data'!I112/'Stock Data'!I111)</f>
        <v>-7.8298733652557018E-4</v>
      </c>
    </row>
    <row r="112" spans="2:9" x14ac:dyDescent="0.25">
      <c r="B112">
        <f>LN('Stock Data'!B113/'Stock Data'!B112)</f>
        <v>9.9532714337222678E-3</v>
      </c>
      <c r="C112">
        <f>LN('Stock Data'!C113/'Stock Data'!C112)</f>
        <v>-5.4496047675645911E-3</v>
      </c>
      <c r="D112">
        <f>LN('Stock Data'!D113/'Stock Data'!D112)</f>
        <v>5.8851941492722463E-3</v>
      </c>
      <c r="E112">
        <f>LN('Stock Data'!E113/'Stock Data'!E112)</f>
        <v>1.4070583896942152E-2</v>
      </c>
      <c r="F112">
        <f>LN('Stock Data'!F113/'Stock Data'!F112)</f>
        <v>-2.8854265131684223E-4</v>
      </c>
      <c r="G112">
        <f>LN('Stock Data'!G113/'Stock Data'!G112)</f>
        <v>1.6792615197199939E-3</v>
      </c>
      <c r="H112">
        <f>LN('Stock Data'!H113/'Stock Data'!H112)</f>
        <v>-1.0347468525424541E-2</v>
      </c>
      <c r="I112">
        <f>LN('Stock Data'!I113/'Stock Data'!I112)</f>
        <v>7.2790510702173033E-3</v>
      </c>
    </row>
    <row r="113" spans="2:9" x14ac:dyDescent="0.25">
      <c r="B113">
        <f>LN('Stock Data'!B114/'Stock Data'!B113)</f>
        <v>7.1770940977408954E-3</v>
      </c>
      <c r="C113">
        <f>LN('Stock Data'!C114/'Stock Data'!C113)</f>
        <v>0</v>
      </c>
      <c r="D113">
        <f>LN('Stock Data'!D114/'Stock Data'!D113)</f>
        <v>8.7594692111981416E-5</v>
      </c>
      <c r="E113">
        <f>LN('Stock Data'!E114/'Stock Data'!E113)</f>
        <v>-2.2200709980192416E-2</v>
      </c>
      <c r="F113">
        <f>LN('Stock Data'!F114/'Stock Data'!F113)</f>
        <v>1.0163384634643238E-2</v>
      </c>
      <c r="G113">
        <f>LN('Stock Data'!G114/'Stock Data'!G113)</f>
        <v>8.3857447262094555E-4</v>
      </c>
      <c r="H113">
        <f>LN('Stock Data'!H114/'Stock Data'!H113)</f>
        <v>1.4017197414386943E-2</v>
      </c>
      <c r="I113">
        <f>LN('Stock Data'!I114/'Stock Data'!I113)</f>
        <v>1.8728294224074943E-3</v>
      </c>
    </row>
    <row r="114" spans="2:9" x14ac:dyDescent="0.25">
      <c r="B114">
        <f>LN('Stock Data'!B115/'Stock Data'!B114)</f>
        <v>2.0643523122473303E-2</v>
      </c>
      <c r="C114">
        <f>LN('Stock Data'!C115/'Stock Data'!C114)</f>
        <v>1.0869672236903891E-2</v>
      </c>
      <c r="D114">
        <f>LN('Stock Data'!D115/'Stock Data'!D114)</f>
        <v>2.5364162254206944E-3</v>
      </c>
      <c r="E114">
        <f>LN('Stock Data'!E115/'Stock Data'!E114)</f>
        <v>1.0198879007453808E-3</v>
      </c>
      <c r="F114">
        <f>LN('Stock Data'!F115/'Stock Data'!F114)</f>
        <v>1.1869475249603949E-2</v>
      </c>
      <c r="G114">
        <f>LN('Stock Data'!G115/'Stock Data'!G114)</f>
        <v>1.6750422676948956E-3</v>
      </c>
      <c r="H114">
        <f>LN('Stock Data'!H115/'Stock Data'!H114)</f>
        <v>1.3100624045698056E-2</v>
      </c>
      <c r="I114">
        <f>LN('Stock Data'!I115/'Stock Data'!I114)</f>
        <v>4.6626164116802295E-3</v>
      </c>
    </row>
    <row r="115" spans="2:9" x14ac:dyDescent="0.25">
      <c r="B115">
        <f>LN('Stock Data'!B116/'Stock Data'!B115)</f>
        <v>6.691050417714269E-3</v>
      </c>
      <c r="C115">
        <f>LN('Stock Data'!C116/'Stock Data'!C115)</f>
        <v>1.0752791776261697E-2</v>
      </c>
      <c r="D115">
        <f>LN('Stock Data'!D116/'Stock Data'!D115)</f>
        <v>3.4929257997056329E-4</v>
      </c>
      <c r="E115">
        <f>LN('Stock Data'!E116/'Stock Data'!E115)</f>
        <v>-7.1611559228280646E-3</v>
      </c>
      <c r="F115">
        <f>LN('Stock Data'!F116/'Stock Data'!F115)</f>
        <v>1.5230815612466591E-3</v>
      </c>
      <c r="G115">
        <f>LN('Stock Data'!G116/'Stock Data'!G115)</f>
        <v>8.3647014496612837E-4</v>
      </c>
      <c r="H115">
        <f>LN('Stock Data'!H116/'Stock Data'!H115)</f>
        <v>1.6493740705852005E-2</v>
      </c>
      <c r="I115">
        <f>LN('Stock Data'!I116/'Stock Data'!I115)</f>
        <v>-5.2914255758300215E-5</v>
      </c>
    </row>
    <row r="116" spans="2:9" x14ac:dyDescent="0.25">
      <c r="B116">
        <f>LN('Stock Data'!B117/'Stock Data'!B116)</f>
        <v>-6.1074203785203666E-3</v>
      </c>
      <c r="C116">
        <f>LN('Stock Data'!C117/'Stock Data'!C116)</f>
        <v>-1.6172859245601072E-2</v>
      </c>
      <c r="D116">
        <f>LN('Stock Data'!D117/'Stock Data'!D116)</f>
        <v>2.8774576874724574E-3</v>
      </c>
      <c r="E116">
        <f>LN('Stock Data'!E117/'Stock Data'!E116)</f>
        <v>6.1412680220826492E-3</v>
      </c>
      <c r="F116">
        <f>LN('Stock Data'!F117/'Stock Data'!F116)</f>
        <v>4.5086791935072026E-4</v>
      </c>
      <c r="G116">
        <f>LN('Stock Data'!G117/'Stock Data'!G116)</f>
        <v>2.5052205169371418E-3</v>
      </c>
      <c r="H116">
        <f>LN('Stock Data'!H117/'Stock Data'!H116)</f>
        <v>9.908078224696297E-3</v>
      </c>
      <c r="I116">
        <f>LN('Stock Data'!I117/'Stock Data'!I116)</f>
        <v>5.9767835510570659E-4</v>
      </c>
    </row>
    <row r="117" spans="2:9" x14ac:dyDescent="0.25">
      <c r="B117">
        <f>LN('Stock Data'!B118/'Stock Data'!B117)</f>
        <v>9.86945630497537E-3</v>
      </c>
      <c r="C117">
        <f>LN('Stock Data'!C118/'Stock Data'!C117)</f>
        <v>1.0810916104215676E-2</v>
      </c>
      <c r="D117">
        <f>LN('Stock Data'!D118/'Stock Data'!D117)</f>
        <v>1.1313145655497431E-3</v>
      </c>
      <c r="E117">
        <f>LN('Stock Data'!E118/'Stock Data'!E117)</f>
        <v>-1.4388737452099669E-2</v>
      </c>
      <c r="F117">
        <f>LN('Stock Data'!F118/'Stock Data'!F117)</f>
        <v>9.5329441296135905E-3</v>
      </c>
      <c r="G117">
        <f>LN('Stock Data'!G118/'Stock Data'!G117)</f>
        <v>8.3368074857740867E-4</v>
      </c>
      <c r="H117">
        <f>LN('Stock Data'!H118/'Stock Data'!H117)</f>
        <v>-2.4234970845457841E-2</v>
      </c>
      <c r="I117">
        <f>LN('Stock Data'!I118/'Stock Data'!I117)</f>
        <v>5.3582583369758633E-3</v>
      </c>
    </row>
    <row r="118" spans="2:9" x14ac:dyDescent="0.25">
      <c r="B118">
        <f>LN('Stock Data'!B119/'Stock Data'!B118)</f>
        <v>-1.3083513266701496E-2</v>
      </c>
      <c r="C118">
        <f>LN('Stock Data'!C119/'Stock Data'!C118)</f>
        <v>0</v>
      </c>
      <c r="D118">
        <f>LN('Stock Data'!D119/'Stock Data'!D118)</f>
        <v>3.4777391654863241E-4</v>
      </c>
      <c r="E118">
        <f>LN('Stock Data'!E119/'Stock Data'!E118)</f>
        <v>-1.145249373178764E-2</v>
      </c>
      <c r="F118">
        <f>LN('Stock Data'!F119/'Stock Data'!F118)</f>
        <v>7.8111022102624777E-4</v>
      </c>
      <c r="G118">
        <f>LN('Stock Data'!G119/'Stock Data'!G118)</f>
        <v>8.3298630389177098E-4</v>
      </c>
      <c r="H118">
        <f>LN('Stock Data'!H119/'Stock Data'!H118)</f>
        <v>3.6010121735943752E-3</v>
      </c>
      <c r="I118">
        <f>LN('Stock Data'!I119/'Stock Data'!I118)</f>
        <v>-1.5367110756601694E-4</v>
      </c>
    </row>
    <row r="119" spans="2:9" x14ac:dyDescent="0.25">
      <c r="B119">
        <f>LN('Stock Data'!B120/'Stock Data'!B119)</f>
        <v>-8.2280514845933621E-3</v>
      </c>
      <c r="C119">
        <f>LN('Stock Data'!C120/'Stock Data'!C119)</f>
        <v>2.1277398447284879E-2</v>
      </c>
      <c r="D119">
        <f>LN('Stock Data'!D120/'Stock Data'!D119)</f>
        <v>2.3447017154541129E-3</v>
      </c>
      <c r="E119">
        <f>LN('Stock Data'!E120/'Stock Data'!E119)</f>
        <v>1.3520746795846684E-2</v>
      </c>
      <c r="F119">
        <f>LN('Stock Data'!F120/'Stock Data'!F119)</f>
        <v>4.9509180501526393E-3</v>
      </c>
      <c r="G119">
        <f>LN('Stock Data'!G120/'Stock Data'!G119)</f>
        <v>8.3229301516936946E-4</v>
      </c>
      <c r="H119">
        <f>LN('Stock Data'!H120/'Stock Data'!H119)</f>
        <v>-5.7678602586847261E-3</v>
      </c>
      <c r="I119">
        <f>LN('Stock Data'!I120/'Stock Data'!I119)</f>
        <v>-3.6793928499852593E-4</v>
      </c>
    </row>
    <row r="120" spans="2:9" x14ac:dyDescent="0.25">
      <c r="B120">
        <f>LN('Stock Data'!B121/'Stock Data'!B120)</f>
        <v>5.9000002581677973E-4</v>
      </c>
      <c r="C120">
        <f>LN('Stock Data'!C121/'Stock Data'!C120)</f>
        <v>-2.1277398447284851E-2</v>
      </c>
      <c r="D120">
        <f>LN('Stock Data'!D121/'Stock Data'!D120)</f>
        <v>-1.9969878657296316E-3</v>
      </c>
      <c r="E120">
        <f>LN('Stock Data'!E121/'Stock Data'!E120)</f>
        <v>-2.4047159782834324E-2</v>
      </c>
      <c r="F120">
        <f>LN('Stock Data'!F121/'Stock Data'!F120)</f>
        <v>4.7055806274817584E-3</v>
      </c>
      <c r="G120">
        <f>LN('Stock Data'!G121/'Stock Data'!G120)</f>
        <v>0</v>
      </c>
      <c r="H120">
        <f>LN('Stock Data'!H121/'Stock Data'!H120)</f>
        <v>0</v>
      </c>
      <c r="I120">
        <f>LN('Stock Data'!I121/'Stock Data'!I120)</f>
        <v>-1.0643010144140571E-3</v>
      </c>
    </row>
    <row r="121" spans="2:9" x14ac:dyDescent="0.25">
      <c r="B121">
        <f>LN('Stock Data'!B122/'Stock Data'!B121)</f>
        <v>3.4491117354214292E-2</v>
      </c>
      <c r="C121">
        <f>LN('Stock Data'!C122/'Stock Data'!C121)</f>
        <v>3.174869831458027E-2</v>
      </c>
      <c r="D121">
        <f>LN('Stock Data'!D122/'Stock Data'!D121)</f>
        <v>-2.9593284847258387E-3</v>
      </c>
      <c r="E121">
        <f>LN('Stock Data'!E122/'Stock Data'!E121)</f>
        <v>1.3662850477117889E-2</v>
      </c>
      <c r="F121">
        <f>LN('Stock Data'!F122/'Stock Data'!F121)</f>
        <v>-9.393508159102604E-4</v>
      </c>
      <c r="G121">
        <f>LN('Stock Data'!G122/'Stock Data'!G121)</f>
        <v>-1.6652793190612089E-3</v>
      </c>
      <c r="H121">
        <f>LN('Stock Data'!H122/'Stock Data'!H121)</f>
        <v>2.4286908025922163E-2</v>
      </c>
      <c r="I121">
        <f>LN('Stock Data'!I122/'Stock Data'!I121)</f>
        <v>2.9189076398735176E-3</v>
      </c>
    </row>
    <row r="122" spans="2:9" x14ac:dyDescent="0.25">
      <c r="B122">
        <f>LN('Stock Data'!B123/'Stock Data'!B122)</f>
        <v>1.4706176295637965E-2</v>
      </c>
      <c r="C122">
        <f>LN('Stock Data'!C123/'Stock Data'!C122)</f>
        <v>0</v>
      </c>
      <c r="D122">
        <f>LN('Stock Data'!D123/'Stock Data'!D122)</f>
        <v>5.3898679390036192E-3</v>
      </c>
      <c r="E122">
        <f>LN('Stock Data'!E123/'Stock Data'!E122)</f>
        <v>2.8808576631774861E-2</v>
      </c>
      <c r="F122">
        <f>LN('Stock Data'!F123/'Stock Data'!F122)</f>
        <v>-2.8030312226460179E-2</v>
      </c>
      <c r="G122">
        <f>LN('Stock Data'!G123/'Stock Data'!G122)</f>
        <v>0</v>
      </c>
      <c r="H122">
        <f>LN('Stock Data'!H123/'Stock Data'!H122)</f>
        <v>2.114910904626034E-3</v>
      </c>
      <c r="I122">
        <f>LN('Stock Data'!I123/'Stock Data'!I122)</f>
        <v>2.8262387997962017E-4</v>
      </c>
    </row>
    <row r="123" spans="2:9" x14ac:dyDescent="0.25">
      <c r="B123">
        <f>LN('Stock Data'!B124/'Stock Data'!B123)</f>
        <v>-2.2483989235846263E-3</v>
      </c>
      <c r="C123">
        <f>LN('Stock Data'!C124/'Stock Data'!C123)</f>
        <v>-1.5748356968139168E-2</v>
      </c>
      <c r="D123">
        <f>LN('Stock Data'!D124/'Stock Data'!D123)</f>
        <v>-1.4749731920071143E-3</v>
      </c>
      <c r="E123">
        <f>LN('Stock Data'!E124/'Stock Data'!E123)</f>
        <v>-1.2245050960100288E-2</v>
      </c>
      <c r="F123">
        <f>LN('Stock Data'!F124/'Stock Data'!F123)</f>
        <v>-2.1492639027655303E-2</v>
      </c>
      <c r="G123">
        <f>LN('Stock Data'!G124/'Stock Data'!G123)</f>
        <v>0</v>
      </c>
      <c r="H123">
        <f>LN('Stock Data'!H124/'Stock Data'!H123)</f>
        <v>9.1132772328655336E-3</v>
      </c>
      <c r="I123">
        <f>LN('Stock Data'!I124/'Stock Data'!I123)</f>
        <v>-9.7316153644986159E-4</v>
      </c>
    </row>
    <row r="124" spans="2:9" x14ac:dyDescent="0.25">
      <c r="B124">
        <f>LN('Stock Data'!B125/'Stock Data'!B124)</f>
        <v>9.7998264327862628E-3</v>
      </c>
      <c r="C124">
        <f>LN('Stock Data'!C125/'Stock Data'!C124)</f>
        <v>-2.1391189981317445E-2</v>
      </c>
      <c r="D124">
        <f>LN('Stock Data'!D125/'Stock Data'!D124)</f>
        <v>0</v>
      </c>
      <c r="E124">
        <f>LN('Stock Data'!E125/'Stock Data'!E124)</f>
        <v>3.9260200606148342E-2</v>
      </c>
      <c r="F124">
        <f>LN('Stock Data'!F125/'Stock Data'!F124)</f>
        <v>1.378774669853799E-2</v>
      </c>
      <c r="G124">
        <f>LN('Stock Data'!G125/'Stock Data'!G124)</f>
        <v>0</v>
      </c>
      <c r="H124">
        <f>LN('Stock Data'!H125/'Stock Data'!H124)</f>
        <v>-1.1228188137491466E-2</v>
      </c>
      <c r="I124">
        <f>LN('Stock Data'!I125/'Stock Data'!I124)</f>
        <v>-1.3420155895607954E-3</v>
      </c>
    </row>
    <row r="125" spans="2:9" x14ac:dyDescent="0.25">
      <c r="B125">
        <f>LN('Stock Data'!B126/'Stock Data'!B125)</f>
        <v>1.4384784890740784E-2</v>
      </c>
      <c r="C125">
        <f>LN('Stock Data'!C126/'Stock Data'!C125)</f>
        <v>2.6668247082161273E-2</v>
      </c>
      <c r="D125">
        <f>LN('Stock Data'!D126/'Stock Data'!D125)</f>
        <v>7.811830454111673E-4</v>
      </c>
      <c r="E125">
        <f>LN('Stock Data'!E126/'Stock Data'!E125)</f>
        <v>-1.0918222603873429E-2</v>
      </c>
      <c r="F125">
        <f>LN('Stock Data'!F126/'Stock Data'!F125)</f>
        <v>-1.7188369061831198E-4</v>
      </c>
      <c r="G125">
        <f>LN('Stock Data'!G126/'Stock Data'!G125)</f>
        <v>0</v>
      </c>
      <c r="H125">
        <f>LN('Stock Data'!H126/'Stock Data'!H125)</f>
        <v>3.2630454830576486E-2</v>
      </c>
      <c r="I125">
        <f>LN('Stock Data'!I126/'Stock Data'!I125)</f>
        <v>-7.2841090403496719E-4</v>
      </c>
    </row>
    <row r="126" spans="2:9" x14ac:dyDescent="0.25">
      <c r="B126">
        <f>LN('Stock Data'!B127/'Stock Data'!B126)</f>
        <v>-7.1664582575352567E-3</v>
      </c>
      <c r="C126">
        <f>LN('Stock Data'!C127/'Stock Data'!C126)</f>
        <v>-1.0582109330536859E-2</v>
      </c>
      <c r="D126">
        <f>LN('Stock Data'!D127/'Stock Data'!D126)</f>
        <v>-2.7801928806155604E-3</v>
      </c>
      <c r="E126">
        <f>LN('Stock Data'!E127/'Stock Data'!E126)</f>
        <v>-7.0105444862174123E-3</v>
      </c>
      <c r="F126">
        <f>LN('Stock Data'!F127/'Stock Data'!F126)</f>
        <v>-2.1798425336562077E-3</v>
      </c>
      <c r="G126">
        <f>LN('Stock Data'!G127/'Stock Data'!G126)</f>
        <v>0</v>
      </c>
      <c r="H126">
        <f>LN('Stock Data'!H127/'Stock Data'!H126)</f>
        <v>-9.6088591066367367E-3</v>
      </c>
      <c r="I126">
        <f>LN('Stock Data'!I127/'Stock Data'!I126)</f>
        <v>2.4461208441749348E-3</v>
      </c>
    </row>
    <row r="127" spans="2:9" x14ac:dyDescent="0.25">
      <c r="B127">
        <f>LN('Stock Data'!B128/'Stock Data'!B127)</f>
        <v>-7.4969388685317507E-3</v>
      </c>
      <c r="C127">
        <f>LN('Stock Data'!C128/'Stock Data'!C127)</f>
        <v>-2.150620522096373E-2</v>
      </c>
      <c r="D127">
        <f>LN('Stock Data'!D128/'Stock Data'!D127)</f>
        <v>1.3910278716640558E-3</v>
      </c>
      <c r="E127">
        <f>LN('Stock Data'!E128/'Stock Data'!E127)</f>
        <v>-3.7894959187732093E-2</v>
      </c>
      <c r="F127">
        <f>LN('Stock Data'!F128/'Stock Data'!F127)</f>
        <v>1.8933537234122574E-3</v>
      </c>
      <c r="G127">
        <f>LN('Stock Data'!G128/'Stock Data'!G127)</f>
        <v>8.3298630389177098E-4</v>
      </c>
      <c r="H127">
        <f>LN('Stock Data'!H128/'Stock Data'!H127)</f>
        <v>6.7359164841279346E-3</v>
      </c>
      <c r="I127">
        <f>LN('Stock Data'!I128/'Stock Data'!I127)</f>
        <v>4.9252712348291973E-4</v>
      </c>
    </row>
    <row r="128" spans="2:9" x14ac:dyDescent="0.25">
      <c r="B128">
        <f>LN('Stock Data'!B129/'Stock Data'!B128)</f>
        <v>-7.553539689589741E-3</v>
      </c>
      <c r="C128">
        <f>LN('Stock Data'!C129/'Stock Data'!C128)</f>
        <v>5.4200674693393345E-3</v>
      </c>
      <c r="D128">
        <f>LN('Stock Data'!D129/'Stock Data'!D128)</f>
        <v>3.4692316102060304E-3</v>
      </c>
      <c r="E128">
        <f>LN('Stock Data'!E129/'Stock Data'!E128)</f>
        <v>-2.5371339742017947E-2</v>
      </c>
      <c r="F128">
        <f>LN('Stock Data'!F129/'Stock Data'!F128)</f>
        <v>-1.6063220526004679E-3</v>
      </c>
      <c r="G128">
        <f>LN('Stock Data'!G129/'Stock Data'!G128)</f>
        <v>1.6638938946953799E-3</v>
      </c>
      <c r="H128">
        <f>LN('Stock Data'!H129/'Stock Data'!H128)</f>
        <v>8.458375121591255E-3</v>
      </c>
      <c r="I128">
        <f>LN('Stock Data'!I129/'Stock Data'!I128)</f>
        <v>-2.1860417341370017E-3</v>
      </c>
    </row>
    <row r="129" spans="2:9" x14ac:dyDescent="0.25">
      <c r="B129">
        <f>LN('Stock Data'!B130/'Stock Data'!B129)</f>
        <v>7.2747382940555631E-3</v>
      </c>
      <c r="C129">
        <f>LN('Stock Data'!C130/'Stock Data'!C129)</f>
        <v>-5.4200674693392556E-3</v>
      </c>
      <c r="D129">
        <f>LN('Stock Data'!D130/'Stock Data'!D129)</f>
        <v>-2.3403729010387118E-3</v>
      </c>
      <c r="E129">
        <f>LN('Stock Data'!E130/'Stock Data'!E129)</f>
        <v>-2.1645866774692549E-2</v>
      </c>
      <c r="F129">
        <f>LN('Stock Data'!F130/'Stock Data'!F129)</f>
        <v>-1.8963141099011672E-3</v>
      </c>
      <c r="G129">
        <f>LN('Stock Data'!G130/'Stock Data'!G129)</f>
        <v>0</v>
      </c>
      <c r="H129">
        <f>LN('Stock Data'!H130/'Stock Data'!H129)</f>
        <v>-4.4587590302351501E-2</v>
      </c>
      <c r="I129">
        <f>LN('Stock Data'!I130/'Stock Data'!I129)</f>
        <v>1.8873214113143176E-3</v>
      </c>
    </row>
    <row r="130" spans="2:9" x14ac:dyDescent="0.25">
      <c r="B130">
        <f>LN('Stock Data'!B131/'Stock Data'!B130)</f>
        <v>1.9873715365374765E-2</v>
      </c>
      <c r="C130">
        <f>LN('Stock Data'!C131/'Stock Data'!C130)</f>
        <v>1.0810916104215676E-2</v>
      </c>
      <c r="D130">
        <f>LN('Stock Data'!D131/'Stock Data'!D130)</f>
        <v>1.8207747298230861E-3</v>
      </c>
      <c r="E130">
        <f>LN('Stock Data'!E131/'Stock Data'!E130)</f>
        <v>-4.3859719432544405E-3</v>
      </c>
      <c r="F130">
        <f>LN('Stock Data'!F131/'Stock Data'!F130)</f>
        <v>4.1902077968890656E-3</v>
      </c>
      <c r="G130">
        <f>LN('Stock Data'!G131/'Stock Data'!G130)</f>
        <v>0</v>
      </c>
      <c r="H130">
        <f>LN('Stock Data'!H131/'Stock Data'!H130)</f>
        <v>5.6657375356772999E-3</v>
      </c>
      <c r="I130">
        <f>LN('Stock Data'!I131/'Stock Data'!I130)</f>
        <v>1.6458446506615104E-3</v>
      </c>
    </row>
    <row r="131" spans="2:9" x14ac:dyDescent="0.25">
      <c r="B131">
        <f>LN('Stock Data'!B132/'Stock Data'!B131)</f>
        <v>-1.1268499063966521E-2</v>
      </c>
      <c r="C131">
        <f>LN('Stock Data'!C132/'Stock Data'!C131)</f>
        <v>-1.081091610421573E-2</v>
      </c>
      <c r="D131">
        <f>LN('Stock Data'!D132/'Stock Data'!D131)</f>
        <v>-2.081209570508797E-3</v>
      </c>
      <c r="E131">
        <f>LN('Stock Data'!E132/'Stock Data'!E131)</f>
        <v>9.8415228447912891E-3</v>
      </c>
      <c r="F131">
        <f>LN('Stock Data'!F132/'Stock Data'!F131)</f>
        <v>-5.1109881825808327E-3</v>
      </c>
      <c r="G131">
        <f>LN('Stock Data'!G132/'Stock Data'!G131)</f>
        <v>-8.3160087952601077E-4</v>
      </c>
      <c r="H131">
        <f>LN('Stock Data'!H132/'Stock Data'!H131)</f>
        <v>-5.3816699321542569E-3</v>
      </c>
      <c r="I131">
        <f>LN('Stock Data'!I132/'Stock Data'!I131)</f>
        <v>-2.4173521357919855E-3</v>
      </c>
    </row>
    <row r="132" spans="2:9" x14ac:dyDescent="0.25">
      <c r="B132">
        <f>LN('Stock Data'!B133/'Stock Data'!B132)</f>
        <v>-1.1062224732384309E-3</v>
      </c>
      <c r="C132">
        <f>LN('Stock Data'!C133/'Stock Data'!C132)</f>
        <v>0</v>
      </c>
      <c r="D132">
        <f>LN('Stock Data'!D133/'Stock Data'!D132)</f>
        <v>3.4717064111864168E-4</v>
      </c>
      <c r="E132">
        <f>LN('Stock Data'!E133/'Stock Data'!E132)</f>
        <v>4.3431121471652285E-3</v>
      </c>
      <c r="F132">
        <f>LN('Stock Data'!F133/'Stock Data'!F132)</f>
        <v>-8.063529868090328E-4</v>
      </c>
      <c r="G132">
        <f>LN('Stock Data'!G133/'Stock Data'!G132)</f>
        <v>1.6625107736134572E-3</v>
      </c>
      <c r="H132">
        <f>LN('Stock Data'!H133/'Stock Data'!H132)</f>
        <v>3.8444812425617821E-2</v>
      </c>
      <c r="I132">
        <f>LN('Stock Data'!I133/'Stock Data'!I132)</f>
        <v>-3.6367465375007732E-4</v>
      </c>
    </row>
    <row r="133" spans="2:9" x14ac:dyDescent="0.25">
      <c r="B133">
        <f>LN('Stock Data'!B134/'Stock Data'!B133)</f>
        <v>-2.0405991370098287E-2</v>
      </c>
      <c r="C133">
        <f>LN('Stock Data'!C134/'Stock Data'!C133)</f>
        <v>-0.1089902837084049</v>
      </c>
      <c r="D133">
        <f>LN('Stock Data'!D134/'Stock Data'!D133)</f>
        <v>-4.173884320403538E-3</v>
      </c>
      <c r="E133">
        <f>LN('Stock Data'!E134/'Stock Data'!E133)</f>
        <v>3.7218543468008305E-2</v>
      </c>
      <c r="F133">
        <f>LN('Stock Data'!F134/'Stock Data'!F133)</f>
        <v>-2.5916362918975571E-2</v>
      </c>
      <c r="G133">
        <f>LN('Stock Data'!G134/'Stock Data'!G133)</f>
        <v>2.4885952287652534E-3</v>
      </c>
      <c r="H133">
        <f>LN('Stock Data'!H134/'Stock Data'!H133)</f>
        <v>3.0017924273322695E-3</v>
      </c>
      <c r="I133">
        <f>LN('Stock Data'!I134/'Stock Data'!I133)</f>
        <v>-1.4580218564576908E-2</v>
      </c>
    </row>
    <row r="134" spans="2:9" x14ac:dyDescent="0.25">
      <c r="B134">
        <f>LN('Stock Data'!B135/'Stock Data'!B134)</f>
        <v>-1.0789457461377066E-2</v>
      </c>
      <c r="C134">
        <f>LN('Stock Data'!C135/'Stock Data'!C134)</f>
        <v>-3.7041271680349097E-2</v>
      </c>
      <c r="D134">
        <f>LN('Stock Data'!D135/'Stock Data'!D134)</f>
        <v>1.8282249227310344E-3</v>
      </c>
      <c r="E134">
        <f>LN('Stock Data'!E135/'Stock Data'!E134)</f>
        <v>1.3478690320464479E-2</v>
      </c>
      <c r="F134">
        <f>LN('Stock Data'!F135/'Stock Data'!F134)</f>
        <v>1.8904241801124099E-3</v>
      </c>
      <c r="G134">
        <f>LN('Stock Data'!G135/'Stock Data'!G134)</f>
        <v>8.2815739722863686E-4</v>
      </c>
      <c r="H134">
        <f>LN('Stock Data'!H135/'Stock Data'!H134)</f>
        <v>4.0788635748210279E-3</v>
      </c>
      <c r="I134">
        <f>LN('Stock Data'!I135/'Stock Data'!I134)</f>
        <v>1.2747569551484817E-3</v>
      </c>
    </row>
    <row r="135" spans="2:9" x14ac:dyDescent="0.25">
      <c r="B135">
        <f>LN('Stock Data'!B136/'Stock Data'!B135)</f>
        <v>5.4093227985831868E-3</v>
      </c>
      <c r="C135">
        <f>LN('Stock Data'!C136/'Stock Data'!C135)</f>
        <v>-2.5479085300984899E-2</v>
      </c>
      <c r="D135">
        <f>LN('Stock Data'!D136/'Stock Data'!D135)</f>
        <v>2.2589235972394679E-3</v>
      </c>
      <c r="E135">
        <f>LN('Stock Data'!E136/'Stock Data'!E135)</f>
        <v>6.1601837514576414E-3</v>
      </c>
      <c r="F135">
        <f>LN('Stock Data'!F136/'Stock Data'!F135)</f>
        <v>1.3134196777561878E-2</v>
      </c>
      <c r="G135">
        <f>LN('Stock Data'!G136/'Stock Data'!G135)</f>
        <v>0</v>
      </c>
      <c r="H135">
        <f>LN('Stock Data'!H136/'Stock Data'!H135)</f>
        <v>-1.3523905541165443E-2</v>
      </c>
      <c r="I135">
        <f>LN('Stock Data'!I136/'Stock Data'!I135)</f>
        <v>9.9936514376108582E-3</v>
      </c>
    </row>
    <row r="136" spans="2:9" x14ac:dyDescent="0.25">
      <c r="B136">
        <f>LN('Stock Data'!B137/'Stock Data'!B136)</f>
        <v>-1.228411355327624E-2</v>
      </c>
      <c r="C136">
        <f>LN('Stock Data'!C137/'Stock Data'!C136)</f>
        <v>-3.2789822822990838E-2</v>
      </c>
      <c r="D136">
        <f>LN('Stock Data'!D137/'Stock Data'!D136)</f>
        <v>2.6030629978431437E-4</v>
      </c>
      <c r="E136">
        <f>LN('Stock Data'!E137/'Stock Data'!E136)</f>
        <v>-1.0288156589488331E-2</v>
      </c>
      <c r="F136">
        <f>LN('Stock Data'!F137/'Stock Data'!F136)</f>
        <v>-9.5403553087742322E-3</v>
      </c>
      <c r="G136">
        <f>LN('Stock Data'!G137/'Stock Data'!G136)</f>
        <v>-1.6570012076294581E-3</v>
      </c>
      <c r="H136">
        <f>LN('Stock Data'!H137/'Stock Data'!H136)</f>
        <v>-3.2143629209151647E-2</v>
      </c>
      <c r="I136">
        <f>LN('Stock Data'!I137/'Stock Data'!I136)</f>
        <v>-4.9893254241267825E-4</v>
      </c>
    </row>
    <row r="137" spans="2:9" x14ac:dyDescent="0.25">
      <c r="B137">
        <f>LN('Stock Data'!B138/'Stock Data'!B137)</f>
        <v>2.4419185053543159E-2</v>
      </c>
      <c r="C137">
        <f>LN('Stock Data'!C138/'Stock Data'!C137)</f>
        <v>-1.3423020332140661E-2</v>
      </c>
      <c r="D137">
        <f>LN('Stock Data'!D138/'Stock Data'!D137)</f>
        <v>8.6721884456120754E-4</v>
      </c>
      <c r="E137">
        <f>LN('Stock Data'!E138/'Stock Data'!E137)</f>
        <v>1.742740159895912E-2</v>
      </c>
      <c r="F137">
        <f>LN('Stock Data'!F138/'Stock Data'!F137)</f>
        <v>7.9079932460304151E-3</v>
      </c>
      <c r="G137">
        <f>LN('Stock Data'!G138/'Stock Data'!G137)</f>
        <v>0</v>
      </c>
      <c r="H137">
        <f>LN('Stock Data'!H138/'Stock Data'!H137)</f>
        <v>-8.2715647716212603E-3</v>
      </c>
      <c r="I137">
        <f>LN('Stock Data'!I138/'Stock Data'!I137)</f>
        <v>1.4190955235749438E-3</v>
      </c>
    </row>
    <row r="138" spans="2:9" x14ac:dyDescent="0.25">
      <c r="B138">
        <f>LN('Stock Data'!B139/'Stock Data'!B138)</f>
        <v>-1.8972733370829217E-2</v>
      </c>
      <c r="C138">
        <f>LN('Stock Data'!C139/'Stock Data'!C138)</f>
        <v>-9.1937495325685611E-2</v>
      </c>
      <c r="D138">
        <f>LN('Stock Data'!D139/'Stock Data'!D138)</f>
        <v>-8.672188445611735E-4</v>
      </c>
      <c r="E138">
        <f>LN('Stock Data'!E139/'Stock Data'!E138)</f>
        <v>-1.0167769050868354E-3</v>
      </c>
      <c r="F138">
        <f>LN('Stock Data'!F139/'Stock Data'!F138)</f>
        <v>-2.1109280475005085E-2</v>
      </c>
      <c r="G138">
        <f>LN('Stock Data'!G139/'Stock Data'!G138)</f>
        <v>0</v>
      </c>
      <c r="H138">
        <f>LN('Stock Data'!H139/'Stock Data'!H138)</f>
        <v>2.181393012341061E-2</v>
      </c>
      <c r="I138">
        <f>LN('Stock Data'!I139/'Stock Data'!I138)</f>
        <v>-1.5557342219810788E-2</v>
      </c>
    </row>
    <row r="139" spans="2:9" x14ac:dyDescent="0.25">
      <c r="B139">
        <f>LN('Stock Data'!B140/'Stock Data'!B139)</f>
        <v>-8.5797229833377384E-4</v>
      </c>
      <c r="C139">
        <f>LN('Stock Data'!C140/'Stock Data'!C139)</f>
        <v>2.919915469226235E-2</v>
      </c>
      <c r="D139">
        <f>LN('Stock Data'!D140/'Stock Data'!D139)</f>
        <v>2.5128993225823413E-3</v>
      </c>
      <c r="E139">
        <f>LN('Stock Data'!E140/'Stock Data'!E139)</f>
        <v>-1.0178117927006035E-3</v>
      </c>
      <c r="F139">
        <f>LN('Stock Data'!F140/'Stock Data'!F139)</f>
        <v>-3.1035835951462175E-3</v>
      </c>
      <c r="G139">
        <f>LN('Stock Data'!G140/'Stock Data'!G139)</f>
        <v>8.2884381040069046E-4</v>
      </c>
      <c r="H139">
        <f>LN('Stock Data'!H140/'Stock Data'!H139)</f>
        <v>-6.8893404299603667E-3</v>
      </c>
      <c r="I139">
        <f>LN('Stock Data'!I140/'Stock Data'!I139)</f>
        <v>-1.8370536869419727E-3</v>
      </c>
    </row>
    <row r="140" spans="2:9" x14ac:dyDescent="0.25">
      <c r="B140">
        <f>LN('Stock Data'!B141/'Stock Data'!B140)</f>
        <v>1.3358078597289902E-2</v>
      </c>
      <c r="C140">
        <f>LN('Stock Data'!C141/'Stock Data'!C140)</f>
        <v>5.5958653648044414E-2</v>
      </c>
      <c r="D140">
        <f>LN('Stock Data'!D141/'Stock Data'!D140)</f>
        <v>9.5152463102135966E-4</v>
      </c>
      <c r="E140">
        <f>LN('Stock Data'!E141/'Stock Data'!E140)</f>
        <v>-1.0188487891027657E-3</v>
      </c>
      <c r="F140">
        <f>LN('Stock Data'!F141/'Stock Data'!F140)</f>
        <v>5.1871394158270866E-3</v>
      </c>
      <c r="G140">
        <f>LN('Stock Data'!G141/'Stock Data'!G140)</f>
        <v>0</v>
      </c>
      <c r="H140">
        <f>LN('Stock Data'!H141/'Stock Data'!H140)</f>
        <v>2.5362674518022953E-3</v>
      </c>
      <c r="I140">
        <f>LN('Stock Data'!I141/'Stock Data'!I140)</f>
        <v>1.1619755664938251E-3</v>
      </c>
    </row>
    <row r="141" spans="2:9" x14ac:dyDescent="0.25">
      <c r="B141">
        <f>LN('Stock Data'!B142/'Stock Data'!B141)</f>
        <v>1.5130605905330888E-2</v>
      </c>
      <c r="C141">
        <f>LN('Stock Data'!C142/'Stock Data'!C141)</f>
        <v>-6.8259650703998706E-3</v>
      </c>
      <c r="D141">
        <f>LN('Stock Data'!D142/'Stock Data'!D141)</f>
        <v>3.4572095630604362E-4</v>
      </c>
      <c r="E141">
        <f>LN('Stock Data'!E142/'Stock Data'!E141)</f>
        <v>-6.8556094891232849E-2</v>
      </c>
      <c r="F141">
        <f>LN('Stock Data'!F142/'Stock Data'!F141)</f>
        <v>1.1294227248333538E-2</v>
      </c>
      <c r="G141">
        <f>LN('Stock Data'!G142/'Stock Data'!G141)</f>
        <v>0</v>
      </c>
      <c r="H141">
        <f>LN('Stock Data'!H142/'Stock Data'!H141)</f>
        <v>-1.2888750270135179E-2</v>
      </c>
      <c r="I141">
        <f>LN('Stock Data'!I142/'Stock Data'!I141)</f>
        <v>9.8916954334028386E-3</v>
      </c>
    </row>
    <row r="142" spans="2:9" x14ac:dyDescent="0.25">
      <c r="B142">
        <f>LN('Stock Data'!B143/'Stock Data'!B142)</f>
        <v>1.0786967164151156E-2</v>
      </c>
      <c r="C142">
        <f>LN('Stock Data'!C143/'Stock Data'!C142)</f>
        <v>4.6831299684098993E-2</v>
      </c>
      <c r="D142">
        <f>LN('Stock Data'!D143/'Stock Data'!D142)</f>
        <v>2.1584295578155692E-3</v>
      </c>
      <c r="E142">
        <f>LN('Stock Data'!E143/'Stock Data'!E142)</f>
        <v>-3.2804840791617238E-3</v>
      </c>
      <c r="F142">
        <f>LN('Stock Data'!F143/'Stock Data'!F142)</f>
        <v>-6.3114432407702595E-3</v>
      </c>
      <c r="G142">
        <f>LN('Stock Data'!G143/'Stock Data'!G142)</f>
        <v>1.6556295172611565E-3</v>
      </c>
      <c r="H142">
        <f>LN('Stock Data'!H143/'Stock Data'!H142)</f>
        <v>1.4997417742431312E-2</v>
      </c>
      <c r="I142">
        <f>LN('Stock Data'!I143/'Stock Data'!I142)</f>
        <v>-3.4595702537768024E-3</v>
      </c>
    </row>
    <row r="143" spans="2:9" x14ac:dyDescent="0.25">
      <c r="B143">
        <f>LN('Stock Data'!B144/'Stock Data'!B143)</f>
        <v>8.2505161871235212E-4</v>
      </c>
      <c r="C143">
        <f>LN('Stock Data'!C144/'Stock Data'!C143)</f>
        <v>-5.3704178971861097E-2</v>
      </c>
      <c r="D143">
        <f>LN('Stock Data'!D144/'Stock Data'!D143)</f>
        <v>1.0344195522120417E-3</v>
      </c>
      <c r="E143">
        <f>LN('Stock Data'!E144/'Stock Data'!E143)</f>
        <v>-7.6965745519891526E-3</v>
      </c>
      <c r="F143">
        <f>LN('Stock Data'!F144/'Stock Data'!F143)</f>
        <v>5.6055435668007662E-3</v>
      </c>
      <c r="G143">
        <f>LN('Stock Data'!G144/'Stock Data'!G143)</f>
        <v>0</v>
      </c>
      <c r="H143">
        <f>LN('Stock Data'!H144/'Stock Data'!H143)</f>
        <v>1.905616096054253E-2</v>
      </c>
      <c r="I143">
        <f>LN('Stock Data'!I144/'Stock Data'!I143)</f>
        <v>-2.0766165998444643E-3</v>
      </c>
    </row>
    <row r="144" spans="2:9" x14ac:dyDescent="0.25">
      <c r="B144">
        <f>LN('Stock Data'!B145/'Stock Data'!B144)</f>
        <v>2.2020680470423198E-2</v>
      </c>
      <c r="C144">
        <f>LN('Stock Data'!C145/'Stock Data'!C144)</f>
        <v>2.0478531343540701E-2</v>
      </c>
      <c r="D144">
        <f>LN('Stock Data'!D145/'Stock Data'!D144)</f>
        <v>2.6672160703673491E-3</v>
      </c>
      <c r="E144">
        <f>LN('Stock Data'!E145/'Stock Data'!E144)</f>
        <v>-1.3333530869465256E-2</v>
      </c>
      <c r="F144">
        <f>LN('Stock Data'!F145/'Stock Data'!F144)</f>
        <v>-1.2363744915275144E-3</v>
      </c>
      <c r="G144">
        <f>LN('Stock Data'!G145/'Stock Data'!G144)</f>
        <v>0</v>
      </c>
      <c r="H144">
        <f>LN('Stock Data'!H145/'Stock Data'!H144)</f>
        <v>-1.6391515905905131E-2</v>
      </c>
      <c r="I144">
        <f>LN('Stock Data'!I145/'Stock Data'!I144)</f>
        <v>1.6714716175687365E-3</v>
      </c>
    </row>
    <row r="145" spans="2:9" x14ac:dyDescent="0.25">
      <c r="B145">
        <f>LN('Stock Data'!B146/'Stock Data'!B145)</f>
        <v>8.0344030473487888E-3</v>
      </c>
      <c r="C145">
        <f>LN('Stock Data'!C146/'Stock Data'!C145)</f>
        <v>-2.0478531343540676E-2</v>
      </c>
      <c r="D145">
        <f>LN('Stock Data'!D146/'Stock Data'!D145)</f>
        <v>-1.5478548506440166E-3</v>
      </c>
      <c r="E145">
        <f>LN('Stock Data'!E146/'Stock Data'!E145)</f>
        <v>5.8648727081507687E-2</v>
      </c>
      <c r="F145">
        <f>LN('Stock Data'!F146/'Stock Data'!F145)</f>
        <v>1.1946698518332483E-2</v>
      </c>
      <c r="G145">
        <f>LN('Stock Data'!G146/'Stock Data'!G145)</f>
        <v>8.2678797599399563E-4</v>
      </c>
      <c r="H145">
        <f>LN('Stock Data'!H146/'Stock Data'!H145)</f>
        <v>1.3908430046131931E-2</v>
      </c>
      <c r="I145">
        <f>LN('Stock Data'!I146/'Stock Data'!I145)</f>
        <v>4.8695330705475671E-4</v>
      </c>
    </row>
    <row r="146" spans="2:9" x14ac:dyDescent="0.25">
      <c r="B146">
        <f>LN('Stock Data'!B147/'Stock Data'!B146)</f>
        <v>3.9930040543187158E-3</v>
      </c>
      <c r="C146">
        <f>LN('Stock Data'!C147/'Stock Data'!C146)</f>
        <v>3.3901551675681416E-2</v>
      </c>
      <c r="D146">
        <f>LN('Stock Data'!D147/'Stock Data'!D146)</f>
        <v>6.022282782494478E-4</v>
      </c>
      <c r="E146">
        <f>LN('Stock Data'!E147/'Stock Data'!E146)</f>
        <v>3.828713891706699E-2</v>
      </c>
      <c r="F146">
        <f>LN('Stock Data'!F147/'Stock Data'!F146)</f>
        <v>2.6161871062180728E-3</v>
      </c>
      <c r="G146">
        <f>LN('Stock Data'!G147/'Stock Data'!G146)</f>
        <v>2.4762703532635053E-3</v>
      </c>
      <c r="H146">
        <f>LN('Stock Data'!H147/'Stock Data'!H146)</f>
        <v>1.84746958282586E-2</v>
      </c>
      <c r="I146">
        <f>LN('Stock Data'!I147/'Stock Data'!I146)</f>
        <v>8.4246692815763099E-4</v>
      </c>
    </row>
    <row r="147" spans="2:9" x14ac:dyDescent="0.25">
      <c r="B147">
        <f>LN('Stock Data'!B148/'Stock Data'!B147)</f>
        <v>-2.6602303530823888E-3</v>
      </c>
      <c r="C147">
        <f>LN('Stock Data'!C148/'Stock Data'!C147)</f>
        <v>0</v>
      </c>
      <c r="D147">
        <f>LN('Stock Data'!D148/'Stock Data'!D147)</f>
        <v>3.2629687342414174E-3</v>
      </c>
      <c r="E147">
        <f>LN('Stock Data'!E148/'Stock Data'!E147)</f>
        <v>7.0814661127839547E-3</v>
      </c>
      <c r="F147">
        <f>LN('Stock Data'!F148/'Stock Data'!F147)</f>
        <v>8.2109750149247668E-3</v>
      </c>
      <c r="G147">
        <f>LN('Stock Data'!G148/'Stock Data'!G147)</f>
        <v>8.2406267539334387E-4</v>
      </c>
      <c r="H147">
        <f>LN('Stock Data'!H148/'Stock Data'!H147)</f>
        <v>-3.3784667799678987E-2</v>
      </c>
      <c r="I147">
        <f>LN('Stock Data'!I148/'Stock Data'!I147)</f>
        <v>4.6045317623068212E-3</v>
      </c>
    </row>
    <row r="148" spans="2:9" x14ac:dyDescent="0.25">
      <c r="B148">
        <f>LN('Stock Data'!B149/'Stock Data'!B148)</f>
        <v>1.5594342298925954E-2</v>
      </c>
      <c r="C148">
        <f>LN('Stock Data'!C149/'Stock Data'!C148)</f>
        <v>3.278982282299097E-2</v>
      </c>
      <c r="D148">
        <f>LN('Stock Data'!D149/'Stock Data'!D148)</f>
        <v>3.7648200861314556E-3</v>
      </c>
      <c r="E148">
        <f>LN('Stock Data'!E149/'Stock Data'!E148)</f>
        <v>2.1935076866255714E-2</v>
      </c>
      <c r="F148">
        <f>LN('Stock Data'!F149/'Stock Data'!F148)</f>
        <v>2.3448857797756115E-2</v>
      </c>
      <c r="G148">
        <f>LN('Stock Data'!G149/'Stock Data'!G148)</f>
        <v>8.2338415520513502E-4</v>
      </c>
      <c r="H148">
        <f>LN('Stock Data'!H149/'Stock Data'!H148)</f>
        <v>-5.5657978139462182E-2</v>
      </c>
      <c r="I148">
        <f>LN('Stock Data'!I149/'Stock Data'!I148)</f>
        <v>5.7046734011315034E-3</v>
      </c>
    </row>
    <row r="149" spans="2:9" x14ac:dyDescent="0.25">
      <c r="B149">
        <f>LN('Stock Data'!B150/'Stock Data'!B149)</f>
        <v>1.6129355703815303E-2</v>
      </c>
      <c r="C149">
        <f>LN('Stock Data'!C150/'Stock Data'!C149)</f>
        <v>6.4308903302903314E-3</v>
      </c>
      <c r="D149">
        <f>LN('Stock Data'!D150/'Stock Data'!D149)</f>
        <v>-4.7940936951859784E-3</v>
      </c>
      <c r="E149">
        <f>LN('Stock Data'!E150/'Stock Data'!E149)</f>
        <v>0</v>
      </c>
      <c r="F149">
        <f>LN('Stock Data'!F150/'Stock Data'!F149)</f>
        <v>5.2738170427312093E-3</v>
      </c>
      <c r="G149">
        <f>LN('Stock Data'!G150/'Stock Data'!G149)</f>
        <v>0</v>
      </c>
      <c r="H149">
        <f>LN('Stock Data'!H150/'Stock Data'!H149)</f>
        <v>-3.2093222114041066E-2</v>
      </c>
      <c r="I149">
        <f>LN('Stock Data'!I150/'Stock Data'!I149)</f>
        <v>1.9805782508132293E-3</v>
      </c>
    </row>
    <row r="150" spans="2:9" x14ac:dyDescent="0.25">
      <c r="B150">
        <f>LN('Stock Data'!B151/'Stock Data'!B150)</f>
        <v>-1.2911299238269501E-3</v>
      </c>
      <c r="C150">
        <f>LN('Stock Data'!C151/'Stock Data'!C150)</f>
        <v>-2.5975486403260677E-2</v>
      </c>
      <c r="D150">
        <f>LN('Stock Data'!D151/'Stock Data'!D150)</f>
        <v>3.3411811336410985E-3</v>
      </c>
      <c r="E150">
        <f>LN('Stock Data'!E151/'Stock Data'!E150)</f>
        <v>2.5317807984289786E-2</v>
      </c>
      <c r="F150">
        <f>LN('Stock Data'!F151/'Stock Data'!F150)</f>
        <v>-1.1084665098307661E-2</v>
      </c>
      <c r="G150">
        <f>LN('Stock Data'!G151/'Stock Data'!G150)</f>
        <v>1.644737212878245E-3</v>
      </c>
      <c r="H150">
        <f>LN('Stock Data'!H151/'Stock Data'!H150)</f>
        <v>2.9271891315201498E-2</v>
      </c>
      <c r="I150">
        <f>LN('Stock Data'!I151/'Stock Data'!I150)</f>
        <v>-7.5794584816878553E-3</v>
      </c>
    </row>
    <row r="151" spans="2:9" x14ac:dyDescent="0.25">
      <c r="B151">
        <f>LN('Stock Data'!B152/'Stock Data'!B151)</f>
        <v>8.7471612841164316E-3</v>
      </c>
      <c r="C151">
        <f>LN('Stock Data'!C152/'Stock Data'!C151)</f>
        <v>0</v>
      </c>
      <c r="D151">
        <f>LN('Stock Data'!D152/'Stock Data'!D151)</f>
        <v>-1.8834095517626869E-3</v>
      </c>
      <c r="E151">
        <f>LN('Stock Data'!E152/'Stock Data'!E151)</f>
        <v>-1.1605546120308003E-2</v>
      </c>
      <c r="F151">
        <f>LN('Stock Data'!F152/'Stock Data'!F151)</f>
        <v>9.2363798881075713E-3</v>
      </c>
      <c r="G151">
        <f>LN('Stock Data'!G152/'Stock Data'!G151)</f>
        <v>0</v>
      </c>
      <c r="H151">
        <f>LN('Stock Data'!H152/'Stock Data'!H151)</f>
        <v>-2.3819811343099356E-3</v>
      </c>
      <c r="I151">
        <f>LN('Stock Data'!I152/'Stock Data'!I151)</f>
        <v>3.123842327936699E-3</v>
      </c>
    </row>
    <row r="152" spans="2:9" x14ac:dyDescent="0.25">
      <c r="B152">
        <f>LN('Stock Data'!B153/'Stock Data'!B152)</f>
        <v>-1.1334562502333128E-2</v>
      </c>
      <c r="C152">
        <f>LN('Stock Data'!C153/'Stock Data'!C152)</f>
        <v>0</v>
      </c>
      <c r="D152">
        <f>LN('Stock Data'!D153/'Stock Data'!D152)</f>
        <v>3.8486684403651254E-3</v>
      </c>
      <c r="E152">
        <f>LN('Stock Data'!E153/'Stock Data'!E152)</f>
        <v>4.7492305453832095E-2</v>
      </c>
      <c r="F152">
        <f>LN('Stock Data'!F153/'Stock Data'!F152)</f>
        <v>1.2977440878059141E-2</v>
      </c>
      <c r="G152">
        <f>LN('Stock Data'!G153/'Stock Data'!G152)</f>
        <v>1.6420364937443893E-3</v>
      </c>
      <c r="H152">
        <f>LN('Stock Data'!H153/'Stock Data'!H152)</f>
        <v>8.0166164956049727E-3</v>
      </c>
      <c r="I152">
        <f>LN('Stock Data'!I153/'Stock Data'!I152)</f>
        <v>-1.7845188005765874E-4</v>
      </c>
    </row>
    <row r="153" spans="2:9" x14ac:dyDescent="0.25">
      <c r="B153">
        <f>LN('Stock Data'!B154/'Stock Data'!B153)</f>
        <v>-3.2116395877621988E-2</v>
      </c>
      <c r="C153">
        <f>LN('Stock Data'!C154/'Stock Data'!C153)</f>
        <v>-4.027389913793996E-2</v>
      </c>
      <c r="D153">
        <f>LN('Stock Data'!D154/'Stock Data'!D153)</f>
        <v>9.3852656624925828E-4</v>
      </c>
      <c r="E153">
        <f>LN('Stock Data'!E154/'Stock Data'!E153)</f>
        <v>-1.5895612854959325E-2</v>
      </c>
      <c r="F153">
        <f>LN('Stock Data'!F154/'Stock Data'!F153)</f>
        <v>-3.8748028068900638E-4</v>
      </c>
      <c r="G153">
        <f>LN('Stock Data'!G154/'Stock Data'!G153)</f>
        <v>0</v>
      </c>
      <c r="H153">
        <f>LN('Stock Data'!H154/'Stock Data'!H153)</f>
        <v>-5.1886560144607449E-3</v>
      </c>
      <c r="I153">
        <f>LN('Stock Data'!I154/'Stock Data'!I153)</f>
        <v>-1.4899601369018473E-3</v>
      </c>
    </row>
    <row r="154" spans="2:9" x14ac:dyDescent="0.25">
      <c r="B154">
        <f>LN('Stock Data'!B155/'Stock Data'!B154)</f>
        <v>1.2495098263607392E-2</v>
      </c>
      <c r="C154">
        <f>LN('Stock Data'!C155/'Stock Data'!C154)</f>
        <v>0</v>
      </c>
      <c r="D154">
        <f>LN('Stock Data'!D155/'Stock Data'!D154)</f>
        <v>-1.7071018143642986E-3</v>
      </c>
      <c r="E154">
        <f>LN('Stock Data'!E155/'Stock Data'!E154)</f>
        <v>-8.0435496083472793E-2</v>
      </c>
      <c r="F154">
        <f>LN('Stock Data'!F155/'Stock Data'!F154)</f>
        <v>3.1871550288964261E-2</v>
      </c>
      <c r="G154">
        <f>LN('Stock Data'!G155/'Stock Data'!G154)</f>
        <v>-8.2068121142922067E-4</v>
      </c>
      <c r="H154">
        <f>LN('Stock Data'!H155/'Stock Data'!H154)</f>
        <v>-2.2851283577209364E-2</v>
      </c>
      <c r="I154">
        <f>LN('Stock Data'!I155/'Stock Data'!I154)</f>
        <v>1.0780974881588173E-2</v>
      </c>
    </row>
    <row r="155" spans="2:9" x14ac:dyDescent="0.25">
      <c r="B155">
        <f>LN('Stock Data'!B156/'Stock Data'!B155)</f>
        <v>1.2080057772104646E-2</v>
      </c>
      <c r="C155">
        <f>LN('Stock Data'!C156/'Stock Data'!C155)</f>
        <v>2.7028672387919419E-2</v>
      </c>
      <c r="D155">
        <f>LN('Stock Data'!D156/'Stock Data'!D155)</f>
        <v>-2.0523181656559421E-3</v>
      </c>
      <c r="E155">
        <f>LN('Stock Data'!E156/'Stock Data'!E155)</f>
        <v>-1.0219724956930802E-3</v>
      </c>
      <c r="F155">
        <f>LN('Stock Data'!F156/'Stock Data'!F155)</f>
        <v>2.3895782892186305E-2</v>
      </c>
      <c r="G155">
        <f>LN('Stock Data'!G156/'Stock Data'!G155)</f>
        <v>-2.4660924951934427E-3</v>
      </c>
      <c r="H155">
        <f>LN('Stock Data'!H156/'Stock Data'!H155)</f>
        <v>2.1267272568881185E-3</v>
      </c>
      <c r="I155">
        <f>LN('Stock Data'!I156/'Stock Data'!I155)</f>
        <v>3.3583025766751994E-3</v>
      </c>
    </row>
    <row r="156" spans="2:9" x14ac:dyDescent="0.25">
      <c r="B156">
        <f>LN('Stock Data'!B157/'Stock Data'!B156)</f>
        <v>-2.0570398313823891E-2</v>
      </c>
      <c r="C156">
        <f>LN('Stock Data'!C157/'Stock Data'!C156)</f>
        <v>3.9220713153281329E-2</v>
      </c>
      <c r="D156">
        <f>LN('Stock Data'!D157/'Stock Data'!D156)</f>
        <v>0</v>
      </c>
      <c r="E156">
        <f>LN('Stock Data'!E157/'Stock Data'!E156)</f>
        <v>-3.1155167779795462E-2</v>
      </c>
      <c r="F156">
        <f>LN('Stock Data'!F157/'Stock Data'!F156)</f>
        <v>-6.8295669201053101E-3</v>
      </c>
      <c r="G156">
        <f>LN('Stock Data'!G157/'Stock Data'!G156)</f>
        <v>0</v>
      </c>
      <c r="H156">
        <f>LN('Stock Data'!H157/'Stock Data'!H156)</f>
        <v>-1.5907377632065609E-2</v>
      </c>
      <c r="I156">
        <f>LN('Stock Data'!I157/'Stock Data'!I156)</f>
        <v>7.5683436079784804E-4</v>
      </c>
    </row>
    <row r="157" spans="2:9" x14ac:dyDescent="0.25">
      <c r="B157">
        <f>LN('Stock Data'!B158/'Stock Data'!B157)</f>
        <v>-1.774240137784755E-2</v>
      </c>
      <c r="C157">
        <f>LN('Stock Data'!C158/'Stock Data'!C157)</f>
        <v>-1.2903404835907841E-2</v>
      </c>
      <c r="D157">
        <f>LN('Stock Data'!D158/'Stock Data'!D157)</f>
        <v>6.8459697449923336E-4</v>
      </c>
      <c r="E157">
        <f>LN('Stock Data'!E158/'Stock Data'!E157)</f>
        <v>3.0132149787760951E-2</v>
      </c>
      <c r="F157">
        <f>LN('Stock Data'!F158/'Stock Data'!F157)</f>
        <v>-1.3714988734513014E-3</v>
      </c>
      <c r="G157">
        <f>LN('Stock Data'!G158/'Stock Data'!G157)</f>
        <v>0</v>
      </c>
      <c r="H157">
        <f>LN('Stock Data'!H158/'Stock Data'!H157)</f>
        <v>-2.2136448718782658E-2</v>
      </c>
      <c r="I157">
        <f>LN('Stock Data'!I158/'Stock Data'!I157)</f>
        <v>-1.101323850910665E-3</v>
      </c>
    </row>
    <row r="158" spans="2:9" x14ac:dyDescent="0.25">
      <c r="B158">
        <f>LN('Stock Data'!B159/'Stock Data'!B158)</f>
        <v>-1.8062888962862077E-2</v>
      </c>
      <c r="C158">
        <f>LN('Stock Data'!C159/'Stock Data'!C158)</f>
        <v>9.294611250944429E-2</v>
      </c>
      <c r="D158">
        <f>LN('Stock Data'!D159/'Stock Data'!D158)</f>
        <v>1.3677211911568056E-3</v>
      </c>
      <c r="E158">
        <f>LN('Stock Data'!E159/'Stock Data'!E158)</f>
        <v>1.7250554613791234E-2</v>
      </c>
      <c r="F158">
        <f>LN('Stock Data'!F159/'Stock Data'!F158)</f>
        <v>-1.0453524309786383E-2</v>
      </c>
      <c r="G158">
        <f>LN('Stock Data'!G159/'Stock Data'!G158)</f>
        <v>0</v>
      </c>
      <c r="H158">
        <f>LN('Stock Data'!H159/'Stock Data'!H158)</f>
        <v>2.5676349298705319E-2</v>
      </c>
      <c r="I158">
        <f>LN('Stock Data'!I159/'Stock Data'!I158)</f>
        <v>1.8454774338082527E-3</v>
      </c>
    </row>
    <row r="159" spans="2:9" x14ac:dyDescent="0.25">
      <c r="B159">
        <f>LN('Stock Data'!B160/'Stock Data'!B159)</f>
        <v>8.5247595658986767E-3</v>
      </c>
      <c r="C159">
        <f>LN('Stock Data'!C160/'Stock Data'!C159)</f>
        <v>-3.6148514116310981E-2</v>
      </c>
      <c r="D159">
        <f>LN('Stock Data'!D160/'Stock Data'!D159)</f>
        <v>-1.9667029298716986E-3</v>
      </c>
      <c r="E159">
        <f>LN('Stock Data'!E160/'Stock Data'!E159)</f>
        <v>-4.5275222061987475E-2</v>
      </c>
      <c r="F159">
        <f>LN('Stock Data'!F160/'Stock Data'!F159)</f>
        <v>-5.3484643444917908E-3</v>
      </c>
      <c r="G159">
        <f>LN('Stock Data'!G160/'Stock Data'!G159)</f>
        <v>-8.2338415520521178E-4</v>
      </c>
      <c r="H159">
        <f>LN('Stock Data'!H160/'Stock Data'!H159)</f>
        <v>-1.8451603072829587E-2</v>
      </c>
      <c r="I159">
        <f>LN('Stock Data'!I160/'Stock Data'!I159)</f>
        <v>1.4548620417280834E-3</v>
      </c>
    </row>
    <row r="160" spans="2:9" x14ac:dyDescent="0.25">
      <c r="B160">
        <f>LN('Stock Data'!B161/'Stock Data'!B160)</f>
        <v>1.9149233043477276E-3</v>
      </c>
      <c r="C160">
        <f>LN('Stock Data'!C161/'Stock Data'!C160)</f>
        <v>-1.8576385572935419E-2</v>
      </c>
      <c r="D160">
        <f>LN('Stock Data'!D161/'Stock Data'!D160)</f>
        <v>-1.4561482347829808E-3</v>
      </c>
      <c r="E160">
        <f>LN('Stock Data'!E161/'Stock Data'!E160)</f>
        <v>0</v>
      </c>
      <c r="F160">
        <f>LN('Stock Data'!F161/'Stock Data'!F160)</f>
        <v>-8.0471045293767905E-4</v>
      </c>
      <c r="G160">
        <f>LN('Stock Data'!G161/'Stock Data'!G160)</f>
        <v>0</v>
      </c>
      <c r="H160">
        <f>LN('Stock Data'!H161/'Stock Data'!H160)</f>
        <v>5.3067456149167814E-3</v>
      </c>
      <c r="I160">
        <f>LN('Stock Data'!I161/'Stock Data'!I160)</f>
        <v>1.1095795544803473E-3</v>
      </c>
    </row>
    <row r="161" spans="2:9" x14ac:dyDescent="0.25">
      <c r="B161">
        <f>LN('Stock Data'!B162/'Stock Data'!B161)</f>
        <v>-2.1888381430839182E-3</v>
      </c>
      <c r="C161">
        <f>LN('Stock Data'!C162/'Stock Data'!C161)</f>
        <v>0</v>
      </c>
      <c r="D161">
        <f>LN('Stock Data'!D162/'Stock Data'!D161)</f>
        <v>-6.4496932029782352E-3</v>
      </c>
      <c r="E161">
        <f>LN('Stock Data'!E162/'Stock Data'!E161)</f>
        <v>-1.9129169908995304E-2</v>
      </c>
      <c r="F161">
        <f>LN('Stock Data'!F162/'Stock Data'!F161)</f>
        <v>9.8801357820088535E-3</v>
      </c>
      <c r="G161">
        <f>LN('Stock Data'!G162/'Stock Data'!G161)</f>
        <v>-8.240626753934267E-4</v>
      </c>
      <c r="H161">
        <f>LN('Stock Data'!H162/'Stock Data'!H161)</f>
        <v>-7.8137603562510559E-3</v>
      </c>
      <c r="I161">
        <f>LN('Stock Data'!I162/'Stock Data'!I161)</f>
        <v>6.3414674600274703E-4</v>
      </c>
    </row>
    <row r="162" spans="2:9" x14ac:dyDescent="0.25">
      <c r="B162">
        <f>LN('Stock Data'!B163/'Stock Data'!B162)</f>
        <v>-3.2921567440403463E-3</v>
      </c>
      <c r="C162">
        <f>LN('Stock Data'!C163/'Stock Data'!C162)</f>
        <v>-4.4735893841391414E-2</v>
      </c>
      <c r="D162">
        <f>LN('Stock Data'!D163/'Stock Data'!D162)</f>
        <v>2.8429396460599716E-3</v>
      </c>
      <c r="E162">
        <f>LN('Stock Data'!E163/'Stock Data'!E162)</f>
        <v>-1.4046692329904251E-2</v>
      </c>
      <c r="F162">
        <f>LN('Stock Data'!F163/'Stock Data'!F162)</f>
        <v>-8.16417657259998E-3</v>
      </c>
      <c r="G162">
        <f>LN('Stock Data'!G163/'Stock Data'!G162)</f>
        <v>0</v>
      </c>
      <c r="H162">
        <f>LN('Stock Data'!H163/'Stock Data'!H162)</f>
        <v>-1.025003021854352E-2</v>
      </c>
      <c r="I162">
        <f>LN('Stock Data'!I163/'Stock Data'!I162)</f>
        <v>-3.0505657160058717E-3</v>
      </c>
    </row>
    <row r="163" spans="2:9" x14ac:dyDescent="0.25">
      <c r="B163">
        <f>LN('Stock Data'!B164/'Stock Data'!B163)</f>
        <v>-8.2468733196337568E-4</v>
      </c>
      <c r="C163">
        <f>LN('Stock Data'!C164/'Stock Data'!C163)</f>
        <v>1.2987195526811112E-2</v>
      </c>
      <c r="D163">
        <f>LN('Stock Data'!D164/'Stock Data'!D163)</f>
        <v>1.7191339974043261E-3</v>
      </c>
      <c r="E163">
        <f>LN('Stock Data'!E164/'Stock Data'!E163)</f>
        <v>3.0012970830391374E-2</v>
      </c>
      <c r="F163">
        <f>LN('Stock Data'!F164/'Stock Data'!F163)</f>
        <v>-4.72613132213647E-3</v>
      </c>
      <c r="G163">
        <f>LN('Stock Data'!G164/'Stock Data'!G163)</f>
        <v>8.2406267539334387E-4</v>
      </c>
      <c r="H163">
        <f>LN('Stock Data'!H164/'Stock Data'!H163)</f>
        <v>1.4320766936060573E-2</v>
      </c>
      <c r="I163">
        <f>LN('Stock Data'!I164/'Stock Data'!I163)</f>
        <v>6.4758397634472411E-4</v>
      </c>
    </row>
    <row r="164" spans="2:9" x14ac:dyDescent="0.25">
      <c r="B164">
        <f>LN('Stock Data'!B165/'Stock Data'!B164)</f>
        <v>-9.95035835591793E-3</v>
      </c>
      <c r="C164">
        <f>LN('Stock Data'!C165/'Stock Data'!C164)</f>
        <v>-3.9478810973787463E-2</v>
      </c>
      <c r="D164">
        <f>LN('Stock Data'!D165/'Stock Data'!D164)</f>
        <v>-9.4513903250595702E-4</v>
      </c>
      <c r="E164">
        <f>LN('Stock Data'!E165/'Stock Data'!E164)</f>
        <v>1.779220142446734E-2</v>
      </c>
      <c r="F164">
        <f>LN('Stock Data'!F165/'Stock Data'!F164)</f>
        <v>2.8490706926642146E-3</v>
      </c>
      <c r="G164">
        <f>LN('Stock Data'!G165/'Stock Data'!G164)</f>
        <v>0</v>
      </c>
      <c r="H164">
        <f>LN('Stock Data'!H165/'Stock Data'!H164)</f>
        <v>1.918973118038781E-2</v>
      </c>
      <c r="I164">
        <f>LN('Stock Data'!I165/'Stock Data'!I164)</f>
        <v>-2.2245228623069533E-3</v>
      </c>
    </row>
    <row r="165" spans="2:9" x14ac:dyDescent="0.25">
      <c r="B165">
        <f>LN('Stock Data'!B166/'Stock Data'!B165)</f>
        <v>-1.4267915443804043E-2</v>
      </c>
      <c r="C165">
        <f>LN('Stock Data'!C166/'Stock Data'!C165)</f>
        <v>3.3006296468170077E-2</v>
      </c>
      <c r="D165">
        <f>LN('Stock Data'!D166/'Stock Data'!D165)</f>
        <v>-3.4391711700105853E-4</v>
      </c>
      <c r="E165">
        <f>LN('Stock Data'!E166/'Stock Data'!E165)</f>
        <v>-2.9475818132953691E-2</v>
      </c>
      <c r="F165">
        <f>LN('Stock Data'!F166/'Stock Data'!F165)</f>
        <v>-3.7107090461079902E-3</v>
      </c>
      <c r="G165">
        <f>LN('Stock Data'!G166/'Stock Data'!G165)</f>
        <v>0</v>
      </c>
      <c r="H165">
        <f>LN('Stock Data'!H166/'Stock Data'!H165)</f>
        <v>1.0824064623264044E-2</v>
      </c>
      <c r="I165">
        <f>LN('Stock Data'!I166/'Stock Data'!I165)</f>
        <v>7.2164213508689904E-5</v>
      </c>
    </row>
    <row r="166" spans="2:9" x14ac:dyDescent="0.25">
      <c r="B166">
        <f>LN('Stock Data'!B167/'Stock Data'!B166)</f>
        <v>0</v>
      </c>
      <c r="C166">
        <f>LN('Stock Data'!C167/'Stock Data'!C166)</f>
        <v>1.2903404835907782E-2</v>
      </c>
      <c r="D166">
        <f>LN('Stock Data'!D167/'Stock Data'!D166)</f>
        <v>-4.2224888585132327E-3</v>
      </c>
      <c r="E166">
        <f>LN('Stock Data'!E167/'Stock Data'!E166)</f>
        <v>-5.3561992005248466E-3</v>
      </c>
      <c r="F166">
        <f>LN('Stock Data'!F167/'Stock Data'!F166)</f>
        <v>-3.8868596689914658E-3</v>
      </c>
      <c r="G166">
        <f>LN('Stock Data'!G167/'Stock Data'!G166)</f>
        <v>-2.4742280663513886E-3</v>
      </c>
      <c r="H166">
        <f>LN('Stock Data'!H167/'Stock Data'!H166)</f>
        <v>-7.584376548620417E-4</v>
      </c>
      <c r="I166">
        <f>LN('Stock Data'!I167/'Stock Data'!I166)</f>
        <v>4.0768223332528133E-3</v>
      </c>
    </row>
    <row r="167" spans="2:9" x14ac:dyDescent="0.25">
      <c r="B167">
        <f>LN('Stock Data'!B168/'Stock Data'!B167)</f>
        <v>-2.5391463754036187E-3</v>
      </c>
      <c r="C167">
        <f>LN('Stock Data'!C168/'Stock Data'!C167)</f>
        <v>-4.5909701304077857E-2</v>
      </c>
      <c r="D167">
        <f>LN('Stock Data'!D168/'Stock Data'!D167)</f>
        <v>2.0703768252909511E-3</v>
      </c>
      <c r="E167">
        <f>LN('Stock Data'!E168/'Stock Data'!E167)</f>
        <v>6.4240049613548808E-3</v>
      </c>
      <c r="F167">
        <f>LN('Stock Data'!F168/'Stock Data'!F167)</f>
        <v>3.1322701053726372E-3</v>
      </c>
      <c r="G167">
        <f>LN('Stock Data'!G168/'Stock Data'!G167)</f>
        <v>0</v>
      </c>
      <c r="H167">
        <f>LN('Stock Data'!H168/'Stock Data'!H167)</f>
        <v>-1.8377240001606635E-2</v>
      </c>
      <c r="I167">
        <f>LN('Stock Data'!I168/'Stock Data'!I167)</f>
        <v>1.2038908157165553E-3</v>
      </c>
    </row>
    <row r="168" spans="2:9" x14ac:dyDescent="0.25">
      <c r="B168">
        <f>LN('Stock Data'!B169/'Stock Data'!B168)</f>
        <v>1.4114045499785113E-3</v>
      </c>
      <c r="C168">
        <f>LN('Stock Data'!C169/'Stock Data'!C168)</f>
        <v>-1.3513719166722933E-2</v>
      </c>
      <c r="D168">
        <f>LN('Stock Data'!D169/'Stock Data'!D168)</f>
        <v>3.2693567934892758E-3</v>
      </c>
      <c r="E168">
        <f>LN('Stock Data'!E169/'Stock Data'!E168)</f>
        <v>-8.5745434245836829E-3</v>
      </c>
      <c r="F168">
        <f>LN('Stock Data'!F169/'Stock Data'!F168)</f>
        <v>5.3238274186580671E-3</v>
      </c>
      <c r="G168">
        <f>LN('Stock Data'!G169/'Stock Data'!G168)</f>
        <v>8.2542307616742148E-4</v>
      </c>
      <c r="H168">
        <f>LN('Stock Data'!H169/'Stock Data'!H168)</f>
        <v>4.3183102668785328E-3</v>
      </c>
      <c r="I168">
        <f>LN('Stock Data'!I169/'Stock Data'!I168)</f>
        <v>3.6982627391968716E-3</v>
      </c>
    </row>
    <row r="169" spans="2:9" x14ac:dyDescent="0.25">
      <c r="B169">
        <f>LN('Stock Data'!B170/'Stock Data'!B169)</f>
        <v>7.0274356099166522E-3</v>
      </c>
      <c r="C169">
        <f>LN('Stock Data'!C170/'Stock Data'!C169)</f>
        <v>-3.4605529177475607E-2</v>
      </c>
      <c r="D169">
        <f>LN('Stock Data'!D170/'Stock Data'!D169)</f>
        <v>-4.8217503648260154E-3</v>
      </c>
      <c r="E169">
        <f>LN('Stock Data'!E170/'Stock Data'!E169)</f>
        <v>1.0758473334633318E-3</v>
      </c>
      <c r="F169">
        <f>LN('Stock Data'!F170/'Stock Data'!F169)</f>
        <v>3.8541935706065088E-3</v>
      </c>
      <c r="G169">
        <f>LN('Stock Data'!G170/'Stock Data'!G169)</f>
        <v>0</v>
      </c>
      <c r="H169">
        <f>LN('Stock Data'!H170/'Stock Data'!H169)</f>
        <v>-8.6553492429254138E-3</v>
      </c>
      <c r="I169">
        <f>LN('Stock Data'!I170/'Stock Data'!I169)</f>
        <v>3.8665189230292019E-3</v>
      </c>
    </row>
    <row r="170" spans="2:9" x14ac:dyDescent="0.25">
      <c r="B170">
        <f>LN('Stock Data'!B171/'Stock Data'!B170)</f>
        <v>5.0293482644774602E-3</v>
      </c>
      <c r="C170">
        <f>LN('Stock Data'!C171/'Stock Data'!C170)</f>
        <v>-1.4184634991956413E-2</v>
      </c>
      <c r="D170">
        <f>LN('Stock Data'!D171/'Stock Data'!D170)</f>
        <v>-2.5895808864612543E-4</v>
      </c>
      <c r="E170">
        <f>LN('Stock Data'!E171/'Stock Data'!E170)</f>
        <v>1.811450703877665E-2</v>
      </c>
      <c r="F170">
        <f>LN('Stock Data'!F171/'Stock Data'!F170)</f>
        <v>3.2050214463197357E-4</v>
      </c>
      <c r="G170">
        <f>LN('Stock Data'!G171/'Stock Data'!G170)</f>
        <v>0</v>
      </c>
      <c r="H170">
        <f>LN('Stock Data'!H171/'Stock Data'!H170)</f>
        <v>1.1114674161000138E-2</v>
      </c>
      <c r="I170">
        <f>LN('Stock Data'!I171/'Stock Data'!I170)</f>
        <v>2.1565112094796657E-3</v>
      </c>
    </row>
    <row r="171" spans="2:9" x14ac:dyDescent="0.25">
      <c r="B171">
        <f>LN('Stock Data'!B172/'Stock Data'!B171)</f>
        <v>4.4493954258094893E-3</v>
      </c>
      <c r="C171">
        <f>LN('Stock Data'!C172/'Stock Data'!C171)</f>
        <v>0</v>
      </c>
      <c r="D171">
        <f>LN('Stock Data'!D172/'Stock Data'!D171)</f>
        <v>7.7666454821042697E-4</v>
      </c>
      <c r="E171">
        <f>LN('Stock Data'!E172/'Stock Data'!E171)</f>
        <v>7.3645782622080748E-3</v>
      </c>
      <c r="F171">
        <f>LN('Stock Data'!F172/'Stock Data'!F171)</f>
        <v>7.2375390642778247E-3</v>
      </c>
      <c r="G171">
        <f>LN('Stock Data'!G172/'Stock Data'!G171)</f>
        <v>8.2474231479051825E-4</v>
      </c>
      <c r="H171">
        <f>LN('Stock Data'!H172/'Stock Data'!H171)</f>
        <v>9.320834366065886E-3</v>
      </c>
      <c r="I171">
        <f>LN('Stock Data'!I172/'Stock Data'!I171)</f>
        <v>1.2459436180757644E-3</v>
      </c>
    </row>
    <row r="172" spans="2:9" x14ac:dyDescent="0.25">
      <c r="B172">
        <f>LN('Stock Data'!B173/'Stock Data'!B172)</f>
        <v>8.3203442836305742E-4</v>
      </c>
      <c r="C172">
        <f>LN('Stock Data'!C173/'Stock Data'!C172)</f>
        <v>7.1174677688639549E-3</v>
      </c>
      <c r="D172">
        <f>LN('Stock Data'!D173/'Stock Data'!D172)</f>
        <v>5.1750755567408027E-4</v>
      </c>
      <c r="E172">
        <f>LN('Stock Data'!E173/'Stock Data'!E172)</f>
        <v>-3.1496089028961085E-3</v>
      </c>
      <c r="F172">
        <f>LN('Stock Data'!F173/'Stock Data'!F172)</f>
        <v>-9.269137271429622E-3</v>
      </c>
      <c r="G172">
        <f>LN('Stock Data'!G173/'Stock Data'!G172)</f>
        <v>8.2406267539334387E-4</v>
      </c>
      <c r="H172">
        <f>LN('Stock Data'!H173/'Stock Data'!H172)</f>
        <v>6.2163433818659903E-3</v>
      </c>
      <c r="I172">
        <f>LN('Stock Data'!I173/'Stock Data'!I172)</f>
        <v>5.6309039828313749E-3</v>
      </c>
    </row>
    <row r="173" spans="2:9" x14ac:dyDescent="0.25">
      <c r="B173">
        <f>LN('Stock Data'!B174/'Stock Data'!B173)</f>
        <v>2.768495754114429E-3</v>
      </c>
      <c r="C173">
        <f>LN('Stock Data'!C174/'Stock Data'!C173)</f>
        <v>1.4084739881739023E-2</v>
      </c>
      <c r="D173">
        <f>LN('Stock Data'!D174/'Stock Data'!D173)</f>
        <v>-2.5035709864465517E-3</v>
      </c>
      <c r="E173">
        <f>LN('Stock Data'!E174/'Stock Data'!E173)</f>
        <v>5.243850506010948E-3</v>
      </c>
      <c r="F173">
        <f>LN('Stock Data'!F174/'Stock Data'!F173)</f>
        <v>-5.5276871587816552E-3</v>
      </c>
      <c r="G173">
        <f>LN('Stock Data'!G174/'Stock Data'!G173)</f>
        <v>-8.240626753934267E-4</v>
      </c>
      <c r="H173">
        <f>LN('Stock Data'!H174/'Stock Data'!H173)</f>
        <v>-1.7688744544102727E-2</v>
      </c>
      <c r="I173">
        <f>LN('Stock Data'!I174/'Stock Data'!I173)</f>
        <v>-1.0742110734551899E-3</v>
      </c>
    </row>
    <row r="174" spans="2:9" x14ac:dyDescent="0.25">
      <c r="B174">
        <f>LN('Stock Data'!B175/'Stock Data'!B174)</f>
        <v>-1.1064178321836032E-3</v>
      </c>
      <c r="C174">
        <f>LN('Stock Data'!C175/'Stock Data'!C174)</f>
        <v>-2.8370697129215576E-2</v>
      </c>
      <c r="D174">
        <f>LN('Stock Data'!D175/'Stock Data'!D174)</f>
        <v>-1.38398948920947E-3</v>
      </c>
      <c r="E174">
        <f>LN('Stock Data'!E175/'Stock Data'!E174)</f>
        <v>1.0405921161116601E-2</v>
      </c>
      <c r="F174">
        <f>LN('Stock Data'!F175/'Stock Data'!F174)</f>
        <v>-1.9392377679629468E-3</v>
      </c>
      <c r="G174">
        <f>LN('Stock Data'!G175/'Stock Data'!G174)</f>
        <v>0</v>
      </c>
      <c r="H174">
        <f>LN('Stock Data'!H175/'Stock Data'!H174)</f>
        <v>9.1884260544061701E-3</v>
      </c>
      <c r="I174">
        <f>LN('Stock Data'!I175/'Stock Data'!I174)</f>
        <v>-1.8060640031853121E-3</v>
      </c>
    </row>
    <row r="175" spans="2:9" x14ac:dyDescent="0.25">
      <c r="B175">
        <f>LN('Stock Data'!B176/'Stock Data'!B175)</f>
        <v>1.7558722475802122E-2</v>
      </c>
      <c r="C175">
        <f>LN('Stock Data'!C176/'Stock Data'!C175)</f>
        <v>7.168489478612497E-3</v>
      </c>
      <c r="D175">
        <f>LN('Stock Data'!D176/'Stock Data'!D175)</f>
        <v>1.8160510264150773E-3</v>
      </c>
      <c r="E175">
        <f>LN('Stock Data'!E176/'Stock Data'!E175)</f>
        <v>-2.409755157906053E-2</v>
      </c>
      <c r="F175">
        <f>LN('Stock Data'!F176/'Stock Data'!F175)</f>
        <v>1.7777028250644208E-3</v>
      </c>
      <c r="G175">
        <f>LN('Stock Data'!G176/'Stock Data'!G175)</f>
        <v>8.2406267539334387E-4</v>
      </c>
      <c r="H175">
        <f>LN('Stock Data'!H176/'Stock Data'!H175)</f>
        <v>6.8363350182909467E-3</v>
      </c>
      <c r="I175">
        <f>LN('Stock Data'!I176/'Stock Data'!I175)</f>
        <v>2.3197199800818369E-3</v>
      </c>
    </row>
    <row r="176" spans="2:9" x14ac:dyDescent="0.25">
      <c r="B176">
        <f>LN('Stock Data'!B177/'Stock Data'!B176)</f>
        <v>-1.6728759789205037E-2</v>
      </c>
      <c r="C176">
        <f>LN('Stock Data'!C177/'Stock Data'!C176)</f>
        <v>-1.4388737452099556E-2</v>
      </c>
      <c r="D176">
        <f>LN('Stock Data'!D177/'Stock Data'!D176)</f>
        <v>1.1226200344734789E-3</v>
      </c>
      <c r="E176">
        <f>LN('Stock Data'!E177/'Stock Data'!E176)</f>
        <v>6.3425159764705008E-3</v>
      </c>
      <c r="F176">
        <f>LN('Stock Data'!F177/'Stock Data'!F176)</f>
        <v>-8.8663556321919388E-3</v>
      </c>
      <c r="G176">
        <f>LN('Stock Data'!G177/'Stock Data'!G176)</f>
        <v>8.2338415520513502E-4</v>
      </c>
      <c r="H176">
        <f>LN('Stock Data'!H177/'Stock Data'!H176)</f>
        <v>1.1740032598636506E-2</v>
      </c>
      <c r="I176">
        <f>LN('Stock Data'!I177/'Stock Data'!I176)</f>
        <v>1.8018826725406682E-3</v>
      </c>
    </row>
    <row r="177" spans="2:9" x14ac:dyDescent="0.25">
      <c r="B177">
        <f>LN('Stock Data'!B178/'Stock Data'!B177)</f>
        <v>3.8641781986197871E-3</v>
      </c>
      <c r="C177">
        <f>LN('Stock Data'!C178/'Stock Data'!C177)</f>
        <v>-2.1978906718775341E-2</v>
      </c>
      <c r="D177">
        <f>LN('Stock Data'!D178/'Stock Data'!D177)</f>
        <v>1.8968189938629531E-3</v>
      </c>
      <c r="E177">
        <f>LN('Stock Data'!E178/'Stock Data'!E177)</f>
        <v>-5.2826324644272239E-3</v>
      </c>
      <c r="F177">
        <f>LN('Stock Data'!F178/'Stock Data'!F177)</f>
        <v>-7.5768209721533281E-3</v>
      </c>
      <c r="G177">
        <f>LN('Stock Data'!G178/'Stock Data'!G177)</f>
        <v>8.2270675146354773E-4</v>
      </c>
      <c r="H177">
        <f>LN('Stock Data'!H178/'Stock Data'!H177)</f>
        <v>1.4852493699730135E-2</v>
      </c>
      <c r="I177">
        <f>LN('Stock Data'!I178/'Stock Data'!I177)</f>
        <v>-1.688176887748127E-3</v>
      </c>
    </row>
    <row r="178" spans="2:9" x14ac:dyDescent="0.25">
      <c r="B178">
        <f>LN('Stock Data'!B179/'Stock Data'!B178)</f>
        <v>2.7175586117522698E-2</v>
      </c>
      <c r="C178">
        <f>LN('Stock Data'!C179/'Stock Data'!C178)</f>
        <v>-1.4925650216675593E-2</v>
      </c>
      <c r="D178">
        <f>LN('Stock Data'!D179/'Stock Data'!D178)</f>
        <v>2.8386067704921228E-3</v>
      </c>
      <c r="E178">
        <f>LN('Stock Data'!E179/'Stock Data'!E178)</f>
        <v>1.0587613482421182E-3</v>
      </c>
      <c r="F178">
        <f>LN('Stock Data'!F179/'Stock Data'!F178)</f>
        <v>1.3669794994927548E-3</v>
      </c>
      <c r="G178">
        <f>LN('Stock Data'!G179/'Stock Data'!G178)</f>
        <v>1.6433857437300632E-3</v>
      </c>
      <c r="H178">
        <f>LN('Stock Data'!H179/'Stock Data'!H178)</f>
        <v>3.2381718307740465E-3</v>
      </c>
      <c r="I178">
        <f>LN('Stock Data'!I179/'Stock Data'!I178)</f>
        <v>8.7772191292505937E-4</v>
      </c>
    </row>
    <row r="179" spans="2:9" x14ac:dyDescent="0.25">
      <c r="B179">
        <f>LN('Stock Data'!B180/'Stock Data'!B179)</f>
        <v>1.2256988471079002E-2</v>
      </c>
      <c r="C179">
        <f>LN('Stock Data'!C180/'Stock Data'!C179)</f>
        <v>-1.5151805020602333E-2</v>
      </c>
      <c r="D179">
        <f>LN('Stock Data'!D180/'Stock Data'!D179)</f>
        <v>-1.8054340347396574E-3</v>
      </c>
      <c r="E179">
        <f>LN('Stock Data'!E180/'Stock Data'!E179)</f>
        <v>1.0526412986987603E-2</v>
      </c>
      <c r="F179">
        <f>LN('Stock Data'!F180/'Stock Data'!F179)</f>
        <v>-6.0837162973598133E-3</v>
      </c>
      <c r="G179">
        <f>LN('Stock Data'!G180/'Stock Data'!G179)</f>
        <v>0</v>
      </c>
      <c r="H179">
        <f>LN('Stock Data'!H180/'Stock Data'!H179)</f>
        <v>2.9347049675940221E-3</v>
      </c>
      <c r="I179">
        <f>LN('Stock Data'!I180/'Stock Data'!I179)</f>
        <v>1.7492226482939653E-3</v>
      </c>
    </row>
    <row r="180" spans="2:9" x14ac:dyDescent="0.25">
      <c r="B180">
        <f>LN('Stock Data'!B181/'Stock Data'!B180)</f>
        <v>-5.576936732211977E-3</v>
      </c>
      <c r="C180">
        <f>LN('Stock Data'!C181/'Stock Data'!C180)</f>
        <v>-7.6628727455691371E-3</v>
      </c>
      <c r="D180">
        <f>LN('Stock Data'!D181/'Stock Data'!D180)</f>
        <v>5.1615624883301066E-4</v>
      </c>
      <c r="E180">
        <f>LN('Stock Data'!E181/'Stock Data'!E180)</f>
        <v>-2.009586400313837E-2</v>
      </c>
      <c r="F180">
        <f>LN('Stock Data'!F181/'Stock Data'!F180)</f>
        <v>2.3310615910756997E-2</v>
      </c>
      <c r="G180">
        <f>LN('Stock Data'!G181/'Stock Data'!G180)</f>
        <v>2.460025840862399E-3</v>
      </c>
      <c r="H180">
        <f>LN('Stock Data'!H181/'Stock Data'!H180)</f>
        <v>-7.352974305258806E-3</v>
      </c>
      <c r="I180">
        <f>LN('Stock Data'!I181/'Stock Data'!I180)</f>
        <v>6.7235257565088588E-4</v>
      </c>
    </row>
    <row r="181" spans="2:9" x14ac:dyDescent="0.25">
      <c r="B181">
        <f>LN('Stock Data'!B182/'Stock Data'!B181)</f>
        <v>-1.5025691665956679E-2</v>
      </c>
      <c r="C181">
        <f>LN('Stock Data'!C182/'Stock Data'!C181)</f>
        <v>-3.1252543504104426E-2</v>
      </c>
      <c r="D181">
        <f>LN('Stock Data'!D182/'Stock Data'!D181)</f>
        <v>1.7203302563957522E-4</v>
      </c>
      <c r="E181">
        <f>LN('Stock Data'!E182/'Stock Data'!E181)</f>
        <v>-8.5837436913914419E-3</v>
      </c>
      <c r="F181">
        <f>LN('Stock Data'!F182/'Stock Data'!F181)</f>
        <v>4.8324429623727139E-4</v>
      </c>
      <c r="G181">
        <f>LN('Stock Data'!G182/'Stock Data'!G181)</f>
        <v>-8.1933638340261114E-4</v>
      </c>
      <c r="H181">
        <f>LN('Stock Data'!H182/'Stock Data'!H181)</f>
        <v>1.5379285179487707E-2</v>
      </c>
      <c r="I181">
        <f>LN('Stock Data'!I182/'Stock Data'!I181)</f>
        <v>7.4205976767338102E-4</v>
      </c>
    </row>
    <row r="182" spans="2:9" x14ac:dyDescent="0.25">
      <c r="B182">
        <f>LN('Stock Data'!B183/'Stock Data'!B182)</f>
        <v>-7.3260669276234338E-3</v>
      </c>
      <c r="C182">
        <f>LN('Stock Data'!C183/'Stock Data'!C182)</f>
        <v>0</v>
      </c>
      <c r="D182">
        <f>LN('Stock Data'!D183/'Stock Data'!D182)</f>
        <v>1.1172447602669602E-3</v>
      </c>
      <c r="E182">
        <f>LN('Stock Data'!E183/'Stock Data'!E182)</f>
        <v>2.0267360399877879E-2</v>
      </c>
      <c r="F182">
        <f>LN('Stock Data'!F183/'Stock Data'!F182)</f>
        <v>-1.1663220953075815E-2</v>
      </c>
      <c r="G182">
        <f>LN('Stock Data'!G183/'Stock Data'!G182)</f>
        <v>0</v>
      </c>
      <c r="H182">
        <f>LN('Stock Data'!H183/'Stock Data'!H182)</f>
        <v>1.8877345492967379E-3</v>
      </c>
      <c r="I182">
        <f>LN('Stock Data'!I183/'Stock Data'!I182)</f>
        <v>3.2794415766991368E-4</v>
      </c>
    </row>
    <row r="183" spans="2:9" x14ac:dyDescent="0.25">
      <c r="B183">
        <f>LN('Stock Data'!B184/'Stock Data'!B183)</f>
        <v>-6.831560745019242E-3</v>
      </c>
      <c r="C183">
        <f>LN('Stock Data'!C184/'Stock Data'!C183)</f>
        <v>1.5748356968139331E-2</v>
      </c>
      <c r="D183">
        <f>LN('Stock Data'!D184/'Stock Data'!D183)</f>
        <v>-3.2693567934892471E-3</v>
      </c>
      <c r="E183">
        <f>LN('Stock Data'!E184/'Stock Data'!E183)</f>
        <v>3.162891408508217E-3</v>
      </c>
      <c r="F183">
        <f>LN('Stock Data'!F184/'Stock Data'!F183)</f>
        <v>-6.3201038185839607E-3</v>
      </c>
      <c r="G183">
        <f>LN('Stock Data'!G184/'Stock Data'!G183)</f>
        <v>-1.6406894574598886E-3</v>
      </c>
      <c r="H183">
        <f>LN('Stock Data'!H184/'Stock Data'!H183)</f>
        <v>-5.3822402049052386E-3</v>
      </c>
      <c r="I183">
        <f>LN('Stock Data'!I184/'Stock Data'!I183)</f>
        <v>5.1037960751330715E-3</v>
      </c>
    </row>
    <row r="184" spans="2:9" x14ac:dyDescent="0.25">
      <c r="B184">
        <f>LN('Stock Data'!B185/'Stock Data'!B184)</f>
        <v>-1.0974212199132763E-3</v>
      </c>
      <c r="C184">
        <f>LN('Stock Data'!C185/'Stock Data'!C184)</f>
        <v>-2.3716526617316044E-2</v>
      </c>
      <c r="D184">
        <f>LN('Stock Data'!D185/'Stock Data'!D184)</f>
        <v>-8.6213470903272692E-4</v>
      </c>
      <c r="E184">
        <f>LN('Stock Data'!E185/'Stock Data'!E184)</f>
        <v>1.980262729617973E-2</v>
      </c>
      <c r="F184">
        <f>LN('Stock Data'!F185/'Stock Data'!F184)</f>
        <v>-1.3370624564932643E-2</v>
      </c>
      <c r="G184">
        <f>LN('Stock Data'!G185/'Stock Data'!G184)</f>
        <v>0</v>
      </c>
      <c r="H184">
        <f>LN('Stock Data'!H185/'Stock Data'!H184)</f>
        <v>3.3491811430248711E-3</v>
      </c>
      <c r="I184">
        <f>LN('Stock Data'!I185/'Stock Data'!I184)</f>
        <v>-3.9803955200169707E-3</v>
      </c>
    </row>
    <row r="185" spans="2:9" x14ac:dyDescent="0.25">
      <c r="B185">
        <f>LN('Stock Data'!B186/'Stock Data'!B185)</f>
        <v>5.4749930702774697E-3</v>
      </c>
      <c r="C185">
        <f>LN('Stock Data'!C186/'Stock Data'!C185)</f>
        <v>0</v>
      </c>
      <c r="D185">
        <f>LN('Stock Data'!D186/'Stock Data'!D185)</f>
        <v>-1.2946189013825322E-3</v>
      </c>
      <c r="E185">
        <f>LN('Stock Data'!E186/'Stock Data'!E185)</f>
        <v>-2.9321472305386523E-2</v>
      </c>
      <c r="F185">
        <f>LN('Stock Data'!F186/'Stock Data'!F185)</f>
        <v>-8.8669444800989637E-4</v>
      </c>
      <c r="G185">
        <f>LN('Stock Data'!G186/'Stock Data'!G185)</f>
        <v>-8.2135528231510376E-4</v>
      </c>
      <c r="H185">
        <f>LN('Stock Data'!H186/'Stock Data'!H185)</f>
        <v>1.0170026303373755E-3</v>
      </c>
      <c r="I185">
        <f>LN('Stock Data'!I186/'Stock Data'!I185)</f>
        <v>1.6166011302900614E-3</v>
      </c>
    </row>
    <row r="186" spans="2:9" x14ac:dyDescent="0.25">
      <c r="B186">
        <f>LN('Stock Data'!B187/'Stock Data'!B186)</f>
        <v>-1.9573416336039946E-2</v>
      </c>
      <c r="C186">
        <f>LN('Stock Data'!C187/'Stock Data'!C186)</f>
        <v>-8.3381608939051013E-2</v>
      </c>
      <c r="D186">
        <f>LN('Stock Data'!D187/'Stock Data'!D186)</f>
        <v>-1.7288015594003902E-3</v>
      </c>
      <c r="E186">
        <f>LN('Stock Data'!E187/'Stock Data'!E186)</f>
        <v>1.5814773466021725E-2</v>
      </c>
      <c r="F186">
        <f>LN('Stock Data'!F187/'Stock Data'!F186)</f>
        <v>-1.6039660045840756E-2</v>
      </c>
      <c r="G186">
        <f>LN('Stock Data'!G187/'Stock Data'!G186)</f>
        <v>-3.2921840434770055E-3</v>
      </c>
      <c r="H186">
        <f>LN('Stock Data'!H187/'Stock Data'!H186)</f>
        <v>-1.0510975602628978E-2</v>
      </c>
      <c r="I186">
        <f>LN('Stock Data'!I187/'Stock Data'!I186)</f>
        <v>-4.673955894668895E-3</v>
      </c>
    </row>
    <row r="187" spans="2:9" x14ac:dyDescent="0.25">
      <c r="B187">
        <f>LN('Stock Data'!B188/'Stock Data'!B187)</f>
        <v>5.5525131085815754E-3</v>
      </c>
      <c r="C187">
        <f>LN('Stock Data'!C188/'Stock Data'!C187)</f>
        <v>-3.5401927050915952E-2</v>
      </c>
      <c r="D187">
        <f>LN('Stock Data'!D188/'Stock Data'!D187)</f>
        <v>-2.945730824347733E-3</v>
      </c>
      <c r="E187">
        <f>LN('Stock Data'!E188/'Stock Data'!E187)</f>
        <v>-1.4752638475038295E-2</v>
      </c>
      <c r="F187">
        <f>LN('Stock Data'!F188/'Stock Data'!F187)</f>
        <v>-5.536401853802519E-3</v>
      </c>
      <c r="G187">
        <f>LN('Stock Data'!G188/'Stock Data'!G187)</f>
        <v>-8.2474231479049472E-4</v>
      </c>
      <c r="H187">
        <f>LN('Stock Data'!H188/'Stock Data'!H187)</f>
        <v>-3.9703190578951721E-3</v>
      </c>
      <c r="I187">
        <f>LN('Stock Data'!I188/'Stock Data'!I187)</f>
        <v>1.270139250772935E-3</v>
      </c>
    </row>
    <row r="188" spans="2:9" x14ac:dyDescent="0.25">
      <c r="B188">
        <f>LN('Stock Data'!B189/'Stock Data'!B188)</f>
        <v>-4.1614153548139637E-3</v>
      </c>
      <c r="C188">
        <f>LN('Stock Data'!C189/'Stock Data'!C188)</f>
        <v>-1.818231908319036E-2</v>
      </c>
      <c r="D188">
        <f>LN('Stock Data'!D189/'Stock Data'!D188)</f>
        <v>4.7609091688724636E-3</v>
      </c>
      <c r="E188">
        <f>LN('Stock Data'!E189/'Stock Data'!E188)</f>
        <v>2.1208915691376296E-3</v>
      </c>
      <c r="F188">
        <f>LN('Stock Data'!F189/'Stock Data'!F188)</f>
        <v>-7.0495174796143655E-3</v>
      </c>
      <c r="G188">
        <f>LN('Stock Data'!G189/'Stock Data'!G188)</f>
        <v>0</v>
      </c>
      <c r="H188">
        <f>LN('Stock Data'!H189/'Stock Data'!H188)</f>
        <v>-6.059334339661839E-3</v>
      </c>
      <c r="I188">
        <f>LN('Stock Data'!I189/'Stock Data'!I188)</f>
        <v>8.040609974748418E-3</v>
      </c>
    </row>
    <row r="189" spans="2:9" x14ac:dyDescent="0.25">
      <c r="B189">
        <f>LN('Stock Data'!B190/'Stock Data'!B189)</f>
        <v>1.3890542393325718E-3</v>
      </c>
      <c r="C189">
        <f>LN('Stock Data'!C190/'Stock Data'!C189)</f>
        <v>-3.7387532071620329E-2</v>
      </c>
      <c r="D189">
        <f>LN('Stock Data'!D190/'Stock Data'!D189)</f>
        <v>2.9317602879755556E-3</v>
      </c>
      <c r="E189">
        <f>LN('Stock Data'!E190/'Stock Data'!E189)</f>
        <v>1.05375053027857E-2</v>
      </c>
      <c r="F189">
        <f>LN('Stock Data'!F190/'Stock Data'!F189)</f>
        <v>-3.9443444961905095E-3</v>
      </c>
      <c r="G189">
        <f>LN('Stock Data'!G190/'Stock Data'!G189)</f>
        <v>8.2474231479051825E-4</v>
      </c>
      <c r="H189">
        <f>LN('Stock Data'!H190/'Stock Data'!H189)</f>
        <v>1.4827836815095995E-4</v>
      </c>
      <c r="I189">
        <f>LN('Stock Data'!I190/'Stock Data'!I189)</f>
        <v>-3.1975772860904912E-3</v>
      </c>
    </row>
    <row r="190" spans="2:9" x14ac:dyDescent="0.25">
      <c r="B190">
        <f>LN('Stock Data'!B191/'Stock Data'!B190)</f>
        <v>8.294213985282517E-3</v>
      </c>
      <c r="C190">
        <f>LN('Stock Data'!C191/'Stock Data'!C190)</f>
        <v>1.8868484304382736E-2</v>
      </c>
      <c r="D190">
        <f>LN('Stock Data'!D191/'Stock Data'!D190)</f>
        <v>9.4669313385988723E-4</v>
      </c>
      <c r="E190">
        <f>LN('Stock Data'!E191/'Stock Data'!E190)</f>
        <v>-2.5479085300984784E-2</v>
      </c>
      <c r="F190">
        <f>LN('Stock Data'!F191/'Stock Data'!F190)</f>
        <v>3.6019878594656606E-3</v>
      </c>
      <c r="G190">
        <f>LN('Stock Data'!G191/'Stock Data'!G190)</f>
        <v>0</v>
      </c>
      <c r="H190">
        <f>LN('Stock Data'!H191/'Stock Data'!H190)</f>
        <v>1.3329839906035827E-3</v>
      </c>
      <c r="I190">
        <f>LN('Stock Data'!I191/'Stock Data'!I190)</f>
        <v>9.4401307627437045E-4</v>
      </c>
    </row>
    <row r="191" spans="2:9" x14ac:dyDescent="0.25">
      <c r="B191">
        <f>LN('Stock Data'!B192/'Stock Data'!B191)</f>
        <v>2.2325975266318906E-2</v>
      </c>
      <c r="C191">
        <f>LN('Stock Data'!C192/'Stock Data'!C191)</f>
        <v>-3.8099846232270293E-2</v>
      </c>
      <c r="D191">
        <f>LN('Stock Data'!D192/'Stock Data'!D191)</f>
        <v>-3.6194282565273008E-3</v>
      </c>
      <c r="E191">
        <f>LN('Stock Data'!E192/'Stock Data'!E191)</f>
        <v>9.6308930609613659E-3</v>
      </c>
      <c r="F191">
        <f>LN('Stock Data'!F192/'Stock Data'!F191)</f>
        <v>1.1407541766980946E-3</v>
      </c>
      <c r="G191">
        <f>LN('Stock Data'!G192/'Stock Data'!G191)</f>
        <v>0</v>
      </c>
      <c r="H191">
        <f>LN('Stock Data'!H192/'Stock Data'!H191)</f>
        <v>2.5428849780237642E-2</v>
      </c>
      <c r="I191">
        <f>LN('Stock Data'!I192/'Stock Data'!I191)</f>
        <v>1.5908438533357942E-3</v>
      </c>
    </row>
    <row r="192" spans="2:9" x14ac:dyDescent="0.25">
      <c r="B192">
        <f>LN('Stock Data'!B193/'Stock Data'!B192)</f>
        <v>1.9200643194865856E-2</v>
      </c>
      <c r="C192">
        <f>LN('Stock Data'!C193/'Stock Data'!C192)</f>
        <v>-1.9608471388376424E-2</v>
      </c>
      <c r="D192">
        <f>LN('Stock Data'!D193/'Stock Data'!D192)</f>
        <v>2.7588602245928497E-3</v>
      </c>
      <c r="E192">
        <f>LN('Stock Data'!E193/'Stock Data'!E192)</f>
        <v>0</v>
      </c>
      <c r="F192">
        <f>LN('Stock Data'!F193/'Stock Data'!F192)</f>
        <v>-1.7307702733756949E-2</v>
      </c>
      <c r="G192">
        <f>LN('Stock Data'!G193/'Stock Data'!G192)</f>
        <v>8.2406267539334387E-4</v>
      </c>
      <c r="H192">
        <f>LN('Stock Data'!H193/'Stock Data'!H192)</f>
        <v>-2.4561335972838041E-3</v>
      </c>
      <c r="I192">
        <f>LN('Stock Data'!I193/'Stock Data'!I192)</f>
        <v>1.8994806646887061E-4</v>
      </c>
    </row>
    <row r="193" spans="2:9" x14ac:dyDescent="0.25">
      <c r="B193">
        <f>LN('Stock Data'!B194/'Stock Data'!B193)</f>
        <v>-1.5974860697701463E-2</v>
      </c>
      <c r="C193">
        <f>LN('Stock Data'!C194/'Stock Data'!C193)</f>
        <v>9.8522964430116395E-3</v>
      </c>
      <c r="D193">
        <f>LN('Stock Data'!D194/'Stock Data'!D193)</f>
        <v>-6.3048444807304038E-3</v>
      </c>
      <c r="E193">
        <f>LN('Stock Data'!E194/'Stock Data'!E193)</f>
        <v>-1.6103407566578735E-2</v>
      </c>
      <c r="F193">
        <f>LN('Stock Data'!F194/'Stock Data'!F193)</f>
        <v>5.9563453943767587E-3</v>
      </c>
      <c r="G193">
        <f>LN('Stock Data'!G194/'Stock Data'!G193)</f>
        <v>1.6460909066687169E-3</v>
      </c>
      <c r="H193">
        <f>LN('Stock Data'!H194/'Stock Data'!H193)</f>
        <v>-5.6574662627171032E-3</v>
      </c>
      <c r="I193">
        <f>LN('Stock Data'!I194/'Stock Data'!I193)</f>
        <v>3.0922892353351652E-3</v>
      </c>
    </row>
    <row r="194" spans="2:9" x14ac:dyDescent="0.25">
      <c r="B194">
        <f>LN('Stock Data'!B195/'Stock Data'!B194)</f>
        <v>3.6367671967824075E-2</v>
      </c>
      <c r="C194">
        <f>LN('Stock Data'!C195/'Stock Data'!C194)</f>
        <v>1.9418085857101731E-2</v>
      </c>
      <c r="D194">
        <f>LN('Stock Data'!D195/'Stock Data'!D194)</f>
        <v>-1.3871685942071666E-3</v>
      </c>
      <c r="E194">
        <f>LN('Stock Data'!E195/'Stock Data'!E194)</f>
        <v>2.4587021544394155E-2</v>
      </c>
      <c r="F194">
        <f>LN('Stock Data'!F195/'Stock Data'!F194)</f>
        <v>-1.5338430863774422E-2</v>
      </c>
      <c r="G194">
        <f>LN('Stock Data'!G195/'Stock Data'!G194)</f>
        <v>2.4640669551590569E-3</v>
      </c>
      <c r="H194">
        <f>LN('Stock Data'!H195/'Stock Data'!H194)</f>
        <v>2.4699642052226829E-3</v>
      </c>
      <c r="I194">
        <f>LN('Stock Data'!I195/'Stock Data'!I194)</f>
        <v>1.2704439148736187E-3</v>
      </c>
    </row>
    <row r="195" spans="2:9" x14ac:dyDescent="0.25">
      <c r="B195">
        <f>LN('Stock Data'!B196/'Stock Data'!B195)</f>
        <v>-7.0121052675667563E-3</v>
      </c>
      <c r="C195">
        <f>LN('Stock Data'!C196/'Stock Data'!C195)</f>
        <v>0</v>
      </c>
      <c r="D195">
        <f>LN('Stock Data'!D196/'Stock Data'!D195)</f>
        <v>-5.3064366122844596E-3</v>
      </c>
      <c r="E195">
        <f>LN('Stock Data'!E196/'Stock Data'!E195)</f>
        <v>2.0899402267215993E-2</v>
      </c>
      <c r="F195">
        <f>LN('Stock Data'!F196/'Stock Data'!F195)</f>
        <v>1.5568996990880149E-2</v>
      </c>
      <c r="G195">
        <f>LN('Stock Data'!G196/'Stock Data'!G195)</f>
        <v>3.2760062059009449E-3</v>
      </c>
      <c r="H195">
        <f>LN('Stock Data'!H196/'Stock Data'!H195)</f>
        <v>6.3648762197612068E-3</v>
      </c>
      <c r="I195">
        <f>LN('Stock Data'!I196/'Stock Data'!I195)</f>
        <v>-1.8912071459828347E-4</v>
      </c>
    </row>
    <row r="196" spans="2:9" x14ac:dyDescent="0.25">
      <c r="B196">
        <f>LN('Stock Data'!B197/'Stock Data'!B196)</f>
        <v>1.2432147136770582E-2</v>
      </c>
      <c r="C196">
        <f>LN('Stock Data'!C197/'Stock Data'!C196)</f>
        <v>0</v>
      </c>
      <c r="D196">
        <f>LN('Stock Data'!D197/'Stock Data'!D196)</f>
        <v>-4.3623991967719892E-4</v>
      </c>
      <c r="E196">
        <f>LN('Stock Data'!E197/'Stock Data'!E196)</f>
        <v>1.1311174581523024E-2</v>
      </c>
      <c r="F196">
        <f>LN('Stock Data'!F197/'Stock Data'!F196)</f>
        <v>5.7630382841128652E-4</v>
      </c>
      <c r="G196">
        <f>LN('Stock Data'!G197/'Stock Data'!G196)</f>
        <v>8.1732738509901134E-4</v>
      </c>
      <c r="H196">
        <f>LN('Stock Data'!H197/'Stock Data'!H196)</f>
        <v>-2.0208205841390882E-3</v>
      </c>
      <c r="I196">
        <f>LN('Stock Data'!I197/'Stock Data'!I196)</f>
        <v>1.4426138414861736E-3</v>
      </c>
    </row>
    <row r="197" spans="2:9" x14ac:dyDescent="0.25">
      <c r="B197">
        <f>LN('Stock Data'!B198/'Stock Data'!B197)</f>
        <v>-2.9252491357384669E-2</v>
      </c>
      <c r="C197">
        <f>LN('Stock Data'!C198/'Stock Data'!C197)</f>
        <v>-0.34032580593720285</v>
      </c>
      <c r="D197">
        <f>LN('Stock Data'!D198/'Stock Data'!D197)</f>
        <v>-2.0964106302048973E-3</v>
      </c>
      <c r="E197">
        <f>LN('Stock Data'!E198/'Stock Data'!E197)</f>
        <v>-1.0230179920346257E-3</v>
      </c>
      <c r="F197">
        <f>LN('Stock Data'!F198/'Stock Data'!F197)</f>
        <v>2.416699476365549E-3</v>
      </c>
      <c r="G197">
        <f>LN('Stock Data'!G198/'Stock Data'!G197)</f>
        <v>-1.6353233407307532E-3</v>
      </c>
      <c r="H197">
        <f>LN('Stock Data'!H198/'Stock Data'!H197)</f>
        <v>4.1814263940449185E-3</v>
      </c>
      <c r="I197">
        <f>LN('Stock Data'!I198/'Stock Data'!I197)</f>
        <v>-3.7689814841862911E-3</v>
      </c>
    </row>
    <row r="198" spans="2:9" x14ac:dyDescent="0.25">
      <c r="B198">
        <f>LN('Stock Data'!B199/'Stock Data'!B198)</f>
        <v>-2.9197366849405149E-3</v>
      </c>
      <c r="C198">
        <f>LN('Stock Data'!C199/'Stock Data'!C198)</f>
        <v>1.342302033214055E-2</v>
      </c>
      <c r="D198">
        <f>LN('Stock Data'!D199/'Stock Data'!D198)</f>
        <v>7.8664398782832777E-4</v>
      </c>
      <c r="E198">
        <f>LN('Stock Data'!E199/'Stock Data'!E198)</f>
        <v>-1.0288156589488331E-2</v>
      </c>
      <c r="F198">
        <f>LN('Stock Data'!F199/'Stock Data'!F198)</f>
        <v>-9.527971438774395E-3</v>
      </c>
      <c r="G198">
        <f>LN('Stock Data'!G199/'Stock Data'!G198)</f>
        <v>-2.4580102502692264E-3</v>
      </c>
      <c r="H198">
        <f>LN('Stock Data'!H199/'Stock Data'!H198)</f>
        <v>7.168489478612497E-3</v>
      </c>
      <c r="I198">
        <f>LN('Stock Data'!I199/'Stock Data'!I198)</f>
        <v>-8.9804683695034952E-4</v>
      </c>
    </row>
    <row r="199" spans="2:9" x14ac:dyDescent="0.25">
      <c r="B199">
        <f>LN('Stock Data'!B200/'Stock Data'!B199)</f>
        <v>-6.6675805533189768E-3</v>
      </c>
      <c r="C199">
        <f>LN('Stock Data'!C200/'Stock Data'!C199)</f>
        <v>-4.0821994520255048E-2</v>
      </c>
      <c r="D199">
        <f>LN('Stock Data'!D200/'Stock Data'!D199)</f>
        <v>1.1352662492291389E-3</v>
      </c>
      <c r="E199">
        <f>LN('Stock Data'!E200/'Stock Data'!E199)</f>
        <v>6.1855867327107444E-3</v>
      </c>
      <c r="F199">
        <f>LN('Stock Data'!F200/'Stock Data'!F199)</f>
        <v>-4.9440611697600233E-3</v>
      </c>
      <c r="G199">
        <f>LN('Stock Data'!G200/'Stock Data'!G199)</f>
        <v>0</v>
      </c>
      <c r="H199">
        <f>LN('Stock Data'!H200/'Stock Data'!H199)</f>
        <v>2.1202207650602906E-2</v>
      </c>
      <c r="I199">
        <f>LN('Stock Data'!I200/'Stock Data'!I199)</f>
        <v>9.831508870482928E-4</v>
      </c>
    </row>
    <row r="200" spans="2:9" x14ac:dyDescent="0.25">
      <c r="B200">
        <f>LN('Stock Data'!B201/'Stock Data'!B200)</f>
        <v>-2.355595614951363E-2</v>
      </c>
      <c r="C200">
        <f>LN('Stock Data'!C201/'Stock Data'!C200)</f>
        <v>-7.1973499625089227E-2</v>
      </c>
      <c r="D200">
        <f>LN('Stock Data'!D201/'Stock Data'!D200)</f>
        <v>-7.8582096853852857E-4</v>
      </c>
      <c r="E200">
        <f>LN('Stock Data'!E201/'Stock Data'!E200)</f>
        <v>-4.1194702952389479E-3</v>
      </c>
      <c r="F200">
        <f>LN('Stock Data'!F201/'Stock Data'!F200)</f>
        <v>-8.0203865226581104E-3</v>
      </c>
      <c r="G200">
        <f>LN('Stock Data'!G201/'Stock Data'!G200)</f>
        <v>-8.2068121142922067E-4</v>
      </c>
      <c r="H200">
        <f>LN('Stock Data'!H201/'Stock Data'!H200)</f>
        <v>-1.4084739881738972E-2</v>
      </c>
      <c r="I200">
        <f>LN('Stock Data'!I201/'Stock Data'!I200)</f>
        <v>-2.3122806753022251E-3</v>
      </c>
    </row>
    <row r="201" spans="2:9" x14ac:dyDescent="0.25">
      <c r="B201">
        <f>LN('Stock Data'!B202/'Stock Data'!B201)</f>
        <v>-1.5461407057184578E-2</v>
      </c>
      <c r="C201">
        <f>LN('Stock Data'!C202/'Stock Data'!C201)</f>
        <v>1.4815085785140682E-2</v>
      </c>
      <c r="D201">
        <f>LN('Stock Data'!D202/'Stock Data'!D201)</f>
        <v>6.9852443858824088E-4</v>
      </c>
      <c r="E201">
        <f>LN('Stock Data'!E202/'Stock Data'!E201)</f>
        <v>5.1466917517690013E-3</v>
      </c>
      <c r="F201">
        <f>LN('Stock Data'!F202/'Stock Data'!F201)</f>
        <v>-4.4181390704601739E-3</v>
      </c>
      <c r="G201">
        <f>LN('Stock Data'!G202/'Stock Data'!G201)</f>
        <v>8.2068121142913535E-4</v>
      </c>
      <c r="H201">
        <f>LN('Stock Data'!H202/'Stock Data'!H201)</f>
        <v>-2.1506205220963619E-2</v>
      </c>
      <c r="I201">
        <f>LN('Stock Data'!I202/'Stock Data'!I201)</f>
        <v>-5.5409987425276332E-3</v>
      </c>
    </row>
    <row r="202" spans="2:9" x14ac:dyDescent="0.25">
      <c r="B202">
        <f>LN('Stock Data'!B203/'Stock Data'!B202)</f>
        <v>2.5010434740913136E-3</v>
      </c>
      <c r="C202">
        <f>LN('Stock Data'!C203/'Stock Data'!C202)</f>
        <v>9.7980408360203816E-2</v>
      </c>
      <c r="D202">
        <f>LN('Stock Data'!D203/'Stock Data'!D202)</f>
        <v>4.0069653090000368E-3</v>
      </c>
      <c r="E202">
        <f>LN('Stock Data'!E203/'Stock Data'!E202)</f>
        <v>1.1230337529553755E-2</v>
      </c>
      <c r="F202">
        <f>LN('Stock Data'!F203/'Stock Data'!F202)</f>
        <v>8.1729043095888649E-3</v>
      </c>
      <c r="G202">
        <f>LN('Stock Data'!G203/'Stock Data'!G202)</f>
        <v>-8.2068121142922067E-4</v>
      </c>
      <c r="H202">
        <f>LN('Stock Data'!H203/'Stock Data'!H202)</f>
        <v>-6.5430985889359475E-3</v>
      </c>
      <c r="I202">
        <f>LN('Stock Data'!I203/'Stock Data'!I202)</f>
        <v>8.1626530192433662E-3</v>
      </c>
    </row>
    <row r="203" spans="2:9" x14ac:dyDescent="0.25">
      <c r="B203">
        <f>LN('Stock Data'!B204/'Stock Data'!B203)</f>
        <v>3.878093664209545E-3</v>
      </c>
      <c r="C203">
        <f>LN('Stock Data'!C204/'Stock Data'!C203)</f>
        <v>-8.3381608939051013E-2</v>
      </c>
      <c r="D203">
        <f>LN('Stock Data'!D204/'Stock Data'!D203)</f>
        <v>1.8239376467080245E-3</v>
      </c>
      <c r="E203">
        <f>LN('Stock Data'!E204/'Stock Data'!E203)</f>
        <v>1.4113137476464723E-2</v>
      </c>
      <c r="F203">
        <f>LN('Stock Data'!F204/'Stock Data'!F203)</f>
        <v>-4.5192082722035213E-3</v>
      </c>
      <c r="G203">
        <f>LN('Stock Data'!G204/'Stock Data'!G203)</f>
        <v>0</v>
      </c>
      <c r="H203">
        <f>LN('Stock Data'!H204/'Stock Data'!H203)</f>
        <v>1.3763346562423137E-2</v>
      </c>
      <c r="I203">
        <f>LN('Stock Data'!I204/'Stock Data'!I203)</f>
        <v>-2.6294170087623257E-3</v>
      </c>
    </row>
    <row r="204" spans="2:9" x14ac:dyDescent="0.25">
      <c r="B204">
        <f>LN('Stock Data'!B205/'Stock Data'!B204)</f>
        <v>1.3814893947606531E-3</v>
      </c>
      <c r="C204">
        <f>LN('Stock Data'!C205/'Stock Data'!C204)</f>
        <v>-2.9413885206293341E-2</v>
      </c>
      <c r="D204">
        <f>LN('Stock Data'!D205/'Stock Data'!D204)</f>
        <v>-2.6035149108247219E-4</v>
      </c>
      <c r="E204">
        <f>LN('Stock Data'!E205/'Stock Data'!E204)</f>
        <v>-1.7163470294087581E-2</v>
      </c>
      <c r="F204">
        <f>LN('Stock Data'!F205/'Stock Data'!F204)</f>
        <v>-7.1431398210772667E-3</v>
      </c>
      <c r="G204">
        <f>LN('Stock Data'!G205/'Stock Data'!G204)</f>
        <v>0</v>
      </c>
      <c r="H204">
        <f>LN('Stock Data'!H205/'Stock Data'!H204)</f>
        <v>-1.295837796405017E-3</v>
      </c>
      <c r="I204">
        <f>LN('Stock Data'!I205/'Stock Data'!I204)</f>
        <v>1.2748699188762996E-3</v>
      </c>
    </row>
    <row r="205" spans="2:9" x14ac:dyDescent="0.25">
      <c r="B205">
        <f>LN('Stock Data'!B206/'Stock Data'!B205)</f>
        <v>1.5614616233659008E-2</v>
      </c>
      <c r="C205">
        <f>LN('Stock Data'!C206/'Stock Data'!C205)</f>
        <v>8.5766821757425102E-2</v>
      </c>
      <c r="D205">
        <f>LN('Stock Data'!D206/'Stock Data'!D205)</f>
        <v>1.3878395723315776E-3</v>
      </c>
      <c r="E205">
        <f>LN('Stock Data'!E206/'Stock Data'!E205)</f>
        <v>1.0178117927006245E-3</v>
      </c>
      <c r="F205">
        <f>LN('Stock Data'!F206/'Stock Data'!F205)</f>
        <v>6.2014966142380111E-3</v>
      </c>
      <c r="G205">
        <f>LN('Stock Data'!G206/'Stock Data'!G205)</f>
        <v>-1.6433857437300147E-3</v>
      </c>
      <c r="H205">
        <f>LN('Stock Data'!H206/'Stock Data'!H205)</f>
        <v>4.4796289584812576E-2</v>
      </c>
      <c r="I205">
        <f>LN('Stock Data'!I206/'Stock Data'!I205)</f>
        <v>6.5198386021454125E-3</v>
      </c>
    </row>
    <row r="206" spans="2:9" x14ac:dyDescent="0.25">
      <c r="B206">
        <f>LN('Stock Data'!B207/'Stock Data'!B206)</f>
        <v>1.2962617193185304E-2</v>
      </c>
      <c r="C206">
        <f>LN('Stock Data'!C207/'Stock Data'!C206)</f>
        <v>-4.1964199099032082E-2</v>
      </c>
      <c r="D206">
        <f>LN('Stock Data'!D207/'Stock Data'!D206)</f>
        <v>4.2381933570929007E-3</v>
      </c>
      <c r="E206">
        <f>LN('Stock Data'!E207/'Stock Data'!E206)</f>
        <v>3.4986076963301395E-2</v>
      </c>
      <c r="F206">
        <f>LN('Stock Data'!F207/'Stock Data'!F206)</f>
        <v>7.0636258934893563E-4</v>
      </c>
      <c r="G206">
        <f>LN('Stock Data'!G207/'Stock Data'!G206)</f>
        <v>-2.4701535820621447E-3</v>
      </c>
      <c r="H206">
        <f>LN('Stock Data'!H207/'Stock Data'!H206)</f>
        <v>-1.3732130392554115E-2</v>
      </c>
      <c r="I206">
        <f>LN('Stock Data'!I207/'Stock Data'!I206)</f>
        <v>-7.5054263723523104E-4</v>
      </c>
    </row>
    <row r="207" spans="2:9" x14ac:dyDescent="0.25">
      <c r="B207">
        <f>LN('Stock Data'!B208/'Stock Data'!B207)</f>
        <v>1.094073621699521E-2</v>
      </c>
      <c r="C207">
        <f>LN('Stock Data'!C208/'Stock Data'!C207)</f>
        <v>1.4184634991956381E-2</v>
      </c>
      <c r="D207">
        <f>LN('Stock Data'!D208/'Stock Data'!D207)</f>
        <v>-3.4531250194082209E-4</v>
      </c>
      <c r="E207">
        <f>LN('Stock Data'!E208/'Stock Data'!E207)</f>
        <v>-9.8280106190808884E-4</v>
      </c>
      <c r="F207">
        <f>LN('Stock Data'!F208/'Stock Data'!F207)</f>
        <v>9.4088456164273331E-4</v>
      </c>
      <c r="G207">
        <f>LN('Stock Data'!G208/'Stock Data'!G207)</f>
        <v>0</v>
      </c>
      <c r="H207">
        <f>LN('Stock Data'!H208/'Stock Data'!H207)</f>
        <v>2.5107950351123862E-3</v>
      </c>
      <c r="I207">
        <f>LN('Stock Data'!I208/'Stock Data'!I207)</f>
        <v>2.0539843743953862E-3</v>
      </c>
    </row>
    <row r="208" spans="2:9" x14ac:dyDescent="0.25">
      <c r="B208">
        <f>LN('Stock Data'!B209/'Stock Data'!B208)</f>
        <v>-1.6051655073076713E-2</v>
      </c>
      <c r="C208">
        <f>LN('Stock Data'!C209/'Stock Data'!C208)</f>
        <v>-5.7987257650349282E-2</v>
      </c>
      <c r="D208">
        <f>LN('Stock Data'!D209/'Stock Data'!D208)</f>
        <v>4.3163710241169058E-4</v>
      </c>
      <c r="E208">
        <f>LN('Stock Data'!E209/'Stock Data'!E208)</f>
        <v>3.3835997249095077E-2</v>
      </c>
      <c r="F208">
        <f>LN('Stock Data'!F209/'Stock Data'!F208)</f>
        <v>-2.4129017244081848E-3</v>
      </c>
      <c r="G208">
        <f>LN('Stock Data'!G209/'Stock Data'!G208)</f>
        <v>-1.650165390958018E-3</v>
      </c>
      <c r="H208">
        <f>LN('Stock Data'!H209/'Stock Data'!H208)</f>
        <v>-1.2545676594595402E-3</v>
      </c>
      <c r="I208">
        <f>LN('Stock Data'!I209/'Stock Data'!I208)</f>
        <v>-3.8433158678481715E-4</v>
      </c>
    </row>
    <row r="209" spans="2:9" x14ac:dyDescent="0.25">
      <c r="B209">
        <f>LN('Stock Data'!B210/'Stock Data'!B209)</f>
        <v>-2.7005686761067799E-3</v>
      </c>
      <c r="C209">
        <f>LN('Stock Data'!C210/'Stock Data'!C209)</f>
        <v>0</v>
      </c>
      <c r="D209">
        <f>LN('Stock Data'!D210/'Stock Data'!D209)</f>
        <v>1.3798708409378864E-3</v>
      </c>
      <c r="E209">
        <f>LN('Stock Data'!E210/'Stock Data'!E209)</f>
        <v>-3.8095284166676188E-3</v>
      </c>
      <c r="F209">
        <f>LN('Stock Data'!F210/'Stock Data'!F209)</f>
        <v>3.2355118190538676E-3</v>
      </c>
      <c r="G209">
        <f>LN('Stock Data'!G210/'Stock Data'!G209)</f>
        <v>-1.6528929382995142E-3</v>
      </c>
      <c r="H209">
        <f>LN('Stock Data'!H210/'Stock Data'!H209)</f>
        <v>-7.2799031700361977E-3</v>
      </c>
      <c r="I209">
        <f>LN('Stock Data'!I210/'Stock Data'!I209)</f>
        <v>9.8003321249518788E-3</v>
      </c>
    </row>
    <row r="210" spans="2:9" x14ac:dyDescent="0.25">
      <c r="B210">
        <f>LN('Stock Data'!B211/'Stock Data'!B210)</f>
        <v>-1.8008672225886178E-2</v>
      </c>
      <c r="C210">
        <f>LN('Stock Data'!C211/'Stock Data'!C210)</f>
        <v>1.4815085785140682E-2</v>
      </c>
      <c r="D210">
        <f>LN('Stock Data'!D211/'Stock Data'!D210)</f>
        <v>-3.6263034039922737E-3</v>
      </c>
      <c r="E210">
        <f>LN('Stock Data'!E211/'Stock Data'!E210)</f>
        <v>-6.7017962660186701E-3</v>
      </c>
      <c r="F210">
        <f>LN('Stock Data'!F211/'Stock Data'!F210)</f>
        <v>1.1504118533837482E-2</v>
      </c>
      <c r="G210">
        <f>LN('Stock Data'!G211/'Stock Data'!G210)</f>
        <v>-2.4844733276618335E-3</v>
      </c>
      <c r="H210">
        <f>LN('Stock Data'!H211/'Stock Data'!H210)</f>
        <v>-5.0711984020524242E-3</v>
      </c>
      <c r="I210">
        <f>LN('Stock Data'!I211/'Stock Data'!I210)</f>
        <v>-3.6929399584867401E-4</v>
      </c>
    </row>
    <row r="211" spans="2:9" x14ac:dyDescent="0.25">
      <c r="B211">
        <f>LN('Stock Data'!B212/'Stock Data'!B211)</f>
        <v>1.3756777706163651E-3</v>
      </c>
      <c r="C211">
        <f>LN('Stock Data'!C212/'Stock Data'!C211)</f>
        <v>-2.985296314968116E-2</v>
      </c>
      <c r="D211">
        <f>LN('Stock Data'!D212/'Stock Data'!D211)</f>
        <v>-1.0385375275217816E-3</v>
      </c>
      <c r="E211">
        <f>LN('Stock Data'!E212/'Stock Data'!E211)</f>
        <v>3.8350957839424884E-3</v>
      </c>
      <c r="F211">
        <f>LN('Stock Data'!F212/'Stock Data'!F211)</f>
        <v>1.9719561637336472E-2</v>
      </c>
      <c r="G211">
        <f>LN('Stock Data'!G212/'Stock Data'!G211)</f>
        <v>2.4844733276619658E-3</v>
      </c>
      <c r="H211">
        <f>LN('Stock Data'!H212/'Stock Data'!H211)</f>
        <v>-6.091084927023563E-3</v>
      </c>
      <c r="I211">
        <f>LN('Stock Data'!I212/'Stock Data'!I211)</f>
        <v>8.1575867524471251E-3</v>
      </c>
    </row>
    <row r="212" spans="2:9" x14ac:dyDescent="0.25">
      <c r="B212">
        <f>LN('Stock Data'!B213/'Stock Data'!B212)</f>
        <v>8.2146960390278093E-3</v>
      </c>
      <c r="C212">
        <f>LN('Stock Data'!C213/'Stock Data'!C212)</f>
        <v>-4.6520015634892817E-2</v>
      </c>
      <c r="D212">
        <f>LN('Stock Data'!D213/'Stock Data'!D212)</f>
        <v>-6.0629685467840063E-4</v>
      </c>
      <c r="E212">
        <f>LN('Stock Data'!E213/'Stock Data'!E212)</f>
        <v>-9.6154586994418693E-3</v>
      </c>
      <c r="F212">
        <f>LN('Stock Data'!F213/'Stock Data'!F212)</f>
        <v>8.7286899807241785E-3</v>
      </c>
      <c r="G212">
        <f>LN('Stock Data'!G213/'Stock Data'!G212)</f>
        <v>4.9505051598562047E-3</v>
      </c>
      <c r="H212">
        <f>LN('Stock Data'!H213/'Stock Data'!H212)</f>
        <v>1.4198497586766657E-3</v>
      </c>
      <c r="I212">
        <f>LN('Stock Data'!I213/'Stock Data'!I212)</f>
        <v>-2.0265827762343275E-3</v>
      </c>
    </row>
    <row r="213" spans="2:9" x14ac:dyDescent="0.25">
      <c r="B213">
        <f>LN('Stock Data'!B214/'Stock Data'!B213)</f>
        <v>8.1785476574376041E-4</v>
      </c>
      <c r="C213">
        <f>LN('Stock Data'!C214/'Stock Data'!C213)</f>
        <v>0.11954515064978273</v>
      </c>
      <c r="D213">
        <f>LN('Stock Data'!D214/'Stock Data'!D213)</f>
        <v>6.0629685467843218E-4</v>
      </c>
      <c r="E213">
        <f>LN('Stock Data'!E214/'Stock Data'!E213)</f>
        <v>-4.445176257083381E-2</v>
      </c>
      <c r="F213">
        <f>LN('Stock Data'!F214/'Stock Data'!F213)</f>
        <v>8.3734508421801027E-3</v>
      </c>
      <c r="G213">
        <f>LN('Stock Data'!G214/'Stock Data'!G213)</f>
        <v>1.644737212878245E-3</v>
      </c>
      <c r="H213">
        <f>LN('Stock Data'!H214/'Stock Data'!H213)</f>
        <v>-2.0642883064188756E-2</v>
      </c>
      <c r="I213">
        <f>LN('Stock Data'!I214/'Stock Data'!I213)</f>
        <v>-1.052710815559842E-3</v>
      </c>
    </row>
    <row r="214" spans="2:9" x14ac:dyDescent="0.25">
      <c r="B214">
        <f>LN('Stock Data'!B215/'Stock Data'!B214)</f>
        <v>-1.8702442560670485E-2</v>
      </c>
      <c r="C214">
        <f>LN('Stock Data'!C215/'Stock Data'!C214)</f>
        <v>-1.4184634991956413E-2</v>
      </c>
      <c r="D214">
        <f>LN('Stock Data'!D215/'Stock Data'!D214)</f>
        <v>1.3844771615270162E-3</v>
      </c>
      <c r="E214">
        <f>LN('Stock Data'!E215/'Stock Data'!E214)</f>
        <v>-1.5267472130788421E-2</v>
      </c>
      <c r="F214">
        <f>LN('Stock Data'!F215/'Stock Data'!F214)</f>
        <v>-1.1195433188320101E-4</v>
      </c>
      <c r="G214">
        <f>LN('Stock Data'!G215/'Stock Data'!G214)</f>
        <v>3.2813811231775813E-3</v>
      </c>
      <c r="H214">
        <f>LN('Stock Data'!H215/'Stock Data'!H214)</f>
        <v>-2.7012834008524653E-2</v>
      </c>
      <c r="I214">
        <f>LN('Stock Data'!I215/'Stock Data'!I214)</f>
        <v>-3.7463905087070002E-3</v>
      </c>
    </row>
    <row r="215" spans="2:9" x14ac:dyDescent="0.25">
      <c r="B215">
        <f>LN('Stock Data'!B216/'Stock Data'!B215)</f>
        <v>-3.0585315098187685E-3</v>
      </c>
      <c r="C215">
        <f>LN('Stock Data'!C216/'Stock Data'!C215)</f>
        <v>-5.8840500022933465E-2</v>
      </c>
      <c r="D215">
        <f>LN('Stock Data'!D216/'Stock Data'!D215)</f>
        <v>8.6428699533718152E-4</v>
      </c>
      <c r="E215">
        <f>LN('Stock Data'!E216/'Stock Data'!E215)</f>
        <v>-6.4606899543697097E-2</v>
      </c>
      <c r="F215">
        <f>LN('Stock Data'!F216/'Stock Data'!F215)</f>
        <v>-1.3807297637946227E-2</v>
      </c>
      <c r="G215">
        <f>LN('Stock Data'!G216/'Stock Data'!G215)</f>
        <v>6.5306354553299742E-3</v>
      </c>
      <c r="H215">
        <f>LN('Stock Data'!H216/'Stock Data'!H215)</f>
        <v>-9.1187953651258313E-3</v>
      </c>
      <c r="I215">
        <f>LN('Stock Data'!I216/'Stock Data'!I215)</f>
        <v>-1.1411185558209418E-4</v>
      </c>
    </row>
    <row r="216" spans="2:9" x14ac:dyDescent="0.25">
      <c r="B216">
        <f>LN('Stock Data'!B217/'Stock Data'!B216)</f>
        <v>-2.7885963024898378E-3</v>
      </c>
      <c r="C216">
        <f>LN('Stock Data'!C217/'Stock Data'!C216)</f>
        <v>1.5037877364540502E-2</v>
      </c>
      <c r="D216">
        <f>LN('Stock Data'!D217/'Stock Data'!D216)</f>
        <v>-2.0755693512364668E-3</v>
      </c>
      <c r="E216">
        <f>LN('Stock Data'!E217/'Stock Data'!E216)</f>
        <v>9.7986630487022219E-3</v>
      </c>
      <c r="F216">
        <f>LN('Stock Data'!F217/'Stock Data'!F216)</f>
        <v>-1.29077921447362E-2</v>
      </c>
      <c r="G216">
        <f>LN('Stock Data'!G217/'Stock Data'!G216)</f>
        <v>-8.1400085894708235E-4</v>
      </c>
      <c r="H216">
        <f>LN('Stock Data'!H217/'Stock Data'!H216)</f>
        <v>3.4480027233273584E-3</v>
      </c>
      <c r="I216">
        <f>LN('Stock Data'!I217/'Stock Data'!I216)</f>
        <v>2.9280666540677323E-3</v>
      </c>
    </row>
    <row r="217" spans="2:9" x14ac:dyDescent="0.25">
      <c r="B217">
        <f>LN('Stock Data'!B218/'Stock Data'!B217)</f>
        <v>4.1799698592413321E-3</v>
      </c>
      <c r="C217">
        <f>LN('Stock Data'!C218/'Stock Data'!C217)</f>
        <v>-1.5037877364540559E-2</v>
      </c>
      <c r="D217">
        <f>LN('Stock Data'!D218/'Stock Data'!D217)</f>
        <v>1.7310422405980358E-4</v>
      </c>
      <c r="E217">
        <f>LN('Stock Data'!E218/'Stock Data'!E217)</f>
        <v>-7.6128698287219404E-3</v>
      </c>
      <c r="F217">
        <f>LN('Stock Data'!F218/'Stock Data'!F217)</f>
        <v>8.3006856908333388E-3</v>
      </c>
      <c r="G217">
        <f>LN('Stock Data'!G218/'Stock Data'!G217)</f>
        <v>-4.8979689755470311E-3</v>
      </c>
      <c r="H217">
        <f>LN('Stock Data'!H218/'Stock Data'!H217)</f>
        <v>3.8834641786148925E-3</v>
      </c>
      <c r="I217">
        <f>LN('Stock Data'!I218/'Stock Data'!I217)</f>
        <v>5.4912022132783626E-3</v>
      </c>
    </row>
    <row r="218" spans="2:9" x14ac:dyDescent="0.25">
      <c r="B218">
        <f>LN('Stock Data'!B219/'Stock Data'!B218)</f>
        <v>1.8733330718609786E-2</v>
      </c>
      <c r="C218">
        <f>LN('Stock Data'!C219/'Stock Data'!C218)</f>
        <v>0</v>
      </c>
      <c r="D218">
        <f>LN('Stock Data'!D219/'Stock Data'!D218)</f>
        <v>-5.1946321514438685E-4</v>
      </c>
      <c r="E218">
        <f>LN('Stock Data'!E219/'Stock Data'!E218)</f>
        <v>-7.6712704966514795E-3</v>
      </c>
      <c r="F218">
        <f>LN('Stock Data'!F219/'Stock Data'!F218)</f>
        <v>8.0627167177783517E-3</v>
      </c>
      <c r="G218">
        <f>LN('Stock Data'!G219/'Stock Data'!G218)</f>
        <v>-4.1000467440135465E-3</v>
      </c>
      <c r="H218">
        <f>LN('Stock Data'!H219/'Stock Data'!H218)</f>
        <v>2.7785725776148573E-2</v>
      </c>
      <c r="I218">
        <f>LN('Stock Data'!I219/'Stock Data'!I218)</f>
        <v>3.1968420335846677E-3</v>
      </c>
    </row>
    <row r="219" spans="2:9" x14ac:dyDescent="0.25">
      <c r="B219">
        <f>LN('Stock Data'!B220/'Stock Data'!B219)</f>
        <v>4.6290620441074267E-3</v>
      </c>
      <c r="C219">
        <f>LN('Stock Data'!C220/'Stock Data'!C219)</f>
        <v>1.5037877364540502E-2</v>
      </c>
      <c r="D219">
        <f>LN('Stock Data'!D220/'Stock Data'!D219)</f>
        <v>3.4635899108467072E-4</v>
      </c>
      <c r="E219">
        <f>LN('Stock Data'!E220/'Stock Data'!E219)</f>
        <v>-1.2175025875279192E-2</v>
      </c>
      <c r="F219">
        <f>LN('Stock Data'!F220/'Stock Data'!F219)</f>
        <v>-3.2286810728547372E-3</v>
      </c>
      <c r="G219">
        <f>LN('Stock Data'!G220/'Stock Data'!G219)</f>
        <v>-1.6447372128782674E-3</v>
      </c>
      <c r="H219">
        <f>LN('Stock Data'!H220/'Stock Data'!H219)</f>
        <v>-3.1968564299468774E-2</v>
      </c>
      <c r="I219">
        <f>LN('Stock Data'!I220/'Stock Data'!I219)</f>
        <v>1.5477236518457054E-3</v>
      </c>
    </row>
    <row r="220" spans="2:9" x14ac:dyDescent="0.25">
      <c r="B220">
        <f>LN('Stock Data'!B221/'Stock Data'!B220)</f>
        <v>1.3491839478071777E-2</v>
      </c>
      <c r="C220">
        <f>LN('Stock Data'!C221/'Stock Data'!C220)</f>
        <v>-1.5037877364540559E-2</v>
      </c>
      <c r="D220">
        <f>LN('Stock Data'!D221/'Stock Data'!D220)</f>
        <v>2.8527704919118482E-3</v>
      </c>
      <c r="E220">
        <f>LN('Stock Data'!E221/'Stock Data'!E220)</f>
        <v>4.889621433125789E-2</v>
      </c>
      <c r="F220">
        <f>LN('Stock Data'!F221/'Stock Data'!F220)</f>
        <v>6.3342028320476076E-3</v>
      </c>
      <c r="G220">
        <f>LN('Stock Data'!G221/'Stock Data'!G220)</f>
        <v>-2.4721891453891483E-3</v>
      </c>
      <c r="H220">
        <f>LN('Stock Data'!H221/'Stock Data'!H220)</f>
        <v>-1.1896871200048917E-2</v>
      </c>
      <c r="I220">
        <f>LN('Stock Data'!I221/'Stock Data'!I220)</f>
        <v>-4.7306868270428188E-4</v>
      </c>
    </row>
    <row r="221" spans="2:9" x14ac:dyDescent="0.25">
      <c r="B221">
        <f>LN('Stock Data'!B222/'Stock Data'!B221)</f>
        <v>-4.5668850361206244E-3</v>
      </c>
      <c r="C221">
        <f>LN('Stock Data'!C222/'Stock Data'!C221)</f>
        <v>1.5037877364540502E-2</v>
      </c>
      <c r="D221">
        <f>LN('Stock Data'!D222/'Stock Data'!D221)</f>
        <v>5.1787349494238587E-4</v>
      </c>
      <c r="E221">
        <f>LN('Stock Data'!E222/'Stock Data'!E221)</f>
        <v>-2.904991795932715E-2</v>
      </c>
      <c r="F221">
        <f>LN('Stock Data'!F222/'Stock Data'!F221)</f>
        <v>-1.3965637025455292E-2</v>
      </c>
      <c r="G221">
        <f>LN('Stock Data'!G222/'Stock Data'!G221)</f>
        <v>1.6488049901838859E-3</v>
      </c>
      <c r="H221">
        <f>LN('Stock Data'!H222/'Stock Data'!H221)</f>
        <v>2.0690465229166444E-2</v>
      </c>
      <c r="I221">
        <f>LN('Stock Data'!I222/'Stock Data'!I221)</f>
        <v>-4.0791677714772118E-3</v>
      </c>
    </row>
    <row r="222" spans="2:9" x14ac:dyDescent="0.25">
      <c r="B222">
        <f>LN('Stock Data'!B223/'Stock Data'!B222)</f>
        <v>1.8672215184266188E-2</v>
      </c>
      <c r="C222">
        <f>LN('Stock Data'!C223/'Stock Data'!C222)</f>
        <v>0</v>
      </c>
      <c r="D222">
        <f>LN('Stock Data'!D223/'Stock Data'!D222)</f>
        <v>1.2933909694107985E-3</v>
      </c>
      <c r="E222">
        <f>LN('Stock Data'!E223/'Stock Data'!E222)</f>
        <v>1.0857869972049086E-2</v>
      </c>
      <c r="F222">
        <f>LN('Stock Data'!F223/'Stock Data'!F222)</f>
        <v>1.2046941092784804E-2</v>
      </c>
      <c r="G222">
        <f>LN('Stock Data'!G223/'Stock Data'!G222)</f>
        <v>0</v>
      </c>
      <c r="H222">
        <f>LN('Stock Data'!H223/'Stock Data'!H222)</f>
        <v>7.3921090931410869E-3</v>
      </c>
      <c r="I222">
        <f>LN('Stock Data'!I223/'Stock Data'!I222)</f>
        <v>8.934313473589495E-3</v>
      </c>
    </row>
    <row r="223" spans="2:9" x14ac:dyDescent="0.25">
      <c r="B223">
        <f>LN('Stock Data'!B224/'Stock Data'!B223)</f>
        <v>1.5211361100510985E-2</v>
      </c>
      <c r="C223">
        <f>LN('Stock Data'!C224/'Stock Data'!C223)</f>
        <v>0</v>
      </c>
      <c r="D223">
        <f>LN('Stock Data'!D224/'Stock Data'!D223)</f>
        <v>1.0334597378624921E-3</v>
      </c>
      <c r="E223">
        <f>LN('Stock Data'!E224/'Stock Data'!E223)</f>
        <v>1.6068904939200289E-2</v>
      </c>
      <c r="F223">
        <f>LN('Stock Data'!F224/'Stock Data'!F223)</f>
        <v>-5.0965285036951172E-3</v>
      </c>
      <c r="G223">
        <f>LN('Stock Data'!G224/'Stock Data'!G223)</f>
        <v>-2.4742280663513886E-3</v>
      </c>
      <c r="H223">
        <f>LN('Stock Data'!H224/'Stock Data'!H223)</f>
        <v>9.5287677976526354E-3</v>
      </c>
      <c r="I223">
        <f>LN('Stock Data'!I224/'Stock Data'!I223)</f>
        <v>5.3484783871170635E-3</v>
      </c>
    </row>
    <row r="224" spans="2:9" x14ac:dyDescent="0.25">
      <c r="B224">
        <f>LN('Stock Data'!B225/'Stock Data'!B224)</f>
        <v>-1.2308575092088726E-2</v>
      </c>
      <c r="C224">
        <f>LN('Stock Data'!C225/'Stock Data'!C224)</f>
        <v>4.380262265839284E-2</v>
      </c>
      <c r="D224">
        <f>LN('Stock Data'!D225/'Stock Data'!D224)</f>
        <v>-2.154337550085835E-3</v>
      </c>
      <c r="E224">
        <f>LN('Stock Data'!E225/'Stock Data'!E224)</f>
        <v>-1.7149402072954463E-2</v>
      </c>
      <c r="F224">
        <f>LN('Stock Data'!F225/'Stock Data'!F224)</f>
        <v>4.1358434773402248E-3</v>
      </c>
      <c r="G224">
        <f>LN('Stock Data'!G225/'Stock Data'!G224)</f>
        <v>-3.3085224555607327E-3</v>
      </c>
      <c r="H224">
        <f>LN('Stock Data'!H225/'Stock Data'!H224)</f>
        <v>4.6578715945401871E-3</v>
      </c>
      <c r="I224">
        <f>LN('Stock Data'!I225/'Stock Data'!I224)</f>
        <v>-3.2354978917475585E-3</v>
      </c>
    </row>
    <row r="225" spans="2:9" x14ac:dyDescent="0.25">
      <c r="B225">
        <f>LN('Stock Data'!B226/'Stock Data'!B225)</f>
        <v>1.7241805984070852E-2</v>
      </c>
      <c r="C225">
        <f>LN('Stock Data'!C226/'Stock Data'!C225)</f>
        <v>-1.4388737452099556E-2</v>
      </c>
      <c r="D225">
        <f>LN('Stock Data'!D226/'Stock Data'!D225)</f>
        <v>-1.5540018935667709E-3</v>
      </c>
      <c r="E225">
        <f>LN('Stock Data'!E226/'Stock Data'!E225)</f>
        <v>3.9220713153281114E-2</v>
      </c>
      <c r="F225">
        <f>LN('Stock Data'!F226/'Stock Data'!F225)</f>
        <v>1.3560429373980433E-3</v>
      </c>
      <c r="G225">
        <f>LN('Stock Data'!G226/'Stock Data'!G225)</f>
        <v>-2.4885952287652426E-3</v>
      </c>
      <c r="H225">
        <f>LN('Stock Data'!H226/'Stock Data'!H225)</f>
        <v>9.251329513695011E-3</v>
      </c>
      <c r="I225">
        <f>LN('Stock Data'!I226/'Stock Data'!I225)</f>
        <v>-8.2823618428607023E-4</v>
      </c>
    </row>
    <row r="226" spans="2:9" x14ac:dyDescent="0.25">
      <c r="B226">
        <f>LN('Stock Data'!B227/'Stock Data'!B226)</f>
        <v>2.253618976811933E-2</v>
      </c>
      <c r="C226">
        <f>LN('Stock Data'!C227/'Stock Data'!C226)</f>
        <v>-2.9413885206293341E-2</v>
      </c>
      <c r="D226">
        <f>LN('Stock Data'!D227/'Stock Data'!D226)</f>
        <v>-3.2885966604271717E-3</v>
      </c>
      <c r="E226">
        <f>LN('Stock Data'!E227/'Stock Data'!E226)</f>
        <v>1.0389611324192604E-3</v>
      </c>
      <c r="F226">
        <f>LN('Stock Data'!F227/'Stock Data'!F226)</f>
        <v>-2.4308670060759195E-3</v>
      </c>
      <c r="G226">
        <f>LN('Stock Data'!G227/'Stock Data'!G226)</f>
        <v>8.3022005598905584E-4</v>
      </c>
      <c r="H226">
        <f>LN('Stock Data'!H227/'Stock Data'!H226)</f>
        <v>3.59066813072854E-3</v>
      </c>
      <c r="I226">
        <f>LN('Stock Data'!I227/'Stock Data'!I226)</f>
        <v>1.9836868787915067E-3</v>
      </c>
    </row>
    <row r="227" spans="2:9" x14ac:dyDescent="0.25">
      <c r="B227">
        <f>LN('Stock Data'!B228/'Stock Data'!B227)</f>
        <v>-2.7894273397098056E-3</v>
      </c>
      <c r="C227">
        <f>LN('Stock Data'!C228/'Stock Data'!C227)</f>
        <v>0</v>
      </c>
      <c r="D227">
        <f>LN('Stock Data'!D228/'Stock Data'!D227)</f>
        <v>3.288596660427098E-3</v>
      </c>
      <c r="E227">
        <f>LN('Stock Data'!E228/'Stock Data'!E227)</f>
        <v>1.8519047767237531E-2</v>
      </c>
      <c r="F227">
        <f>LN('Stock Data'!F228/'Stock Data'!F227)</f>
        <v>-1.4726426146359059E-3</v>
      </c>
      <c r="G227">
        <f>LN('Stock Data'!G228/'Stock Data'!G227)</f>
        <v>1.6583751727761256E-3</v>
      </c>
      <c r="H227">
        <f>LN('Stock Data'!H228/'Stock Data'!H227)</f>
        <v>-8.2056345385063002E-3</v>
      </c>
      <c r="I227">
        <f>LN('Stock Data'!I228/'Stock Data'!I227)</f>
        <v>-4.5827146348614839E-4</v>
      </c>
    </row>
    <row r="228" spans="2:9" x14ac:dyDescent="0.25">
      <c r="B228">
        <f>LN('Stock Data'!B229/'Stock Data'!B228)</f>
        <v>7.8411429951304578E-3</v>
      </c>
      <c r="C228">
        <f>LN('Stock Data'!C229/'Stock Data'!C228)</f>
        <v>-3.0305349495328922E-2</v>
      </c>
      <c r="D228">
        <f>LN('Stock Data'!D229/'Stock Data'!D228)</f>
        <v>5.1831218004827777E-4</v>
      </c>
      <c r="E228">
        <f>LN('Stock Data'!E229/'Stock Data'!E228)</f>
        <v>2.2178328396572293E-2</v>
      </c>
      <c r="F228">
        <f>LN('Stock Data'!F229/'Stock Data'!F228)</f>
        <v>-1.8722992370079133E-3</v>
      </c>
      <c r="G228">
        <f>LN('Stock Data'!G229/'Stock Data'!G228)</f>
        <v>2.482417493255137E-3</v>
      </c>
      <c r="H228">
        <f>LN('Stock Data'!H229/'Stock Data'!H228)</f>
        <v>-5.072107186954433E-3</v>
      </c>
      <c r="I228">
        <f>LN('Stock Data'!I229/'Stock Data'!I228)</f>
        <v>-1.0589757408193626E-3</v>
      </c>
    </row>
    <row r="229" spans="2:9" x14ac:dyDescent="0.25">
      <c r="B229">
        <f>LN('Stock Data'!B230/'Stock Data'!B229)</f>
        <v>6.5294556438620661E-3</v>
      </c>
      <c r="C229">
        <f>LN('Stock Data'!C230/'Stock Data'!C229)</f>
        <v>-3.1252543504104426E-2</v>
      </c>
      <c r="D229">
        <f>LN('Stock Data'!D230/'Stock Data'!D229)</f>
        <v>9.4947136455607783E-4</v>
      </c>
      <c r="E229">
        <f>LN('Stock Data'!E230/'Stock Data'!E229)</f>
        <v>9.9207162867479791E-3</v>
      </c>
      <c r="F229">
        <f>LN('Stock Data'!F230/'Stock Data'!F229)</f>
        <v>6.8130004893631098E-4</v>
      </c>
      <c r="G229">
        <f>LN('Stock Data'!G230/'Stock Data'!G229)</f>
        <v>2.4762703532635053E-3</v>
      </c>
      <c r="H229">
        <f>LN('Stock Data'!H230/'Stock Data'!H229)</f>
        <v>3.1040198065301047E-2</v>
      </c>
      <c r="I229">
        <f>LN('Stock Data'!I230/'Stock Data'!I229)</f>
        <v>7.9062824034794189E-4</v>
      </c>
    </row>
    <row r="230" spans="2:9" x14ac:dyDescent="0.25">
      <c r="B230">
        <f>LN('Stock Data'!B231/'Stock Data'!B230)</f>
        <v>1.4413718723562636E-2</v>
      </c>
      <c r="C230">
        <f>LN('Stock Data'!C231/'Stock Data'!C230)</f>
        <v>-1.6000341346441075E-2</v>
      </c>
      <c r="D230">
        <f>LN('Stock Data'!D231/'Stock Data'!D230)</f>
        <v>3.449754181326687E-4</v>
      </c>
      <c r="E230">
        <f>LN('Stock Data'!E231/'Stock Data'!E230)</f>
        <v>9.8232617029430196E-3</v>
      </c>
      <c r="F230">
        <f>LN('Stock Data'!F231/'Stock Data'!F230)</f>
        <v>-5.4629793912666768E-3</v>
      </c>
      <c r="G230">
        <f>LN('Stock Data'!G231/'Stock Data'!G230)</f>
        <v>8.2406267539334387E-4</v>
      </c>
      <c r="H230">
        <f>LN('Stock Data'!H231/'Stock Data'!H230)</f>
        <v>-9.0549912822485753E-3</v>
      </c>
      <c r="I230">
        <f>LN('Stock Data'!I231/'Stock Data'!I230)</f>
        <v>1.832319049558422E-3</v>
      </c>
    </row>
    <row r="231" spans="2:9" x14ac:dyDescent="0.25">
      <c r="B231">
        <f>LN('Stock Data'!B232/'Stock Data'!B231)</f>
        <v>-5.6909718283939372E-3</v>
      </c>
      <c r="C231">
        <f>LN('Stock Data'!C232/'Stock Data'!C231)</f>
        <v>0</v>
      </c>
      <c r="D231">
        <f>LN('Stock Data'!D232/'Stock Data'!D231)</f>
        <v>1.2928336489976587E-3</v>
      </c>
      <c r="E231">
        <f>LN('Stock Data'!E232/'Stock Data'!E231)</f>
        <v>-3.9177327289017759E-3</v>
      </c>
      <c r="F231">
        <f>LN('Stock Data'!F232/'Stock Data'!F231)</f>
        <v>-7.733139057050485E-3</v>
      </c>
      <c r="G231">
        <f>LN('Stock Data'!G232/'Stock Data'!G231)</f>
        <v>8.2338415520513502E-4</v>
      </c>
      <c r="H231">
        <f>LN('Stock Data'!H232/'Stock Data'!H231)</f>
        <v>4.2547222064632292E-3</v>
      </c>
      <c r="I231">
        <f>LN('Stock Data'!I232/'Stock Data'!I231)</f>
        <v>-5.1966324272850065E-3</v>
      </c>
    </row>
    <row r="232" spans="2:9" x14ac:dyDescent="0.25">
      <c r="B232">
        <f>LN('Stock Data'!B233/'Stock Data'!B232)</f>
        <v>3.3189991694084556E-2</v>
      </c>
      <c r="C232">
        <f>LN('Stock Data'!C233/'Stock Data'!C232)</f>
        <v>1.600034134644112E-2</v>
      </c>
      <c r="D232">
        <f>LN('Stock Data'!D233/'Stock Data'!D232)</f>
        <v>2.5806810021510992E-3</v>
      </c>
      <c r="E232">
        <f>LN('Stock Data'!E233/'Stock Data'!E232)</f>
        <v>3.1871360074930397E-2</v>
      </c>
      <c r="F232">
        <f>LN('Stock Data'!F233/'Stock Data'!F232)</f>
        <v>1.7669345716180097E-2</v>
      </c>
      <c r="G232">
        <f>LN('Stock Data'!G233/'Stock Data'!G232)</f>
        <v>0</v>
      </c>
      <c r="H232">
        <f>LN('Stock Data'!H233/'Stock Data'!H232)</f>
        <v>3.39654691932543E-8</v>
      </c>
      <c r="I232">
        <f>LN('Stock Data'!I233/'Stock Data'!I232)</f>
        <v>8.2690785268871494E-3</v>
      </c>
    </row>
    <row r="233" spans="2:9" x14ac:dyDescent="0.25">
      <c r="B233">
        <f>LN('Stock Data'!B234/'Stock Data'!B233)</f>
        <v>8.1281824505425385E-3</v>
      </c>
      <c r="C233">
        <f>LN('Stock Data'!C234/'Stock Data'!C233)</f>
        <v>-3.2260862218221435E-2</v>
      </c>
      <c r="D233">
        <f>LN('Stock Data'!D234/'Stock Data'!D233)</f>
        <v>-4.2967992068164738E-4</v>
      </c>
      <c r="E233">
        <f>LN('Stock Data'!E234/'Stock Data'!E233)</f>
        <v>7.5757938084577226E-3</v>
      </c>
      <c r="F233">
        <f>LN('Stock Data'!F234/'Stock Data'!F233)</f>
        <v>1.8694203317605327E-2</v>
      </c>
      <c r="G233">
        <f>LN('Stock Data'!G234/'Stock Data'!G233)</f>
        <v>8.2270675146354773E-4</v>
      </c>
      <c r="H233">
        <f>LN('Stock Data'!H234/'Stock Data'!H233)</f>
        <v>1.7257564449117597E-2</v>
      </c>
      <c r="I233">
        <f>LN('Stock Data'!I234/'Stock Data'!I233)</f>
        <v>6.3784332429780467E-3</v>
      </c>
    </row>
    <row r="234" spans="2:9" x14ac:dyDescent="0.25">
      <c r="B234">
        <f>LN('Stock Data'!B235/'Stock Data'!B234)</f>
        <v>3.56511361407981E-3</v>
      </c>
      <c r="C234">
        <f>LN('Stock Data'!C235/'Stock Data'!C234)</f>
        <v>0</v>
      </c>
      <c r="D234">
        <f>LN('Stock Data'!D235/'Stock Data'!D234)</f>
        <v>2.5751430539590293E-3</v>
      </c>
      <c r="E234">
        <f>LN('Stock Data'!E235/'Stock Data'!E234)</f>
        <v>9.4295150787036277E-4</v>
      </c>
      <c r="F234">
        <f>LN('Stock Data'!F235/'Stock Data'!F234)</f>
        <v>-4.2231336616741647E-3</v>
      </c>
      <c r="G234">
        <f>LN('Stock Data'!G235/'Stock Data'!G234)</f>
        <v>-8.2270675146350837E-4</v>
      </c>
      <c r="H234">
        <f>LN('Stock Data'!H235/'Stock Data'!H234)</f>
        <v>-5.4397566801548929E-3</v>
      </c>
      <c r="I234">
        <f>LN('Stock Data'!I235/'Stock Data'!I234)</f>
        <v>4.0205426195473347E-3</v>
      </c>
    </row>
    <row r="235" spans="2:9" x14ac:dyDescent="0.25">
      <c r="B235">
        <f>LN('Stock Data'!B236/'Stock Data'!B235)</f>
        <v>7.7986450362351181E-3</v>
      </c>
      <c r="C235">
        <f>LN('Stock Data'!C236/'Stock Data'!C235)</f>
        <v>3.2260862218221477E-2</v>
      </c>
      <c r="D235">
        <f>LN('Stock Data'!D236/'Stock Data'!D235)</f>
        <v>5.9989716929680483E-4</v>
      </c>
      <c r="E235">
        <f>LN('Stock Data'!E236/'Stock Data'!E235)</f>
        <v>5.6391126877702469E-3</v>
      </c>
      <c r="F235">
        <f>LN('Stock Data'!F236/'Stock Data'!F235)</f>
        <v>5.9406221504924557E-3</v>
      </c>
      <c r="G235">
        <f>LN('Stock Data'!G236/'Stock Data'!G235)</f>
        <v>-8.2338415520521178E-4</v>
      </c>
      <c r="H235">
        <f>LN('Stock Data'!H236/'Stock Data'!H235)</f>
        <v>6.9686693160934355E-3</v>
      </c>
      <c r="I235">
        <f>LN('Stock Data'!I236/'Stock Data'!I235)</f>
        <v>7.0091458493143173E-3</v>
      </c>
    </row>
    <row r="236" spans="2:9" x14ac:dyDescent="0.25">
      <c r="B236">
        <f>LN('Stock Data'!B237/'Stock Data'!B236)</f>
        <v>1.6344048152977908E-2</v>
      </c>
      <c r="C236">
        <f>LN('Stock Data'!C237/'Stock Data'!C236)</f>
        <v>-1.6000341346441075E-2</v>
      </c>
      <c r="D236">
        <f>LN('Stock Data'!D237/'Stock Data'!D236)</f>
        <v>-1.800789384284057E-3</v>
      </c>
      <c r="E236">
        <f>LN('Stock Data'!E237/'Stock Data'!E236)</f>
        <v>-1.0362787035546547E-2</v>
      </c>
      <c r="F236">
        <f>LN('Stock Data'!F237/'Stock Data'!F236)</f>
        <v>-2.7675017477662533E-4</v>
      </c>
      <c r="G236">
        <f>LN('Stock Data'!G237/'Stock Data'!G236)</f>
        <v>0</v>
      </c>
      <c r="H236">
        <f>LN('Stock Data'!H237/'Stock Data'!H236)</f>
        <v>0</v>
      </c>
      <c r="I236">
        <f>LN('Stock Data'!I237/'Stock Data'!I236)</f>
        <v>1.660963915355335E-3</v>
      </c>
    </row>
    <row r="237" spans="2:9" x14ac:dyDescent="0.25">
      <c r="B237">
        <f>LN('Stock Data'!B238/'Stock Data'!B237)</f>
        <v>2.3131863462039219E-3</v>
      </c>
      <c r="C237">
        <f>LN('Stock Data'!C238/'Stock Data'!C237)</f>
        <v>0.78552050069096035</v>
      </c>
      <c r="D237">
        <f>LN('Stock Data'!D238/'Stock Data'!D237)</f>
        <v>-3.0946469622268394E-3</v>
      </c>
      <c r="E237">
        <f>LN('Stock Data'!E238/'Stock Data'!E237)</f>
        <v>-1.2387009265434465E-2</v>
      </c>
      <c r="F237">
        <f>LN('Stock Data'!F238/'Stock Data'!F237)</f>
        <v>1.5275855682065319E-2</v>
      </c>
      <c r="G237">
        <f>LN('Stock Data'!G238/'Stock Data'!G237)</f>
        <v>-1.6488049901838935E-3</v>
      </c>
      <c r="H237">
        <f>LN('Stock Data'!H238/'Stock Data'!H237)</f>
        <v>-2.5175402170063314E-2</v>
      </c>
      <c r="I237">
        <f>LN('Stock Data'!I238/'Stock Data'!I237)</f>
        <v>1.3020834718354051E-3</v>
      </c>
    </row>
    <row r="238" spans="2:9" x14ac:dyDescent="0.25">
      <c r="B238">
        <f>LN('Stock Data'!B239/'Stock Data'!B238)</f>
        <v>-1.387237216689157E-3</v>
      </c>
      <c r="C238">
        <f>LN('Stock Data'!C239/'Stock Data'!C238)</f>
        <v>0.45332112928579943</v>
      </c>
      <c r="D238">
        <f>LN('Stock Data'!D239/'Stock Data'!D238)</f>
        <v>-2.9315765089109268E-3</v>
      </c>
      <c r="E238">
        <f>LN('Stock Data'!E239/'Stock Data'!E238)</f>
        <v>2.2749796300981041E-2</v>
      </c>
      <c r="F238">
        <f>LN('Stock Data'!F239/'Stock Data'!F238)</f>
        <v>-2.8396916825962014E-3</v>
      </c>
      <c r="G238">
        <f>LN('Stock Data'!G239/'Stock Data'!G238)</f>
        <v>-4.1339455317282257E-3</v>
      </c>
      <c r="H238">
        <f>LN('Stock Data'!H239/'Stock Data'!H238)</f>
        <v>1.259661996320308E-2</v>
      </c>
      <c r="I238">
        <f>LN('Stock Data'!I239/'Stock Data'!I238)</f>
        <v>-1.1128459593683269E-3</v>
      </c>
    </row>
    <row r="239" spans="2:9" x14ac:dyDescent="0.25">
      <c r="B239">
        <f>LN('Stock Data'!B240/'Stock Data'!B239)</f>
        <v>2.3551997237762402E-2</v>
      </c>
      <c r="C239">
        <f>LN('Stock Data'!C240/'Stock Data'!C239)</f>
        <v>-0.24201203561859244</v>
      </c>
      <c r="D239">
        <f>LN('Stock Data'!D240/'Stock Data'!D239)</f>
        <v>1.2943955031710348E-3</v>
      </c>
      <c r="E239">
        <f>LN('Stock Data'!E240/'Stock Data'!E239)</f>
        <v>-3.755872959805384E-3</v>
      </c>
      <c r="F239">
        <f>LN('Stock Data'!F240/'Stock Data'!F239)</f>
        <v>-4.9339170331491296E-3</v>
      </c>
      <c r="G239">
        <f>LN('Stock Data'!G240/'Stock Data'!G239)</f>
        <v>0</v>
      </c>
      <c r="H239">
        <f>LN('Stock Data'!H240/'Stock Data'!H239)</f>
        <v>-2.6759033390104194E-3</v>
      </c>
      <c r="I239">
        <f>LN('Stock Data'!I240/'Stock Data'!I239)</f>
        <v>7.0090260862362194E-3</v>
      </c>
    </row>
    <row r="240" spans="2:9" x14ac:dyDescent="0.25">
      <c r="B240">
        <f>LN('Stock Data'!B241/'Stock Data'!B240)</f>
        <v>2.3010040356183026E-2</v>
      </c>
      <c r="C240">
        <f>LN('Stock Data'!C241/'Stock Data'!C240)</f>
        <v>9.0971778205726592E-2</v>
      </c>
      <c r="D240">
        <f>LN('Stock Data'!D241/'Stock Data'!D240)</f>
        <v>1.4649319947567855E-3</v>
      </c>
      <c r="E240">
        <f>LN('Stock Data'!E241/'Stock Data'!E240)</f>
        <v>4.0558554366688822E-2</v>
      </c>
      <c r="F240">
        <f>LN('Stock Data'!F241/'Stock Data'!F240)</f>
        <v>1.6785058921728702E-2</v>
      </c>
      <c r="G240">
        <f>LN('Stock Data'!G241/'Stock Data'!G240)</f>
        <v>0</v>
      </c>
      <c r="H240">
        <f>LN('Stock Data'!H241/'Stock Data'!H240)</f>
        <v>1.4106465629608309E-4</v>
      </c>
      <c r="I240">
        <f>LN('Stock Data'!I241/'Stock Data'!I240)</f>
        <v>6.7269261681854198E-3</v>
      </c>
    </row>
    <row r="241" spans="2:9" x14ac:dyDescent="0.25">
      <c r="B241">
        <f>LN('Stock Data'!B242/'Stock Data'!B241)</f>
        <v>-2.4819631481289E-2</v>
      </c>
      <c r="C241">
        <f>LN('Stock Data'!C242/'Stock Data'!C241)</f>
        <v>-7.9137320558723745E-2</v>
      </c>
      <c r="D241">
        <f>LN('Stock Data'!D242/'Stock Data'!D241)</f>
        <v>8.6123909057787205E-5</v>
      </c>
      <c r="E241">
        <f>LN('Stock Data'!E242/'Stock Data'!E241)</f>
        <v>4.5065421018907949E-3</v>
      </c>
      <c r="F241">
        <f>LN('Stock Data'!F242/'Stock Data'!F241)</f>
        <v>2.6984744038864588E-3</v>
      </c>
      <c r="G241">
        <f>LN('Stock Data'!G242/'Stock Data'!G241)</f>
        <v>8.2815739722863686E-4</v>
      </c>
      <c r="H241">
        <f>LN('Stock Data'!H242/'Stock Data'!H241)</f>
        <v>9.4029348058476403E-3</v>
      </c>
      <c r="I241">
        <f>LN('Stock Data'!I242/'Stock Data'!I241)</f>
        <v>-3.5307131324618969E-3</v>
      </c>
    </row>
    <row r="242" spans="2:9" x14ac:dyDescent="0.25">
      <c r="B242">
        <f>LN('Stock Data'!B243/'Stock Data'!B242)</f>
        <v>4.9684159895149252E-3</v>
      </c>
      <c r="C242">
        <f>LN('Stock Data'!C243/'Stock Data'!C242)</f>
        <v>0.10594857800938046</v>
      </c>
      <c r="D242">
        <f>LN('Stock Data'!D243/'Stock Data'!D242)</f>
        <v>2.5826697562874619E-4</v>
      </c>
      <c r="E242">
        <f>LN('Stock Data'!E243/'Stock Data'!E242)</f>
        <v>-7.2202479734870201E-3</v>
      </c>
      <c r="F242">
        <f>LN('Stock Data'!F243/'Stock Data'!F242)</f>
        <v>1.3224671812952206E-2</v>
      </c>
      <c r="G242">
        <f>LN('Stock Data'!G243/'Stock Data'!G242)</f>
        <v>0</v>
      </c>
      <c r="H242">
        <f>LN('Stock Data'!H243/'Stock Data'!H242)</f>
        <v>-2.6898563043674984E-2</v>
      </c>
      <c r="I242">
        <f>LN('Stock Data'!I243/'Stock Data'!I242)</f>
        <v>9.3710063064367261E-3</v>
      </c>
    </row>
    <row r="243" spans="2:9" x14ac:dyDescent="0.25">
      <c r="B243">
        <f>LN('Stock Data'!B244/'Stock Data'!B243)</f>
        <v>6.7557712316937055E-4</v>
      </c>
      <c r="C243">
        <f>LN('Stock Data'!C244/'Stock Data'!C243)</f>
        <v>7.1458963982145046E-2</v>
      </c>
      <c r="D243">
        <f>LN('Stock Data'!D244/'Stock Data'!D243)</f>
        <v>-2.3268507072732925E-3</v>
      </c>
      <c r="E243">
        <f>LN('Stock Data'!E244/'Stock Data'!E243)</f>
        <v>-1.7359960862480601E-2</v>
      </c>
      <c r="F243">
        <f>LN('Stock Data'!F244/'Stock Data'!F243)</f>
        <v>-2.2364173861455427E-3</v>
      </c>
      <c r="G243">
        <f>LN('Stock Data'!G244/'Stock Data'!G243)</f>
        <v>-8.2815739722873194E-4</v>
      </c>
      <c r="H243">
        <f>LN('Stock Data'!H244/'Stock Data'!H243)</f>
        <v>-1.6493463880329896E-2</v>
      </c>
      <c r="I243">
        <f>LN('Stock Data'!I244/'Stock Data'!I243)</f>
        <v>-1.6176977485318196E-3</v>
      </c>
    </row>
    <row r="244" spans="2:9" x14ac:dyDescent="0.25">
      <c r="B244">
        <f>LN('Stock Data'!B245/'Stock Data'!B244)</f>
        <v>5.8362007594831324E-3</v>
      </c>
      <c r="C244">
        <f>LN('Stock Data'!C245/'Stock Data'!C244)</f>
        <v>-1.4888612493750637E-2</v>
      </c>
      <c r="D244">
        <f>LN('Stock Data'!D245/'Stock Data'!D244)</f>
        <v>-2.8513606146114111E-3</v>
      </c>
      <c r="E244">
        <f>LN('Stock Data'!E245/'Stock Data'!E244)</f>
        <v>5.5147198585110014E-3</v>
      </c>
      <c r="F244">
        <f>LN('Stock Data'!F245/'Stock Data'!F244)</f>
        <v>8.9686860226804253E-3</v>
      </c>
      <c r="G244">
        <f>LN('Stock Data'!G245/'Stock Data'!G244)</f>
        <v>-8.2884381040074207E-4</v>
      </c>
      <c r="H244">
        <f>LN('Stock Data'!H245/'Stock Data'!H244)</f>
        <v>-6.7330112659820598E-3</v>
      </c>
      <c r="I244">
        <f>LN('Stock Data'!I245/'Stock Data'!I244)</f>
        <v>4.3756481542505214E-3</v>
      </c>
    </row>
    <row r="245" spans="2:9" x14ac:dyDescent="0.25">
      <c r="B245">
        <f>LN('Stock Data'!B246/'Stock Data'!B245)</f>
        <v>-4.4772778898822526E-4</v>
      </c>
      <c r="C245">
        <f>LN('Stock Data'!C246/'Stock Data'!C245)</f>
        <v>0.14410034397375687</v>
      </c>
      <c r="D245">
        <f>LN('Stock Data'!D246/'Stock Data'!D245)</f>
        <v>1.7300571375581129E-4</v>
      </c>
      <c r="E245">
        <f>LN('Stock Data'!E246/'Stock Data'!E245)</f>
        <v>8.2154729533910932E-3</v>
      </c>
      <c r="F245">
        <f>LN('Stock Data'!F246/'Stock Data'!F245)</f>
        <v>1.5985262119170989E-2</v>
      </c>
      <c r="G245">
        <f>LN('Stock Data'!G246/'Stock Data'!G245)</f>
        <v>-8.2953136237532245E-4</v>
      </c>
      <c r="H245">
        <f>LN('Stock Data'!H246/'Stock Data'!H245)</f>
        <v>1.4724336031282863E-2</v>
      </c>
      <c r="I245">
        <f>LN('Stock Data'!I246/'Stock Data'!I245)</f>
        <v>8.0343644258471826E-3</v>
      </c>
    </row>
    <row r="246" spans="2:9" x14ac:dyDescent="0.25">
      <c r="B246">
        <f>LN('Stock Data'!B247/'Stock Data'!B246)</f>
        <v>-1.3752916731299043E-2</v>
      </c>
      <c r="C246">
        <f>LN('Stock Data'!C247/'Stock Data'!C246)</f>
        <v>-6.2520356981334055E-2</v>
      </c>
      <c r="D246">
        <f>LN('Stock Data'!D247/'Stock Data'!D246)</f>
        <v>1.9014872255145516E-3</v>
      </c>
      <c r="E246">
        <f>LN('Stock Data'!E247/'Stock Data'!E246)</f>
        <v>2.6022105363200109E-2</v>
      </c>
      <c r="F246">
        <f>LN('Stock Data'!F247/'Stock Data'!F246)</f>
        <v>-1.7693436849823315E-3</v>
      </c>
      <c r="G246">
        <f>LN('Stock Data'!G247/'Stock Data'!G246)</f>
        <v>0</v>
      </c>
      <c r="H246">
        <f>LN('Stock Data'!H247/'Stock Data'!H246)</f>
        <v>8.0714997111726739E-3</v>
      </c>
      <c r="I246">
        <f>LN('Stock Data'!I247/'Stock Data'!I246)</f>
        <v>2.172004929470756E-3</v>
      </c>
    </row>
    <row r="247" spans="2:9" x14ac:dyDescent="0.25">
      <c r="B247">
        <f>LN('Stock Data'!B248/'Stock Data'!B247)</f>
        <v>1.0613196726631521E-2</v>
      </c>
      <c r="C247">
        <f>LN('Stock Data'!C248/'Stock Data'!C247)</f>
        <v>-7.162965613925483E-2</v>
      </c>
      <c r="D247">
        <f>LN('Stock Data'!D248/'Stock Data'!D247)</f>
        <v>-1.4689914260017699E-3</v>
      </c>
      <c r="E247">
        <f>LN('Stock Data'!E248/'Stock Data'!E247)</f>
        <v>3.3960599238510435E-2</v>
      </c>
      <c r="F247">
        <f>LN('Stock Data'!F248/'Stock Data'!F247)</f>
        <v>-7.1089106263817854E-3</v>
      </c>
      <c r="G247">
        <f>LN('Stock Data'!G248/'Stock Data'!G247)</f>
        <v>-2.492730829602584E-3</v>
      </c>
      <c r="H247">
        <f>LN('Stock Data'!H248/'Stock Data'!H247)</f>
        <v>-1.7814923056559004E-2</v>
      </c>
      <c r="I247">
        <f>LN('Stock Data'!I248/'Stock Data'!I247)</f>
        <v>-5.601326352995111E-4</v>
      </c>
    </row>
    <row r="248" spans="2:9" x14ac:dyDescent="0.25">
      <c r="B248">
        <f>LN('Stock Data'!B249/'Stock Data'!B248)</f>
        <v>-1.2658419619876458E-2</v>
      </c>
      <c r="C248">
        <f>LN('Stock Data'!C249/'Stock Data'!C248)</f>
        <v>-6.1243625240718552E-2</v>
      </c>
      <c r="D248">
        <f>LN('Stock Data'!D249/'Stock Data'!D248)</f>
        <v>1.382682545011835E-3</v>
      </c>
      <c r="E248">
        <f>LN('Stock Data'!E249/'Stock Data'!E248)</f>
        <v>4.271685265303196E-3</v>
      </c>
      <c r="F248">
        <f>LN('Stock Data'!F249/'Stock Data'!F248)</f>
        <v>-2.8893560585395986E-3</v>
      </c>
      <c r="G248">
        <f>LN('Stock Data'!G249/'Stock Data'!G248)</f>
        <v>0</v>
      </c>
      <c r="H248">
        <f>LN('Stock Data'!H249/'Stock Data'!H248)</f>
        <v>-1.190749240226905E-2</v>
      </c>
      <c r="I248">
        <f>LN('Stock Data'!I249/'Stock Data'!I248)</f>
        <v>6.0243942085909743E-4</v>
      </c>
    </row>
    <row r="249" spans="2:9" x14ac:dyDescent="0.25">
      <c r="B249">
        <f>LN('Stock Data'!B250/'Stock Data'!B249)</f>
        <v>1.848148205174268E-2</v>
      </c>
      <c r="C249">
        <f>LN('Stock Data'!C250/'Stock Data'!C249)</f>
        <v>-1.0582109330536859E-2</v>
      </c>
      <c r="D249">
        <f>LN('Stock Data'!D250/'Stock Data'!D249)</f>
        <v>1.8979731346769858E-3</v>
      </c>
      <c r="E249">
        <f>LN('Stock Data'!E250/'Stock Data'!E249)</f>
        <v>-2.5608208616737039E-3</v>
      </c>
      <c r="F249">
        <f>LN('Stock Data'!F250/'Stock Data'!F249)</f>
        <v>3.0720606132115233E-2</v>
      </c>
      <c r="G249">
        <f>LN('Stock Data'!G250/'Stock Data'!G249)</f>
        <v>-1.6652793190612089E-3</v>
      </c>
      <c r="H249">
        <f>LN('Stock Data'!H250/'Stock Data'!H249)</f>
        <v>1.1823648922605378E-3</v>
      </c>
      <c r="I249">
        <f>LN('Stock Data'!I250/'Stock Data'!I249)</f>
        <v>1.1771638040818483E-2</v>
      </c>
    </row>
    <row r="250" spans="2:9" x14ac:dyDescent="0.25">
      <c r="B250">
        <f>LN('Stock Data'!B251/'Stock Data'!B250)</f>
        <v>4.4652826030020106E-4</v>
      </c>
      <c r="C250">
        <f>LN('Stock Data'!C251/'Stock Data'!C250)</f>
        <v>2.1053409197832263E-2</v>
      </c>
      <c r="D250">
        <f>LN('Stock Data'!D251/'Stock Data'!D250)</f>
        <v>-5.4448776399930584E-3</v>
      </c>
      <c r="E250">
        <f>LN('Stock Data'!E251/'Stock Data'!E250)</f>
        <v>-4.0109997338165386E-2</v>
      </c>
      <c r="F250">
        <f>LN('Stock Data'!F251/'Stock Data'!F250)</f>
        <v>1.0101377866254356E-2</v>
      </c>
      <c r="G250">
        <f>LN('Stock Data'!G251/'Stock Data'!G250)</f>
        <v>-2.503130218118477E-3</v>
      </c>
      <c r="H250">
        <f>LN('Stock Data'!H251/'Stock Data'!H250)</f>
        <v>-5.1832770618563465E-3</v>
      </c>
      <c r="I250">
        <f>LN('Stock Data'!I251/'Stock Data'!I250)</f>
        <v>-6.754736323635129E-3</v>
      </c>
    </row>
    <row r="251" spans="2:9" x14ac:dyDescent="0.25">
      <c r="B251">
        <f>LN('Stock Data'!B252/'Stock Data'!B251)</f>
        <v>-1.1675031842633979E-2</v>
      </c>
      <c r="C251">
        <f>LN('Stock Data'!C252/'Stock Data'!C251)</f>
        <v>-4.8009219186360488E-2</v>
      </c>
      <c r="D251">
        <f>LN('Stock Data'!D252/'Stock Data'!D251)</f>
        <v>-1.7347302392809133E-3</v>
      </c>
      <c r="E251">
        <f>LN('Stock Data'!E252/'Stock Data'!E251)</f>
        <v>-1.0733555643108777E-2</v>
      </c>
      <c r="F251">
        <f>LN('Stock Data'!F252/'Stock Data'!F251)</f>
        <v>-3.4580967379246992E-2</v>
      </c>
      <c r="G251">
        <f>LN('Stock Data'!G252/'Stock Data'!G251)</f>
        <v>-2.5094116054258072E-3</v>
      </c>
      <c r="H251">
        <f>LN('Stock Data'!H252/'Stock Data'!H251)</f>
        <v>-1.7826888416633085E-2</v>
      </c>
      <c r="I251">
        <f>LN('Stock Data'!I252/'Stock Data'!I251)</f>
        <v>-1.0958642573971082E-2</v>
      </c>
    </row>
    <row r="252" spans="2:9" x14ac:dyDescent="0.25">
      <c r="B252">
        <f>LN('Stock Data'!B253/'Stock Data'!B252)</f>
        <v>5.4054411504676058E-3</v>
      </c>
      <c r="C252">
        <f>LN('Stock Data'!C253/'Stock Data'!C252)</f>
        <v>-0.14058195062118944</v>
      </c>
      <c r="D252">
        <f>LN('Stock Data'!D253/'Stock Data'!D252)</f>
        <v>1.4747259041215067E-3</v>
      </c>
      <c r="E252">
        <f>LN('Stock Data'!E253/'Stock Data'!E252)</f>
        <v>1.4285957247476434E-2</v>
      </c>
      <c r="F252">
        <f>LN('Stock Data'!F253/'Stock Data'!F252)</f>
        <v>-2.7670592397959125E-2</v>
      </c>
      <c r="G252">
        <f>LN('Stock Data'!G253/'Stock Data'!G252)</f>
        <v>0</v>
      </c>
      <c r="H252">
        <f>LN('Stock Data'!H253/'Stock Data'!H252)</f>
        <v>6.1780291990100747E-3</v>
      </c>
      <c r="I252">
        <f>LN('Stock Data'!I253/'Stock Data'!I252)</f>
        <v>4.8886587523235534E-4</v>
      </c>
    </row>
    <row r="253" spans="2:9" x14ac:dyDescent="0.25">
      <c r="B253">
        <f>LN('Stock Data'!B254/'Stock Data'!B253)</f>
        <v>4.4823248008588647E-3</v>
      </c>
      <c r="C253">
        <f>LN('Stock Data'!C254/'Stock Data'!C253)</f>
        <v>-0.13443026908953973</v>
      </c>
      <c r="D253">
        <f>LN('Stock Data'!D254/'Stock Data'!D253)</f>
        <v>-3.1255538419047786E-3</v>
      </c>
      <c r="E253">
        <f>LN('Stock Data'!E254/'Stock Data'!E253)</f>
        <v>-3.5524016043677721E-3</v>
      </c>
      <c r="F253">
        <f>LN('Stock Data'!F254/'Stock Data'!F253)</f>
        <v>-2.6372018119711219E-3</v>
      </c>
      <c r="G253">
        <f>LN('Stock Data'!G254/'Stock Data'!G253)</f>
        <v>-1.6764463272522601E-3</v>
      </c>
      <c r="H253">
        <f>LN('Stock Data'!H254/'Stock Data'!H253)</f>
        <v>-1.8037660696922374E-2</v>
      </c>
      <c r="I253">
        <f>LN('Stock Data'!I254/'Stock Data'!I253)</f>
        <v>-6.4829866199597882E-4</v>
      </c>
    </row>
  </sheetData>
  <mergeCells count="5">
    <mergeCell ref="X2:X3"/>
    <mergeCell ref="X20:X21"/>
    <mergeCell ref="X34:X36"/>
    <mergeCell ref="X47:X48"/>
    <mergeCell ref="X60:X6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E14" sqref="E14"/>
    </sheetView>
  </sheetViews>
  <sheetFormatPr defaultRowHeight="15" x14ac:dyDescent="0.25"/>
  <sheetData>
    <row r="1" spans="1:1" x14ac:dyDescent="0.25">
      <c r="A1" t="s">
        <v>71</v>
      </c>
    </row>
    <row r="3" spans="1:1" x14ac:dyDescent="0.25">
      <c r="A3" t="s">
        <v>72</v>
      </c>
    </row>
    <row r="9" spans="1:1" x14ac:dyDescent="0.25">
      <c r="A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Data</vt:lpstr>
      <vt:lpstr>2&amp;3 asset Portfolio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</dc:creator>
  <cp:lastModifiedBy>HP</cp:lastModifiedBy>
  <cp:lastPrinted>2018-02-04T19:47:01Z</cp:lastPrinted>
  <dcterms:created xsi:type="dcterms:W3CDTF">2018-02-02T19:29:12Z</dcterms:created>
  <dcterms:modified xsi:type="dcterms:W3CDTF">2018-03-08T15:49:01Z</dcterms:modified>
</cp:coreProperties>
</file>