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vocado\Desktop\Git\Excel\Financial Economics\RP1\"/>
    </mc:Choice>
  </mc:AlternateContent>
  <xr:revisionPtr revIDLastSave="0" documentId="8_{C5957463-5018-417A-91D7-2FA148FC761B}" xr6:coauthVersionLast="45" xr6:coauthVersionMax="45" xr10:uidLastSave="{00000000-0000-0000-0000-000000000000}"/>
  <bookViews>
    <workbookView xWindow="-120" yWindow="-120" windowWidth="29040" windowHeight="15840" xr2:uid="{08D1B7E2-467D-478D-9A75-356DC9D187B1}"/>
  </bookViews>
  <sheets>
    <sheet name="Sheet1" sheetId="1" r:id="rId1"/>
  </sheets>
  <definedNames>
    <definedName name="M">Sheet1!$M$2</definedName>
    <definedName name="N">Sheet1!$M$1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53" i="1" l="1"/>
  <c r="C253" i="1"/>
  <c r="D253" i="1" s="1"/>
  <c r="G252" i="1"/>
  <c r="H252" i="1" s="1"/>
  <c r="D252" i="1"/>
  <c r="C252" i="1"/>
  <c r="H251" i="1"/>
  <c r="G251" i="1"/>
  <c r="C251" i="1"/>
  <c r="G250" i="1"/>
  <c r="C250" i="1"/>
  <c r="G249" i="1"/>
  <c r="C249" i="1"/>
  <c r="D249" i="1" s="1"/>
  <c r="G248" i="1"/>
  <c r="H248" i="1" s="1"/>
  <c r="D248" i="1"/>
  <c r="C248" i="1"/>
  <c r="H247" i="1"/>
  <c r="G247" i="1"/>
  <c r="C247" i="1"/>
  <c r="G246" i="1"/>
  <c r="D246" i="1"/>
  <c r="C246" i="1"/>
  <c r="H245" i="1"/>
  <c r="G245" i="1"/>
  <c r="C245" i="1"/>
  <c r="D245" i="1" s="1"/>
  <c r="G244" i="1"/>
  <c r="H244" i="1" s="1"/>
  <c r="D244" i="1"/>
  <c r="C244" i="1"/>
  <c r="H243" i="1"/>
  <c r="G243" i="1"/>
  <c r="C243" i="1"/>
  <c r="G242" i="1"/>
  <c r="D242" i="1"/>
  <c r="C242" i="1"/>
  <c r="H241" i="1"/>
  <c r="G241" i="1"/>
  <c r="C241" i="1"/>
  <c r="D241" i="1" s="1"/>
  <c r="G240" i="1"/>
  <c r="H240" i="1" s="1"/>
  <c r="D240" i="1"/>
  <c r="C240" i="1"/>
  <c r="H239" i="1"/>
  <c r="G239" i="1"/>
  <c r="C239" i="1"/>
  <c r="G238" i="1"/>
  <c r="D238" i="1"/>
  <c r="C238" i="1"/>
  <c r="H237" i="1"/>
  <c r="G237" i="1"/>
  <c r="C237" i="1"/>
  <c r="D237" i="1" s="1"/>
  <c r="G236" i="1"/>
  <c r="H236" i="1" s="1"/>
  <c r="D236" i="1"/>
  <c r="C236" i="1"/>
  <c r="H235" i="1"/>
  <c r="G235" i="1"/>
  <c r="C235" i="1"/>
  <c r="G234" i="1"/>
  <c r="D234" i="1"/>
  <c r="C234" i="1"/>
  <c r="H233" i="1"/>
  <c r="G233" i="1"/>
  <c r="C233" i="1"/>
  <c r="D233" i="1" s="1"/>
  <c r="G232" i="1"/>
  <c r="H232" i="1" s="1"/>
  <c r="D232" i="1"/>
  <c r="C232" i="1"/>
  <c r="H231" i="1"/>
  <c r="G231" i="1"/>
  <c r="C231" i="1"/>
  <c r="G230" i="1"/>
  <c r="D230" i="1"/>
  <c r="C230" i="1"/>
  <c r="H229" i="1"/>
  <c r="G229" i="1"/>
  <c r="C229" i="1"/>
  <c r="D229" i="1" s="1"/>
  <c r="G228" i="1"/>
  <c r="H228" i="1" s="1"/>
  <c r="D228" i="1"/>
  <c r="C228" i="1"/>
  <c r="H227" i="1"/>
  <c r="G227" i="1"/>
  <c r="C227" i="1"/>
  <c r="G226" i="1"/>
  <c r="D226" i="1"/>
  <c r="C226" i="1"/>
  <c r="H225" i="1"/>
  <c r="G225" i="1"/>
  <c r="C225" i="1"/>
  <c r="D225" i="1" s="1"/>
  <c r="G224" i="1"/>
  <c r="H224" i="1" s="1"/>
  <c r="D224" i="1"/>
  <c r="C224" i="1"/>
  <c r="H223" i="1"/>
  <c r="G223" i="1"/>
  <c r="C223" i="1"/>
  <c r="G222" i="1"/>
  <c r="D222" i="1"/>
  <c r="C222" i="1"/>
  <c r="H221" i="1"/>
  <c r="G221" i="1"/>
  <c r="C221" i="1"/>
  <c r="D221" i="1" s="1"/>
  <c r="G220" i="1"/>
  <c r="H220" i="1" s="1"/>
  <c r="D220" i="1"/>
  <c r="C220" i="1"/>
  <c r="H219" i="1"/>
  <c r="G219" i="1"/>
  <c r="C219" i="1"/>
  <c r="G218" i="1"/>
  <c r="D218" i="1"/>
  <c r="C218" i="1"/>
  <c r="H217" i="1"/>
  <c r="G217" i="1"/>
  <c r="C217" i="1"/>
  <c r="D217" i="1" s="1"/>
  <c r="G216" i="1"/>
  <c r="H216" i="1" s="1"/>
  <c r="D216" i="1"/>
  <c r="C216" i="1"/>
  <c r="H215" i="1"/>
  <c r="G215" i="1"/>
  <c r="C215" i="1"/>
  <c r="G214" i="1"/>
  <c r="D214" i="1"/>
  <c r="C214" i="1"/>
  <c r="H213" i="1"/>
  <c r="G213" i="1"/>
  <c r="C213" i="1"/>
  <c r="D213" i="1" s="1"/>
  <c r="G212" i="1"/>
  <c r="H212" i="1" s="1"/>
  <c r="D212" i="1"/>
  <c r="C212" i="1"/>
  <c r="H211" i="1"/>
  <c r="G211" i="1"/>
  <c r="C211" i="1"/>
  <c r="G210" i="1"/>
  <c r="D210" i="1"/>
  <c r="C210" i="1"/>
  <c r="H209" i="1"/>
  <c r="G209" i="1"/>
  <c r="C209" i="1"/>
  <c r="D209" i="1" s="1"/>
  <c r="G208" i="1"/>
  <c r="H208" i="1" s="1"/>
  <c r="D208" i="1"/>
  <c r="C208" i="1"/>
  <c r="H207" i="1"/>
  <c r="G207" i="1"/>
  <c r="C207" i="1"/>
  <c r="G206" i="1"/>
  <c r="D206" i="1"/>
  <c r="C206" i="1"/>
  <c r="H205" i="1"/>
  <c r="G205" i="1"/>
  <c r="C205" i="1"/>
  <c r="D205" i="1" s="1"/>
  <c r="G204" i="1"/>
  <c r="H204" i="1" s="1"/>
  <c r="D204" i="1"/>
  <c r="C204" i="1"/>
  <c r="H203" i="1"/>
  <c r="G203" i="1"/>
  <c r="C203" i="1"/>
  <c r="G202" i="1"/>
  <c r="D202" i="1"/>
  <c r="C202" i="1"/>
  <c r="H201" i="1"/>
  <c r="G201" i="1"/>
  <c r="C201" i="1"/>
  <c r="D201" i="1" s="1"/>
  <c r="G200" i="1"/>
  <c r="H200" i="1" s="1"/>
  <c r="D200" i="1"/>
  <c r="C200" i="1"/>
  <c r="H199" i="1"/>
  <c r="G199" i="1"/>
  <c r="C199" i="1"/>
  <c r="D199" i="1" s="1"/>
  <c r="G198" i="1"/>
  <c r="D198" i="1"/>
  <c r="C198" i="1"/>
  <c r="H197" i="1"/>
  <c r="G197" i="1"/>
  <c r="C197" i="1"/>
  <c r="D197" i="1" s="1"/>
  <c r="G196" i="1"/>
  <c r="H196" i="1" s="1"/>
  <c r="D196" i="1"/>
  <c r="C196" i="1"/>
  <c r="H195" i="1"/>
  <c r="G195" i="1"/>
  <c r="C195" i="1"/>
  <c r="G194" i="1"/>
  <c r="H194" i="1" s="1"/>
  <c r="D194" i="1"/>
  <c r="C194" i="1"/>
  <c r="H193" i="1"/>
  <c r="G193" i="1"/>
  <c r="C193" i="1"/>
  <c r="D193" i="1" s="1"/>
  <c r="G192" i="1"/>
  <c r="H192" i="1" s="1"/>
  <c r="D192" i="1"/>
  <c r="C192" i="1"/>
  <c r="H191" i="1"/>
  <c r="G191" i="1"/>
  <c r="C191" i="1"/>
  <c r="D191" i="1" s="1"/>
  <c r="G190" i="1"/>
  <c r="D190" i="1"/>
  <c r="C190" i="1"/>
  <c r="H189" i="1"/>
  <c r="G189" i="1"/>
  <c r="C189" i="1"/>
  <c r="D189" i="1" s="1"/>
  <c r="G188" i="1"/>
  <c r="H188" i="1" s="1"/>
  <c r="D188" i="1"/>
  <c r="C188" i="1"/>
  <c r="H187" i="1"/>
  <c r="G187" i="1"/>
  <c r="C187" i="1"/>
  <c r="G186" i="1"/>
  <c r="C186" i="1"/>
  <c r="G185" i="1"/>
  <c r="D185" i="1"/>
  <c r="C185" i="1"/>
  <c r="H184" i="1"/>
  <c r="G184" i="1"/>
  <c r="D184" i="1"/>
  <c r="C184" i="1"/>
  <c r="H183" i="1"/>
  <c r="G183" i="1"/>
  <c r="C183" i="1"/>
  <c r="G182" i="1"/>
  <c r="C182" i="1"/>
  <c r="G181" i="1"/>
  <c r="D181" i="1"/>
  <c r="C181" i="1"/>
  <c r="H180" i="1"/>
  <c r="G180" i="1"/>
  <c r="D180" i="1"/>
  <c r="C180" i="1"/>
  <c r="H179" i="1"/>
  <c r="G179" i="1"/>
  <c r="C179" i="1"/>
  <c r="G178" i="1"/>
  <c r="C178" i="1"/>
  <c r="G177" i="1"/>
  <c r="D177" i="1"/>
  <c r="C177" i="1"/>
  <c r="H176" i="1"/>
  <c r="G176" i="1"/>
  <c r="D176" i="1"/>
  <c r="C176" i="1"/>
  <c r="H175" i="1"/>
  <c r="G175" i="1"/>
  <c r="C175" i="1"/>
  <c r="G174" i="1"/>
  <c r="C174" i="1"/>
  <c r="G173" i="1"/>
  <c r="D173" i="1"/>
  <c r="C173" i="1"/>
  <c r="H172" i="1"/>
  <c r="G172" i="1"/>
  <c r="D172" i="1"/>
  <c r="C172" i="1"/>
  <c r="H171" i="1"/>
  <c r="G171" i="1"/>
  <c r="C171" i="1"/>
  <c r="G170" i="1"/>
  <c r="C170" i="1"/>
  <c r="G169" i="1"/>
  <c r="D169" i="1"/>
  <c r="C169" i="1"/>
  <c r="H168" i="1"/>
  <c r="G168" i="1"/>
  <c r="D168" i="1"/>
  <c r="C168" i="1"/>
  <c r="H167" i="1"/>
  <c r="G167" i="1"/>
  <c r="C167" i="1"/>
  <c r="G166" i="1"/>
  <c r="C166" i="1"/>
  <c r="G165" i="1"/>
  <c r="D165" i="1"/>
  <c r="C165" i="1"/>
  <c r="H164" i="1"/>
  <c r="G164" i="1"/>
  <c r="D164" i="1"/>
  <c r="C164" i="1"/>
  <c r="H163" i="1"/>
  <c r="G163" i="1"/>
  <c r="C163" i="1"/>
  <c r="G162" i="1"/>
  <c r="C162" i="1"/>
  <c r="G161" i="1"/>
  <c r="D161" i="1"/>
  <c r="C161" i="1"/>
  <c r="H160" i="1"/>
  <c r="G160" i="1"/>
  <c r="D160" i="1"/>
  <c r="C160" i="1"/>
  <c r="H159" i="1"/>
  <c r="G159" i="1"/>
  <c r="C159" i="1"/>
  <c r="H158" i="1"/>
  <c r="G158" i="1"/>
  <c r="C158" i="1"/>
  <c r="G157" i="1"/>
  <c r="D157" i="1"/>
  <c r="C157" i="1"/>
  <c r="H156" i="1"/>
  <c r="G156" i="1"/>
  <c r="D156" i="1"/>
  <c r="C156" i="1"/>
  <c r="H155" i="1"/>
  <c r="G155" i="1"/>
  <c r="C155" i="1"/>
  <c r="G154" i="1"/>
  <c r="C154" i="1"/>
  <c r="D154" i="1" s="1"/>
  <c r="G153" i="1"/>
  <c r="D153" i="1"/>
  <c r="C153" i="1"/>
  <c r="H152" i="1"/>
  <c r="G152" i="1"/>
  <c r="D152" i="1"/>
  <c r="C152" i="1"/>
  <c r="H151" i="1"/>
  <c r="G151" i="1"/>
  <c r="C151" i="1"/>
  <c r="H150" i="1"/>
  <c r="G150" i="1"/>
  <c r="C150" i="1"/>
  <c r="G149" i="1"/>
  <c r="H149" i="1" s="1"/>
  <c r="D149" i="1"/>
  <c r="C149" i="1"/>
  <c r="H148" i="1"/>
  <c r="G148" i="1"/>
  <c r="D148" i="1"/>
  <c r="C148" i="1"/>
  <c r="G147" i="1"/>
  <c r="D147" i="1"/>
  <c r="C147" i="1"/>
  <c r="H146" i="1"/>
  <c r="G146" i="1"/>
  <c r="C146" i="1"/>
  <c r="G145" i="1"/>
  <c r="C145" i="1"/>
  <c r="G144" i="1"/>
  <c r="D144" i="1"/>
  <c r="C144" i="1"/>
  <c r="H143" i="1"/>
  <c r="G143" i="1"/>
  <c r="D143" i="1"/>
  <c r="C143" i="1"/>
  <c r="H142" i="1"/>
  <c r="G142" i="1"/>
  <c r="C142" i="1"/>
  <c r="G141" i="1"/>
  <c r="C141" i="1"/>
  <c r="G140" i="1"/>
  <c r="D140" i="1"/>
  <c r="C140" i="1"/>
  <c r="H139" i="1"/>
  <c r="G139" i="1"/>
  <c r="D139" i="1"/>
  <c r="C139" i="1"/>
  <c r="H138" i="1"/>
  <c r="G138" i="1"/>
  <c r="C138" i="1"/>
  <c r="G137" i="1"/>
  <c r="C137" i="1"/>
  <c r="G136" i="1"/>
  <c r="D136" i="1"/>
  <c r="C136" i="1"/>
  <c r="H135" i="1"/>
  <c r="G135" i="1"/>
  <c r="D135" i="1"/>
  <c r="C135" i="1"/>
  <c r="H134" i="1"/>
  <c r="G134" i="1"/>
  <c r="C134" i="1"/>
  <c r="G133" i="1"/>
  <c r="C133" i="1"/>
  <c r="G132" i="1"/>
  <c r="D132" i="1"/>
  <c r="C132" i="1"/>
  <c r="H131" i="1"/>
  <c r="G131" i="1"/>
  <c r="D131" i="1"/>
  <c r="C131" i="1"/>
  <c r="H130" i="1"/>
  <c r="G130" i="1"/>
  <c r="C130" i="1"/>
  <c r="G129" i="1"/>
  <c r="C129" i="1"/>
  <c r="G128" i="1"/>
  <c r="D128" i="1"/>
  <c r="C128" i="1"/>
  <c r="H127" i="1"/>
  <c r="G127" i="1"/>
  <c r="D127" i="1"/>
  <c r="C127" i="1"/>
  <c r="H126" i="1"/>
  <c r="G126" i="1"/>
  <c r="C126" i="1"/>
  <c r="G125" i="1"/>
  <c r="C125" i="1"/>
  <c r="G124" i="1"/>
  <c r="D124" i="1"/>
  <c r="C124" i="1"/>
  <c r="H123" i="1"/>
  <c r="G123" i="1"/>
  <c r="D123" i="1"/>
  <c r="C123" i="1"/>
  <c r="H122" i="1"/>
  <c r="G122" i="1"/>
  <c r="C122" i="1"/>
  <c r="G121" i="1"/>
  <c r="C121" i="1"/>
  <c r="G120" i="1"/>
  <c r="D120" i="1"/>
  <c r="C120" i="1"/>
  <c r="H119" i="1"/>
  <c r="G119" i="1"/>
  <c r="D119" i="1"/>
  <c r="C119" i="1"/>
  <c r="H118" i="1"/>
  <c r="G118" i="1"/>
  <c r="C118" i="1"/>
  <c r="G117" i="1"/>
  <c r="C117" i="1"/>
  <c r="G116" i="1"/>
  <c r="D116" i="1"/>
  <c r="C116" i="1"/>
  <c r="H115" i="1"/>
  <c r="G115" i="1"/>
  <c r="D115" i="1"/>
  <c r="C115" i="1"/>
  <c r="H114" i="1"/>
  <c r="G114" i="1"/>
  <c r="C114" i="1"/>
  <c r="G113" i="1"/>
  <c r="C113" i="1"/>
  <c r="G112" i="1"/>
  <c r="D112" i="1"/>
  <c r="C112" i="1"/>
  <c r="H111" i="1"/>
  <c r="G111" i="1"/>
  <c r="D111" i="1"/>
  <c r="C111" i="1"/>
  <c r="H110" i="1"/>
  <c r="G110" i="1"/>
  <c r="C110" i="1"/>
  <c r="G109" i="1"/>
  <c r="C109" i="1"/>
  <c r="D109" i="1" s="1"/>
  <c r="G108" i="1"/>
  <c r="H108" i="1" s="1"/>
  <c r="D108" i="1"/>
  <c r="C108" i="1"/>
  <c r="H107" i="1"/>
  <c r="G107" i="1"/>
  <c r="D107" i="1"/>
  <c r="C107" i="1"/>
  <c r="H106" i="1"/>
  <c r="G106" i="1"/>
  <c r="C106" i="1"/>
  <c r="G105" i="1"/>
  <c r="C105" i="1"/>
  <c r="D105" i="1" s="1"/>
  <c r="G104" i="1"/>
  <c r="H104" i="1" s="1"/>
  <c r="D104" i="1"/>
  <c r="C104" i="1"/>
  <c r="H103" i="1"/>
  <c r="G103" i="1"/>
  <c r="D103" i="1"/>
  <c r="C103" i="1"/>
  <c r="H102" i="1"/>
  <c r="G102" i="1"/>
  <c r="C102" i="1"/>
  <c r="G101" i="1"/>
  <c r="C101" i="1"/>
  <c r="D101" i="1" s="1"/>
  <c r="G100" i="1"/>
  <c r="H100" i="1" s="1"/>
  <c r="D100" i="1"/>
  <c r="C100" i="1"/>
  <c r="H99" i="1"/>
  <c r="G99" i="1"/>
  <c r="D99" i="1"/>
  <c r="C99" i="1"/>
  <c r="H98" i="1"/>
  <c r="G98" i="1"/>
  <c r="C98" i="1"/>
  <c r="G97" i="1"/>
  <c r="C97" i="1"/>
  <c r="D97" i="1" s="1"/>
  <c r="G96" i="1"/>
  <c r="H96" i="1" s="1"/>
  <c r="D96" i="1"/>
  <c r="C96" i="1"/>
  <c r="H95" i="1"/>
  <c r="G95" i="1"/>
  <c r="D95" i="1"/>
  <c r="C95" i="1"/>
  <c r="H94" i="1"/>
  <c r="G94" i="1"/>
  <c r="C94" i="1"/>
  <c r="G93" i="1"/>
  <c r="C93" i="1"/>
  <c r="D93" i="1" s="1"/>
  <c r="G92" i="1"/>
  <c r="H92" i="1" s="1"/>
  <c r="D92" i="1"/>
  <c r="C92" i="1"/>
  <c r="H91" i="1"/>
  <c r="G91" i="1"/>
  <c r="D91" i="1"/>
  <c r="C91" i="1"/>
  <c r="H90" i="1"/>
  <c r="G90" i="1"/>
  <c r="C90" i="1"/>
  <c r="G89" i="1"/>
  <c r="C89" i="1"/>
  <c r="D89" i="1" s="1"/>
  <c r="G88" i="1"/>
  <c r="H88" i="1" s="1"/>
  <c r="D88" i="1"/>
  <c r="C88" i="1"/>
  <c r="H87" i="1"/>
  <c r="G87" i="1"/>
  <c r="D87" i="1"/>
  <c r="C87" i="1"/>
  <c r="H86" i="1"/>
  <c r="G86" i="1"/>
  <c r="C86" i="1"/>
  <c r="G85" i="1"/>
  <c r="C85" i="1"/>
  <c r="D85" i="1" s="1"/>
  <c r="G84" i="1"/>
  <c r="H84" i="1" s="1"/>
  <c r="D84" i="1"/>
  <c r="C84" i="1"/>
  <c r="H83" i="1"/>
  <c r="G83" i="1"/>
  <c r="D83" i="1"/>
  <c r="C83" i="1"/>
  <c r="H82" i="1"/>
  <c r="G82" i="1"/>
  <c r="C82" i="1"/>
  <c r="G81" i="1"/>
  <c r="C81" i="1"/>
  <c r="D81" i="1" s="1"/>
  <c r="G80" i="1"/>
  <c r="H80" i="1" s="1"/>
  <c r="D80" i="1"/>
  <c r="C80" i="1"/>
  <c r="H79" i="1"/>
  <c r="G79" i="1"/>
  <c r="D79" i="1"/>
  <c r="C79" i="1"/>
  <c r="H78" i="1"/>
  <c r="G78" i="1"/>
  <c r="C78" i="1"/>
  <c r="G77" i="1"/>
  <c r="C77" i="1"/>
  <c r="D77" i="1" s="1"/>
  <c r="G76" i="1"/>
  <c r="H76" i="1" s="1"/>
  <c r="D76" i="1"/>
  <c r="C76" i="1"/>
  <c r="H75" i="1"/>
  <c r="G75" i="1"/>
  <c r="D75" i="1"/>
  <c r="C75" i="1"/>
  <c r="H74" i="1"/>
  <c r="G74" i="1"/>
  <c r="C74" i="1"/>
  <c r="G73" i="1"/>
  <c r="C73" i="1"/>
  <c r="D73" i="1" s="1"/>
  <c r="G72" i="1"/>
  <c r="H72" i="1" s="1"/>
  <c r="D72" i="1"/>
  <c r="C72" i="1"/>
  <c r="H71" i="1"/>
  <c r="G71" i="1"/>
  <c r="D71" i="1"/>
  <c r="C71" i="1"/>
  <c r="H70" i="1"/>
  <c r="G70" i="1"/>
  <c r="C70" i="1"/>
  <c r="G69" i="1"/>
  <c r="C69" i="1"/>
  <c r="D69" i="1" s="1"/>
  <c r="G68" i="1"/>
  <c r="H68" i="1" s="1"/>
  <c r="D68" i="1"/>
  <c r="C68" i="1"/>
  <c r="H67" i="1"/>
  <c r="G67" i="1"/>
  <c r="D67" i="1"/>
  <c r="C67" i="1"/>
  <c r="H66" i="1"/>
  <c r="G66" i="1"/>
  <c r="C66" i="1"/>
  <c r="G65" i="1"/>
  <c r="C65" i="1"/>
  <c r="D65" i="1" s="1"/>
  <c r="G64" i="1"/>
  <c r="H64" i="1" s="1"/>
  <c r="D64" i="1"/>
  <c r="C64" i="1"/>
  <c r="H63" i="1"/>
  <c r="G63" i="1"/>
  <c r="D63" i="1"/>
  <c r="C63" i="1"/>
  <c r="G62" i="1"/>
  <c r="H62" i="1" s="1"/>
  <c r="C62" i="1"/>
  <c r="G61" i="1"/>
  <c r="C61" i="1"/>
  <c r="D61" i="1" s="1"/>
  <c r="G60" i="1"/>
  <c r="H60" i="1" s="1"/>
  <c r="D60" i="1"/>
  <c r="C60" i="1"/>
  <c r="H59" i="1"/>
  <c r="G59" i="1"/>
  <c r="C59" i="1"/>
  <c r="H58" i="1"/>
  <c r="G58" i="1"/>
  <c r="C58" i="1"/>
  <c r="G57" i="1"/>
  <c r="C57" i="1"/>
  <c r="D57" i="1" s="1"/>
  <c r="G56" i="1"/>
  <c r="H56" i="1" s="1"/>
  <c r="D56" i="1"/>
  <c r="C56" i="1"/>
  <c r="H55" i="1"/>
  <c r="G55" i="1"/>
  <c r="C55" i="1"/>
  <c r="G54" i="1"/>
  <c r="I54" i="1" s="1"/>
  <c r="D54" i="1"/>
  <c r="C54" i="1"/>
  <c r="G53" i="1"/>
  <c r="H53" i="1" s="1"/>
  <c r="C53" i="1"/>
  <c r="D53" i="1" s="1"/>
  <c r="G52" i="1"/>
  <c r="H52" i="1" s="1"/>
  <c r="D52" i="1"/>
  <c r="C52" i="1"/>
  <c r="H51" i="1"/>
  <c r="G51" i="1"/>
  <c r="C51" i="1"/>
  <c r="E51" i="1" s="1"/>
  <c r="H50" i="1"/>
  <c r="G50" i="1"/>
  <c r="C50" i="1"/>
  <c r="D50" i="1" s="1"/>
  <c r="G49" i="1"/>
  <c r="C49" i="1"/>
  <c r="D49" i="1" s="1"/>
  <c r="G48" i="1"/>
  <c r="H48" i="1" s="1"/>
  <c r="D48" i="1"/>
  <c r="C48" i="1"/>
  <c r="H47" i="1"/>
  <c r="G47" i="1"/>
  <c r="D47" i="1"/>
  <c r="C47" i="1"/>
  <c r="H46" i="1"/>
  <c r="G46" i="1"/>
  <c r="C46" i="1"/>
  <c r="H45" i="1"/>
  <c r="G45" i="1"/>
  <c r="C45" i="1"/>
  <c r="D45" i="1" s="1"/>
  <c r="G44" i="1"/>
  <c r="H44" i="1" s="1"/>
  <c r="D44" i="1"/>
  <c r="C44" i="1"/>
  <c r="H43" i="1"/>
  <c r="G43" i="1"/>
  <c r="D43" i="1"/>
  <c r="C43" i="1"/>
  <c r="G42" i="1"/>
  <c r="I42" i="1" s="1"/>
  <c r="D42" i="1"/>
  <c r="C42" i="1"/>
  <c r="H41" i="1"/>
  <c r="G41" i="1"/>
  <c r="D41" i="1"/>
  <c r="C41" i="1"/>
  <c r="H40" i="1"/>
  <c r="G40" i="1"/>
  <c r="C40" i="1"/>
  <c r="G39" i="1"/>
  <c r="I39" i="1" s="1"/>
  <c r="C39" i="1"/>
  <c r="G38" i="1"/>
  <c r="I38" i="1" s="1"/>
  <c r="D38" i="1"/>
  <c r="C38" i="1"/>
  <c r="H37" i="1"/>
  <c r="G37" i="1"/>
  <c r="D37" i="1"/>
  <c r="C37" i="1"/>
  <c r="H36" i="1"/>
  <c r="G36" i="1"/>
  <c r="C36" i="1"/>
  <c r="G35" i="1"/>
  <c r="I35" i="1" s="1"/>
  <c r="C35" i="1"/>
  <c r="G34" i="1"/>
  <c r="I34" i="1" s="1"/>
  <c r="D34" i="1"/>
  <c r="C34" i="1"/>
  <c r="H33" i="1"/>
  <c r="G33" i="1"/>
  <c r="D33" i="1"/>
  <c r="C33" i="1"/>
  <c r="H32" i="1"/>
  <c r="G32" i="1"/>
  <c r="C32" i="1"/>
  <c r="G31" i="1"/>
  <c r="I31" i="1" s="1"/>
  <c r="C31" i="1"/>
  <c r="G30" i="1"/>
  <c r="I30" i="1" s="1"/>
  <c r="D30" i="1"/>
  <c r="C30" i="1"/>
  <c r="H29" i="1"/>
  <c r="G29" i="1"/>
  <c r="D29" i="1"/>
  <c r="C29" i="1"/>
  <c r="H28" i="1"/>
  <c r="G28" i="1"/>
  <c r="C28" i="1"/>
  <c r="G27" i="1"/>
  <c r="I27" i="1" s="1"/>
  <c r="C27" i="1"/>
  <c r="G26" i="1"/>
  <c r="I26" i="1" s="1"/>
  <c r="D26" i="1"/>
  <c r="C26" i="1"/>
  <c r="H25" i="1"/>
  <c r="G25" i="1"/>
  <c r="D25" i="1"/>
  <c r="C25" i="1"/>
  <c r="H24" i="1"/>
  <c r="G24" i="1"/>
  <c r="C24" i="1"/>
  <c r="G23" i="1"/>
  <c r="I23" i="1" s="1"/>
  <c r="C23" i="1"/>
  <c r="G22" i="1"/>
  <c r="I22" i="1" s="1"/>
  <c r="D22" i="1"/>
  <c r="C22" i="1"/>
  <c r="H21" i="1"/>
  <c r="G21" i="1"/>
  <c r="D21" i="1"/>
  <c r="C21" i="1"/>
  <c r="H20" i="1"/>
  <c r="G20" i="1"/>
  <c r="C20" i="1"/>
  <c r="G19" i="1"/>
  <c r="I19" i="1" s="1"/>
  <c r="C19" i="1"/>
  <c r="G18" i="1"/>
  <c r="I18" i="1" s="1"/>
  <c r="D18" i="1"/>
  <c r="C18" i="1"/>
  <c r="H17" i="1"/>
  <c r="G17" i="1"/>
  <c r="D17" i="1"/>
  <c r="C17" i="1"/>
  <c r="H16" i="1"/>
  <c r="G16" i="1"/>
  <c r="C16" i="1"/>
  <c r="G15" i="1"/>
  <c r="I15" i="1" s="1"/>
  <c r="C15" i="1"/>
  <c r="G14" i="1"/>
  <c r="I14" i="1" s="1"/>
  <c r="D14" i="1"/>
  <c r="C14" i="1"/>
  <c r="H13" i="1"/>
  <c r="G13" i="1"/>
  <c r="D13" i="1"/>
  <c r="C13" i="1"/>
  <c r="H12" i="1"/>
  <c r="G12" i="1"/>
  <c r="C12" i="1"/>
  <c r="G11" i="1"/>
  <c r="I11" i="1" s="1"/>
  <c r="C11" i="1"/>
  <c r="G10" i="1"/>
  <c r="I10" i="1" s="1"/>
  <c r="D10" i="1"/>
  <c r="C10" i="1"/>
  <c r="H9" i="1"/>
  <c r="G9" i="1"/>
  <c r="D9" i="1"/>
  <c r="C9" i="1"/>
  <c r="H8" i="1"/>
  <c r="G8" i="1"/>
  <c r="C8" i="1"/>
  <c r="O2" i="1" s="1"/>
  <c r="H7" i="1"/>
  <c r="G7" i="1"/>
  <c r="D7" i="1"/>
  <c r="C7" i="1"/>
  <c r="E7" i="1" s="1"/>
  <c r="H6" i="1"/>
  <c r="G6" i="1"/>
  <c r="D6" i="1"/>
  <c r="C6" i="1"/>
  <c r="H5" i="1"/>
  <c r="G5" i="1"/>
  <c r="D5" i="1"/>
  <c r="C5" i="1"/>
  <c r="M2" i="1" s="1"/>
  <c r="H4" i="1"/>
  <c r="G4" i="1"/>
  <c r="D4" i="1"/>
  <c r="C4" i="1"/>
  <c r="G3" i="1"/>
  <c r="I3" i="1" s="1"/>
  <c r="D3" i="1"/>
  <c r="C3" i="1"/>
  <c r="P2" i="1"/>
  <c r="I180" i="1" s="1"/>
  <c r="M1" i="1"/>
  <c r="J7" i="1" l="1"/>
  <c r="E254" i="1"/>
  <c r="E252" i="1"/>
  <c r="E248" i="1"/>
  <c r="E244" i="1"/>
  <c r="J244" i="1" s="1"/>
  <c r="E237" i="1"/>
  <c r="E221" i="1"/>
  <c r="E205" i="1"/>
  <c r="E199" i="1"/>
  <c r="J199" i="1" s="1"/>
  <c r="E191" i="1"/>
  <c r="E241" i="1"/>
  <c r="E225" i="1"/>
  <c r="E209" i="1"/>
  <c r="J209" i="1" s="1"/>
  <c r="E253" i="1"/>
  <c r="E245" i="1"/>
  <c r="E229" i="1"/>
  <c r="E213" i="1"/>
  <c r="J213" i="1" s="1"/>
  <c r="E184" i="1"/>
  <c r="E180" i="1"/>
  <c r="J180" i="1" s="1"/>
  <c r="E176" i="1"/>
  <c r="E172" i="1"/>
  <c r="J172" i="1" s="1"/>
  <c r="E168" i="1"/>
  <c r="E164" i="1"/>
  <c r="E160" i="1"/>
  <c r="E201" i="1"/>
  <c r="J201" i="1" s="1"/>
  <c r="E181" i="1"/>
  <c r="E165" i="1"/>
  <c r="E156" i="1"/>
  <c r="E153" i="1"/>
  <c r="E109" i="1"/>
  <c r="E105" i="1"/>
  <c r="E101" i="1"/>
  <c r="E97" i="1"/>
  <c r="E93" i="1"/>
  <c r="E89" i="1"/>
  <c r="E85" i="1"/>
  <c r="E81" i="1"/>
  <c r="J81" i="1" s="1"/>
  <c r="E77" i="1"/>
  <c r="E73" i="1"/>
  <c r="E69" i="1"/>
  <c r="E217" i="1"/>
  <c r="J217" i="1" s="1"/>
  <c r="E185" i="1"/>
  <c r="E169" i="1"/>
  <c r="E157" i="1"/>
  <c r="E233" i="1"/>
  <c r="J233" i="1" s="1"/>
  <c r="E173" i="1"/>
  <c r="E148" i="1"/>
  <c r="E143" i="1"/>
  <c r="E139" i="1"/>
  <c r="J139" i="1" s="1"/>
  <c r="E135" i="1"/>
  <c r="E131" i="1"/>
  <c r="E127" i="1"/>
  <c r="E123" i="1"/>
  <c r="J123" i="1" s="1"/>
  <c r="E193" i="1"/>
  <c r="E161" i="1"/>
  <c r="E144" i="1"/>
  <c r="E128" i="1"/>
  <c r="E112" i="1"/>
  <c r="E96" i="1"/>
  <c r="E80" i="1"/>
  <c r="E60" i="1"/>
  <c r="J60" i="1" s="1"/>
  <c r="E53" i="1"/>
  <c r="E48" i="1"/>
  <c r="E3" i="1"/>
  <c r="E249" i="1"/>
  <c r="J249" i="1" s="1"/>
  <c r="E61" i="1"/>
  <c r="E30" i="1"/>
  <c r="J30" i="1" s="1"/>
  <c r="E177" i="1"/>
  <c r="E132" i="1"/>
  <c r="J132" i="1" s="1"/>
  <c r="E116" i="1"/>
  <c r="E100" i="1"/>
  <c r="E84" i="1"/>
  <c r="E68" i="1"/>
  <c r="E65" i="1"/>
  <c r="E57" i="1"/>
  <c r="E52" i="1"/>
  <c r="E152" i="1"/>
  <c r="J152" i="1" s="1"/>
  <c r="E140" i="1"/>
  <c r="E124" i="1"/>
  <c r="E92" i="1"/>
  <c r="E76" i="1"/>
  <c r="J76" i="1" s="1"/>
  <c r="E49" i="1"/>
  <c r="E47" i="1"/>
  <c r="E44" i="1"/>
  <c r="E38" i="1"/>
  <c r="J38" i="1" s="1"/>
  <c r="E34" i="1"/>
  <c r="J34" i="1" s="1"/>
  <c r="E26" i="1"/>
  <c r="J26" i="1" s="1"/>
  <c r="E22" i="1"/>
  <c r="J22" i="1" s="1"/>
  <c r="E4" i="1"/>
  <c r="E149" i="1"/>
  <c r="E136" i="1"/>
  <c r="E120" i="1"/>
  <c r="E104" i="1"/>
  <c r="J104" i="1" s="1"/>
  <c r="E88" i="1"/>
  <c r="E72" i="1"/>
  <c r="E64" i="1"/>
  <c r="E56" i="1"/>
  <c r="E43" i="1"/>
  <c r="E41" i="1"/>
  <c r="E37" i="1"/>
  <c r="E33" i="1"/>
  <c r="J33" i="1" s="1"/>
  <c r="E29" i="1"/>
  <c r="E25" i="1"/>
  <c r="E21" i="1"/>
  <c r="E17" i="1"/>
  <c r="J17" i="1" s="1"/>
  <c r="E13" i="1"/>
  <c r="E9" i="1"/>
  <c r="E154" i="1"/>
  <c r="E108" i="1"/>
  <c r="J108" i="1" s="1"/>
  <c r="E18" i="1"/>
  <c r="J18" i="1" s="1"/>
  <c r="E14" i="1"/>
  <c r="J14" i="1" s="1"/>
  <c r="E10" i="1"/>
  <c r="J10" i="1" s="1"/>
  <c r="E6" i="1"/>
  <c r="J6" i="1" s="1"/>
  <c r="E12" i="1"/>
  <c r="E16" i="1"/>
  <c r="E20" i="1"/>
  <c r="E24" i="1"/>
  <c r="J24" i="1" s="1"/>
  <c r="E28" i="1"/>
  <c r="E32" i="1"/>
  <c r="E36" i="1"/>
  <c r="E40" i="1"/>
  <c r="J40" i="1" s="1"/>
  <c r="E11" i="1"/>
  <c r="J11" i="1" s="1"/>
  <c r="E15" i="1"/>
  <c r="J15" i="1" s="1"/>
  <c r="E19" i="1"/>
  <c r="J19" i="1" s="1"/>
  <c r="E23" i="1"/>
  <c r="J23" i="1" s="1"/>
  <c r="E27" i="1"/>
  <c r="J27" i="1" s="1"/>
  <c r="E31" i="1"/>
  <c r="J31" i="1" s="1"/>
  <c r="E35" i="1"/>
  <c r="J35" i="1" s="1"/>
  <c r="E39" i="1"/>
  <c r="J39" i="1" s="1"/>
  <c r="E55" i="1"/>
  <c r="I7" i="1"/>
  <c r="I21" i="1"/>
  <c r="I50" i="1"/>
  <c r="I52" i="1"/>
  <c r="E59" i="1"/>
  <c r="I77" i="1"/>
  <c r="H77" i="1"/>
  <c r="I86" i="1"/>
  <c r="I93" i="1"/>
  <c r="H93" i="1"/>
  <c r="I95" i="1"/>
  <c r="E98" i="1"/>
  <c r="D98" i="1"/>
  <c r="E111" i="1"/>
  <c r="J111" i="1" s="1"/>
  <c r="I112" i="1"/>
  <c r="I125" i="1"/>
  <c r="H125" i="1"/>
  <c r="I128" i="1"/>
  <c r="E137" i="1"/>
  <c r="I141" i="1"/>
  <c r="H141" i="1"/>
  <c r="E146" i="1"/>
  <c r="J146" i="1" s="1"/>
  <c r="D146" i="1"/>
  <c r="I205" i="1"/>
  <c r="E228" i="1"/>
  <c r="H3" i="1"/>
  <c r="P3" i="1" s="1"/>
  <c r="P4" i="1" s="1"/>
  <c r="E5" i="1"/>
  <c r="D8" i="1"/>
  <c r="O3" i="1" s="1"/>
  <c r="O4" i="1" s="1"/>
  <c r="I8" i="1"/>
  <c r="H11" i="1"/>
  <c r="D12" i="1"/>
  <c r="I12" i="1"/>
  <c r="H15" i="1"/>
  <c r="D16" i="1"/>
  <c r="I16" i="1"/>
  <c r="H19" i="1"/>
  <c r="D20" i="1"/>
  <c r="I20" i="1"/>
  <c r="H23" i="1"/>
  <c r="D24" i="1"/>
  <c r="I24" i="1"/>
  <c r="H27" i="1"/>
  <c r="D28" i="1"/>
  <c r="I28" i="1"/>
  <c r="H31" i="1"/>
  <c r="D32" i="1"/>
  <c r="I32" i="1"/>
  <c r="H35" i="1"/>
  <c r="D36" i="1"/>
  <c r="I36" i="1"/>
  <c r="H39" i="1"/>
  <c r="D40" i="1"/>
  <c r="I40" i="1"/>
  <c r="H42" i="1"/>
  <c r="E45" i="1"/>
  <c r="E46" i="1"/>
  <c r="I46" i="1"/>
  <c r="I48" i="1"/>
  <c r="I49" i="1"/>
  <c r="D55" i="1"/>
  <c r="I55" i="1"/>
  <c r="E58" i="1"/>
  <c r="J58" i="1" s="1"/>
  <c r="D58" i="1"/>
  <c r="D59" i="1"/>
  <c r="I60" i="1"/>
  <c r="I61" i="1"/>
  <c r="H61" i="1"/>
  <c r="I66" i="1"/>
  <c r="I73" i="1"/>
  <c r="H73" i="1"/>
  <c r="E75" i="1"/>
  <c r="J75" i="1" s="1"/>
  <c r="I75" i="1"/>
  <c r="E78" i="1"/>
  <c r="D78" i="1"/>
  <c r="I82" i="1"/>
  <c r="I89" i="1"/>
  <c r="H89" i="1"/>
  <c r="E91" i="1"/>
  <c r="J91" i="1" s="1"/>
  <c r="I91" i="1"/>
  <c r="E94" i="1"/>
  <c r="D94" i="1"/>
  <c r="I98" i="1"/>
  <c r="I105" i="1"/>
  <c r="H105" i="1"/>
  <c r="E107" i="1"/>
  <c r="I107" i="1"/>
  <c r="E110" i="1"/>
  <c r="D110" i="1"/>
  <c r="I114" i="1"/>
  <c r="E117" i="1"/>
  <c r="J117" i="1" s="1"/>
  <c r="I121" i="1"/>
  <c r="H121" i="1"/>
  <c r="I123" i="1"/>
  <c r="I124" i="1"/>
  <c r="E126" i="1"/>
  <c r="D126" i="1"/>
  <c r="E133" i="1"/>
  <c r="I137" i="1"/>
  <c r="H137" i="1"/>
  <c r="I139" i="1"/>
  <c r="I140" i="1"/>
  <c r="E142" i="1"/>
  <c r="J142" i="1" s="1"/>
  <c r="D142" i="1"/>
  <c r="I147" i="1"/>
  <c r="H147" i="1"/>
  <c r="I155" i="1"/>
  <c r="E159" i="1"/>
  <c r="D159" i="1"/>
  <c r="I165" i="1"/>
  <c r="I178" i="1"/>
  <c r="H178" i="1"/>
  <c r="I254" i="1"/>
  <c r="I251" i="1"/>
  <c r="I243" i="1"/>
  <c r="I252" i="1"/>
  <c r="I244" i="1"/>
  <c r="I228" i="1"/>
  <c r="I212" i="1"/>
  <c r="I194" i="1"/>
  <c r="I248" i="1"/>
  <c r="I232" i="1"/>
  <c r="I216" i="1"/>
  <c r="I236" i="1"/>
  <c r="I220" i="1"/>
  <c r="I204" i="1"/>
  <c r="I183" i="1"/>
  <c r="I179" i="1"/>
  <c r="I175" i="1"/>
  <c r="I171" i="1"/>
  <c r="I167" i="1"/>
  <c r="I163" i="1"/>
  <c r="I208" i="1"/>
  <c r="I184" i="1"/>
  <c r="I168" i="1"/>
  <c r="I152" i="1"/>
  <c r="I108" i="1"/>
  <c r="I104" i="1"/>
  <c r="I100" i="1"/>
  <c r="I96" i="1"/>
  <c r="I92" i="1"/>
  <c r="I88" i="1"/>
  <c r="I84" i="1"/>
  <c r="I80" i="1"/>
  <c r="I76" i="1"/>
  <c r="I72" i="1"/>
  <c r="I68" i="1"/>
  <c r="I224" i="1"/>
  <c r="I188" i="1"/>
  <c r="I172" i="1"/>
  <c r="I156" i="1"/>
  <c r="I240" i="1"/>
  <c r="I196" i="1"/>
  <c r="I176" i="1"/>
  <c r="I160" i="1"/>
  <c r="I151" i="1"/>
  <c r="I142" i="1"/>
  <c r="I138" i="1"/>
  <c r="I134" i="1"/>
  <c r="I130" i="1"/>
  <c r="I126" i="1"/>
  <c r="I122" i="1"/>
  <c r="I5" i="1"/>
  <c r="I9" i="1"/>
  <c r="I13" i="1"/>
  <c r="I17" i="1"/>
  <c r="I29" i="1"/>
  <c r="I53" i="1"/>
  <c r="I62" i="1"/>
  <c r="E66" i="1"/>
  <c r="J66" i="1" s="1"/>
  <c r="D66" i="1"/>
  <c r="I70" i="1"/>
  <c r="E79" i="1"/>
  <c r="E82" i="1"/>
  <c r="J82" i="1" s="1"/>
  <c r="D82" i="1"/>
  <c r="E95" i="1"/>
  <c r="J95" i="1" s="1"/>
  <c r="I102" i="1"/>
  <c r="I109" i="1"/>
  <c r="H109" i="1"/>
  <c r="I111" i="1"/>
  <c r="E114" i="1"/>
  <c r="J114" i="1" s="1"/>
  <c r="D114" i="1"/>
  <c r="I118" i="1"/>
  <c r="E121" i="1"/>
  <c r="J121" i="1" s="1"/>
  <c r="I127" i="1"/>
  <c r="E130" i="1"/>
  <c r="J130" i="1" s="1"/>
  <c r="D130" i="1"/>
  <c r="I143" i="1"/>
  <c r="I144" i="1"/>
  <c r="I159" i="1"/>
  <c r="E167" i="1"/>
  <c r="J167" i="1" s="1"/>
  <c r="D167" i="1"/>
  <c r="I181" i="1"/>
  <c r="I226" i="1"/>
  <c r="H226" i="1"/>
  <c r="E8" i="1"/>
  <c r="J8" i="1" s="1"/>
  <c r="H10" i="1"/>
  <c r="D11" i="1"/>
  <c r="H14" i="1"/>
  <c r="D15" i="1"/>
  <c r="H18" i="1"/>
  <c r="D19" i="1"/>
  <c r="H22" i="1"/>
  <c r="D23" i="1"/>
  <c r="H26" i="1"/>
  <c r="D27" i="1"/>
  <c r="H30" i="1"/>
  <c r="D31" i="1"/>
  <c r="H34" i="1"/>
  <c r="D35" i="1"/>
  <c r="H38" i="1"/>
  <c r="D39" i="1"/>
  <c r="E42" i="1"/>
  <c r="J42" i="1" s="1"/>
  <c r="I44" i="1"/>
  <c r="I45" i="1"/>
  <c r="D46" i="1"/>
  <c r="H49" i="1"/>
  <c r="D51" i="1"/>
  <c r="I51" i="1"/>
  <c r="J51" i="1" s="1"/>
  <c r="H54" i="1"/>
  <c r="I58" i="1"/>
  <c r="E63" i="1"/>
  <c r="I63" i="1"/>
  <c r="I69" i="1"/>
  <c r="H69" i="1"/>
  <c r="E71" i="1"/>
  <c r="I71" i="1"/>
  <c r="E74" i="1"/>
  <c r="D74" i="1"/>
  <c r="I78" i="1"/>
  <c r="I85" i="1"/>
  <c r="H85" i="1"/>
  <c r="E87" i="1"/>
  <c r="I87" i="1"/>
  <c r="E90" i="1"/>
  <c r="J90" i="1" s="1"/>
  <c r="D90" i="1"/>
  <c r="I94" i="1"/>
  <c r="I101" i="1"/>
  <c r="H101" i="1"/>
  <c r="E103" i="1"/>
  <c r="I103" i="1"/>
  <c r="E106" i="1"/>
  <c r="D106" i="1"/>
  <c r="I110" i="1"/>
  <c r="E113" i="1"/>
  <c r="I117" i="1"/>
  <c r="H117" i="1"/>
  <c r="E119" i="1"/>
  <c r="I119" i="1"/>
  <c r="I120" i="1"/>
  <c r="E122" i="1"/>
  <c r="J122" i="1" s="1"/>
  <c r="D122" i="1"/>
  <c r="E129" i="1"/>
  <c r="I133" i="1"/>
  <c r="H133" i="1"/>
  <c r="I135" i="1"/>
  <c r="I136" i="1"/>
  <c r="E138" i="1"/>
  <c r="J138" i="1" s="1"/>
  <c r="D138" i="1"/>
  <c r="E145" i="1"/>
  <c r="I148" i="1"/>
  <c r="H153" i="1"/>
  <c r="I153" i="1"/>
  <c r="E155" i="1"/>
  <c r="D155" i="1"/>
  <c r="I162" i="1"/>
  <c r="H162" i="1"/>
  <c r="I164" i="1"/>
  <c r="E234" i="1"/>
  <c r="I235" i="1"/>
  <c r="I25" i="1"/>
  <c r="I33" i="1"/>
  <c r="I37" i="1"/>
  <c r="I41" i="1"/>
  <c r="I43" i="1"/>
  <c r="E50" i="1"/>
  <c r="J50" i="1" s="1"/>
  <c r="I59" i="1"/>
  <c r="I79" i="1"/>
  <c r="I4" i="1"/>
  <c r="I6" i="1"/>
  <c r="I47" i="1"/>
  <c r="E54" i="1"/>
  <c r="J54" i="1" s="1"/>
  <c r="I56" i="1"/>
  <c r="I57" i="1"/>
  <c r="H57" i="1"/>
  <c r="E62" i="1"/>
  <c r="J62" i="1" s="1"/>
  <c r="D62" i="1"/>
  <c r="I64" i="1"/>
  <c r="I65" i="1"/>
  <c r="H65" i="1"/>
  <c r="E67" i="1"/>
  <c r="J67" i="1" s="1"/>
  <c r="I67" i="1"/>
  <c r="E70" i="1"/>
  <c r="J70" i="1" s="1"/>
  <c r="D70" i="1"/>
  <c r="I74" i="1"/>
  <c r="I81" i="1"/>
  <c r="H81" i="1"/>
  <c r="E83" i="1"/>
  <c r="I83" i="1"/>
  <c r="E86" i="1"/>
  <c r="J86" i="1" s="1"/>
  <c r="D86" i="1"/>
  <c r="I90" i="1"/>
  <c r="I97" i="1"/>
  <c r="H97" i="1"/>
  <c r="E99" i="1"/>
  <c r="I99" i="1"/>
  <c r="E102" i="1"/>
  <c r="J102" i="1" s="1"/>
  <c r="D102" i="1"/>
  <c r="I106" i="1"/>
  <c r="I113" i="1"/>
  <c r="H113" i="1"/>
  <c r="E115" i="1"/>
  <c r="J115" i="1" s="1"/>
  <c r="I115" i="1"/>
  <c r="I116" i="1"/>
  <c r="E118" i="1"/>
  <c r="J118" i="1" s="1"/>
  <c r="D118" i="1"/>
  <c r="E125" i="1"/>
  <c r="J125" i="1" s="1"/>
  <c r="I129" i="1"/>
  <c r="H129" i="1"/>
  <c r="I131" i="1"/>
  <c r="I132" i="1"/>
  <c r="E134" i="1"/>
  <c r="D134" i="1"/>
  <c r="E141" i="1"/>
  <c r="J141" i="1" s="1"/>
  <c r="I145" i="1"/>
  <c r="H145" i="1"/>
  <c r="D150" i="1"/>
  <c r="E150" i="1"/>
  <c r="E174" i="1"/>
  <c r="E183" i="1"/>
  <c r="D183" i="1"/>
  <c r="H190" i="1"/>
  <c r="I190" i="1"/>
  <c r="E151" i="1"/>
  <c r="J151" i="1" s="1"/>
  <c r="I154" i="1"/>
  <c r="E158" i="1"/>
  <c r="D158" i="1"/>
  <c r="I161" i="1"/>
  <c r="E163" i="1"/>
  <c r="J163" i="1" s="1"/>
  <c r="D163" i="1"/>
  <c r="E170" i="1"/>
  <c r="I174" i="1"/>
  <c r="H174" i="1"/>
  <c r="I177" i="1"/>
  <c r="E179" i="1"/>
  <c r="J179" i="1" s="1"/>
  <c r="D179" i="1"/>
  <c r="E186" i="1"/>
  <c r="I199" i="1"/>
  <c r="I210" i="1"/>
  <c r="H210" i="1"/>
  <c r="E212" i="1"/>
  <c r="J212" i="1" s="1"/>
  <c r="E218" i="1"/>
  <c r="I219" i="1"/>
  <c r="E247" i="1"/>
  <c r="D247" i="1"/>
  <c r="H112" i="1"/>
  <c r="D113" i="1"/>
  <c r="H116" i="1"/>
  <c r="D117" i="1"/>
  <c r="H120" i="1"/>
  <c r="D121" i="1"/>
  <c r="H124" i="1"/>
  <c r="D125" i="1"/>
  <c r="H128" i="1"/>
  <c r="D129" i="1"/>
  <c r="H132" i="1"/>
  <c r="D133" i="1"/>
  <c r="H136" i="1"/>
  <c r="D137" i="1"/>
  <c r="H140" i="1"/>
  <c r="D141" i="1"/>
  <c r="H144" i="1"/>
  <c r="D145" i="1"/>
  <c r="E147" i="1"/>
  <c r="J147" i="1" s="1"/>
  <c r="I149" i="1"/>
  <c r="I150" i="1"/>
  <c r="D151" i="1"/>
  <c r="H154" i="1"/>
  <c r="I158" i="1"/>
  <c r="E166" i="1"/>
  <c r="I170" i="1"/>
  <c r="H170" i="1"/>
  <c r="I173" i="1"/>
  <c r="E175" i="1"/>
  <c r="J175" i="1" s="1"/>
  <c r="D175" i="1"/>
  <c r="E182" i="1"/>
  <c r="I186" i="1"/>
  <c r="H186" i="1"/>
  <c r="I191" i="1"/>
  <c r="D195" i="1"/>
  <c r="E195" i="1"/>
  <c r="J195" i="1" s="1"/>
  <c r="E202" i="1"/>
  <c r="I203" i="1"/>
  <c r="E231" i="1"/>
  <c r="D231" i="1"/>
  <c r="I237" i="1"/>
  <c r="I146" i="1"/>
  <c r="I157" i="1"/>
  <c r="H157" i="1"/>
  <c r="E162" i="1"/>
  <c r="J162" i="1" s="1"/>
  <c r="I166" i="1"/>
  <c r="H166" i="1"/>
  <c r="I169" i="1"/>
  <c r="E171" i="1"/>
  <c r="J171" i="1" s="1"/>
  <c r="D171" i="1"/>
  <c r="E178" i="1"/>
  <c r="I182" i="1"/>
  <c r="H182" i="1"/>
  <c r="I185" i="1"/>
  <c r="D187" i="1"/>
  <c r="E187" i="1"/>
  <c r="J187" i="1" s="1"/>
  <c r="E194" i="1"/>
  <c r="J194" i="1" s="1"/>
  <c r="H198" i="1"/>
  <c r="I198" i="1"/>
  <c r="E215" i="1"/>
  <c r="J215" i="1" s="1"/>
  <c r="D215" i="1"/>
  <c r="I221" i="1"/>
  <c r="I242" i="1"/>
  <c r="H242" i="1"/>
  <c r="I250" i="1"/>
  <c r="H250" i="1"/>
  <c r="E188" i="1"/>
  <c r="J188" i="1" s="1"/>
  <c r="I193" i="1"/>
  <c r="E196" i="1"/>
  <c r="J196" i="1" s="1"/>
  <c r="I201" i="1"/>
  <c r="I206" i="1"/>
  <c r="H206" i="1"/>
  <c r="E208" i="1"/>
  <c r="J208" i="1" s="1"/>
  <c r="E211" i="1"/>
  <c r="D211" i="1"/>
  <c r="E214" i="1"/>
  <c r="I215" i="1"/>
  <c r="I217" i="1"/>
  <c r="I222" i="1"/>
  <c r="H222" i="1"/>
  <c r="E224" i="1"/>
  <c r="J224" i="1" s="1"/>
  <c r="E227" i="1"/>
  <c r="D227" i="1"/>
  <c r="E230" i="1"/>
  <c r="I231" i="1"/>
  <c r="I233" i="1"/>
  <c r="I238" i="1"/>
  <c r="H238" i="1"/>
  <c r="E240" i="1"/>
  <c r="J240" i="1" s="1"/>
  <c r="E243" i="1"/>
  <c r="D243" i="1"/>
  <c r="E246" i="1"/>
  <c r="I247" i="1"/>
  <c r="I249" i="1"/>
  <c r="E251" i="1"/>
  <c r="J251" i="1" s="1"/>
  <c r="D251" i="1"/>
  <c r="H161" i="1"/>
  <c r="D162" i="1"/>
  <c r="H165" i="1"/>
  <c r="D166" i="1"/>
  <c r="H169" i="1"/>
  <c r="D170" i="1"/>
  <c r="H173" i="1"/>
  <c r="D174" i="1"/>
  <c r="H177" i="1"/>
  <c r="D178" i="1"/>
  <c r="H181" i="1"/>
  <c r="D182" i="1"/>
  <c r="H185" i="1"/>
  <c r="D186" i="1"/>
  <c r="I187" i="1"/>
  <c r="E189" i="1"/>
  <c r="J189" i="1" s="1"/>
  <c r="E190" i="1"/>
  <c r="J190" i="1" s="1"/>
  <c r="I192" i="1"/>
  <c r="I195" i="1"/>
  <c r="E197" i="1"/>
  <c r="J197" i="1" s="1"/>
  <c r="E198" i="1"/>
  <c r="J198" i="1" s="1"/>
  <c r="I200" i="1"/>
  <c r="I202" i="1"/>
  <c r="H202" i="1"/>
  <c r="E204" i="1"/>
  <c r="J204" i="1" s="1"/>
  <c r="E207" i="1"/>
  <c r="D207" i="1"/>
  <c r="E210" i="1"/>
  <c r="J210" i="1" s="1"/>
  <c r="I211" i="1"/>
  <c r="I213" i="1"/>
  <c r="I218" i="1"/>
  <c r="H218" i="1"/>
  <c r="E220" i="1"/>
  <c r="J220" i="1" s="1"/>
  <c r="E223" i="1"/>
  <c r="D223" i="1"/>
  <c r="E226" i="1"/>
  <c r="J226" i="1" s="1"/>
  <c r="I227" i="1"/>
  <c r="I229" i="1"/>
  <c r="I234" i="1"/>
  <c r="H234" i="1"/>
  <c r="E236" i="1"/>
  <c r="J236" i="1" s="1"/>
  <c r="E239" i="1"/>
  <c r="D239" i="1"/>
  <c r="E242" i="1"/>
  <c r="J242" i="1" s="1"/>
  <c r="I245" i="1"/>
  <c r="I253" i="1"/>
  <c r="I189" i="1"/>
  <c r="E192" i="1"/>
  <c r="J192" i="1" s="1"/>
  <c r="I197" i="1"/>
  <c r="E200" i="1"/>
  <c r="J200" i="1" s="1"/>
  <c r="E203" i="1"/>
  <c r="J203" i="1" s="1"/>
  <c r="D203" i="1"/>
  <c r="E206" i="1"/>
  <c r="J206" i="1" s="1"/>
  <c r="I207" i="1"/>
  <c r="I209" i="1"/>
  <c r="I214" i="1"/>
  <c r="H214" i="1"/>
  <c r="E216" i="1"/>
  <c r="E219" i="1"/>
  <c r="J219" i="1" s="1"/>
  <c r="D219" i="1"/>
  <c r="E222" i="1"/>
  <c r="J222" i="1" s="1"/>
  <c r="I223" i="1"/>
  <c r="I225" i="1"/>
  <c r="I230" i="1"/>
  <c r="H230" i="1"/>
  <c r="E232" i="1"/>
  <c r="J232" i="1" s="1"/>
  <c r="E235" i="1"/>
  <c r="J235" i="1" s="1"/>
  <c r="D235" i="1"/>
  <c r="E238" i="1"/>
  <c r="J238" i="1" s="1"/>
  <c r="I239" i="1"/>
  <c r="I241" i="1"/>
  <c r="I246" i="1"/>
  <c r="H246" i="1"/>
  <c r="E250" i="1"/>
  <c r="J250" i="1" s="1"/>
  <c r="H249" i="1"/>
  <c r="D250" i="1"/>
  <c r="H253" i="1"/>
  <c r="J128" i="1" l="1"/>
  <c r="J97" i="1"/>
  <c r="J178" i="1"/>
  <c r="J231" i="1"/>
  <c r="J182" i="1"/>
  <c r="J247" i="1"/>
  <c r="J183" i="1"/>
  <c r="J134" i="1"/>
  <c r="J83" i="1"/>
  <c r="J106" i="1"/>
  <c r="J71" i="1"/>
  <c r="J63" i="1"/>
  <c r="J133" i="1"/>
  <c r="J107" i="1"/>
  <c r="J78" i="1"/>
  <c r="J228" i="1"/>
  <c r="J59" i="1"/>
  <c r="J36" i="1"/>
  <c r="J20" i="1"/>
  <c r="J154" i="1"/>
  <c r="J21" i="1"/>
  <c r="J37" i="1"/>
  <c r="J64" i="1"/>
  <c r="J120" i="1"/>
  <c r="J44" i="1"/>
  <c r="J92" i="1"/>
  <c r="J52" i="1"/>
  <c r="J84" i="1"/>
  <c r="J177" i="1"/>
  <c r="P7" i="1"/>
  <c r="J3" i="1"/>
  <c r="O7" i="1"/>
  <c r="J80" i="1"/>
  <c r="J144" i="1"/>
  <c r="J127" i="1"/>
  <c r="J143" i="1"/>
  <c r="J157" i="1"/>
  <c r="J69" i="1"/>
  <c r="J85" i="1"/>
  <c r="J101" i="1"/>
  <c r="J156" i="1"/>
  <c r="J160" i="1"/>
  <c r="J176" i="1"/>
  <c r="J229" i="1"/>
  <c r="J225" i="1"/>
  <c r="J205" i="1"/>
  <c r="J248" i="1"/>
  <c r="J246" i="1"/>
  <c r="J214" i="1"/>
  <c r="J56" i="1"/>
  <c r="J68" i="1"/>
  <c r="J216" i="1"/>
  <c r="J239" i="1"/>
  <c r="J223" i="1"/>
  <c r="J207" i="1"/>
  <c r="J243" i="1"/>
  <c r="J227" i="1"/>
  <c r="J211" i="1"/>
  <c r="J170" i="1"/>
  <c r="J174" i="1"/>
  <c r="J99" i="1"/>
  <c r="J234" i="1"/>
  <c r="J129" i="1"/>
  <c r="J113" i="1"/>
  <c r="J87" i="1"/>
  <c r="J79" i="1"/>
  <c r="J94" i="1"/>
  <c r="J46" i="1"/>
  <c r="J98" i="1"/>
  <c r="J55" i="1"/>
  <c r="J32" i="1"/>
  <c r="J16" i="1"/>
  <c r="J9" i="1"/>
  <c r="J25" i="1"/>
  <c r="J41" i="1"/>
  <c r="J72" i="1"/>
  <c r="J136" i="1"/>
  <c r="J47" i="1"/>
  <c r="J124" i="1"/>
  <c r="J57" i="1"/>
  <c r="J100" i="1"/>
  <c r="J48" i="1"/>
  <c r="J96" i="1"/>
  <c r="J161" i="1"/>
  <c r="J131" i="1"/>
  <c r="J148" i="1"/>
  <c r="J169" i="1"/>
  <c r="J73" i="1"/>
  <c r="J89" i="1"/>
  <c r="J105" i="1"/>
  <c r="J165" i="1"/>
  <c r="J164" i="1"/>
  <c r="J245" i="1"/>
  <c r="J241" i="1"/>
  <c r="J221" i="1"/>
  <c r="J252" i="1"/>
  <c r="J230" i="1"/>
  <c r="J186" i="1"/>
  <c r="J4" i="1"/>
  <c r="J153" i="1"/>
  <c r="J202" i="1"/>
  <c r="J166" i="1"/>
  <c r="J218" i="1"/>
  <c r="J158" i="1"/>
  <c r="J150" i="1"/>
  <c r="J155" i="1"/>
  <c r="J145" i="1"/>
  <c r="J119" i="1"/>
  <c r="J103" i="1"/>
  <c r="J74" i="1"/>
  <c r="J159" i="1"/>
  <c r="J126" i="1"/>
  <c r="J110" i="1"/>
  <c r="J45" i="1"/>
  <c r="J5" i="1"/>
  <c r="J137" i="1"/>
  <c r="J28" i="1"/>
  <c r="J12" i="1"/>
  <c r="J13" i="1"/>
  <c r="J29" i="1"/>
  <c r="J43" i="1"/>
  <c r="J88" i="1"/>
  <c r="J149" i="1"/>
  <c r="J49" i="1"/>
  <c r="J140" i="1"/>
  <c r="J65" i="1"/>
  <c r="J116" i="1"/>
  <c r="J61" i="1"/>
  <c r="J53" i="1"/>
  <c r="J112" i="1"/>
  <c r="J193" i="1"/>
  <c r="J135" i="1"/>
  <c r="J173" i="1"/>
  <c r="J185" i="1"/>
  <c r="J77" i="1"/>
  <c r="J93" i="1"/>
  <c r="J109" i="1"/>
  <c r="J181" i="1"/>
  <c r="J168" i="1"/>
  <c r="J184" i="1"/>
  <c r="J253" i="1"/>
  <c r="J191" i="1"/>
  <c r="J237" i="1"/>
  <c r="J254" i="1"/>
  <c r="O6" i="1" l="1"/>
  <c r="P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kittu</author>
  </authors>
  <commentList>
    <comment ref="J2" authorId="0" shapeId="0" xr:uid="{C35EE0FF-75E2-4766-9FC1-966D58C86FB2}">
      <text>
        <r>
          <rPr>
            <b/>
            <sz val="9"/>
            <color indexed="81"/>
            <rFont val="Tahoma"/>
            <family val="2"/>
          </rPr>
          <t>colE*colI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7" authorId="0" shapeId="0" xr:uid="{76E7B617-D263-4F02-9B8B-7F0D2E39F585}">
      <text>
        <r>
          <rPr>
            <b/>
            <sz val="9"/>
            <color indexed="81"/>
            <rFont val="Tahoma"/>
            <family val="2"/>
          </rPr>
          <t xml:space="preserve">Excel Formula
</t>
        </r>
      </text>
    </comment>
  </commentList>
</comments>
</file>

<file path=xl/sharedStrings.xml><?xml version="1.0" encoding="utf-8"?>
<sst xmlns="http://schemas.openxmlformats.org/spreadsheetml/2006/main" count="63" uniqueCount="50">
  <si>
    <t>SP500</t>
  </si>
  <si>
    <t>MRK</t>
  </si>
  <si>
    <t>Both (for Cov)</t>
  </si>
  <si>
    <t>N</t>
  </si>
  <si>
    <t>Summaries</t>
  </si>
  <si>
    <t>Date</t>
  </si>
  <si>
    <t>Close</t>
  </si>
  <si>
    <t>return</t>
  </si>
  <si>
    <r>
      <t>r</t>
    </r>
    <r>
      <rPr>
        <vertAlign val="superscript"/>
        <sz val="11"/>
        <color theme="1"/>
        <rFont val="Calibri"/>
        <family val="2"/>
        <scheme val="minor"/>
      </rPr>
      <t>2</t>
    </r>
  </si>
  <si>
    <t>retSP-avgSP</t>
  </si>
  <si>
    <t>retMRK-avgMRK</t>
  </si>
  <si>
    <t>(retSP-avgSP)*(retMRK-avgMRK)</t>
  </si>
  <si>
    <t>M</t>
  </si>
  <si>
    <t>Expected value</t>
  </si>
  <si>
    <t>Previous Close</t>
  </si>
  <si>
    <t>Variance</t>
  </si>
  <si>
    <t>Open</t>
  </si>
  <si>
    <t>sd</t>
  </si>
  <si>
    <t>Volume</t>
  </si>
  <si>
    <t>Bid</t>
  </si>
  <si>
    <t>62.78 x 100</t>
  </si>
  <si>
    <t>Day's Range</t>
  </si>
  <si>
    <t>2,446.69 - 2,463.54</t>
  </si>
  <si>
    <t>Ask</t>
  </si>
  <si>
    <t>63.23 x 100</t>
  </si>
  <si>
    <t>Cov formula</t>
  </si>
  <si>
    <t>52 Week Range</t>
  </si>
  <si>
    <t>2,083.79 - 2,463.54</t>
  </si>
  <si>
    <t>62.86 - 63.40</t>
  </si>
  <si>
    <t>COVAR function</t>
  </si>
  <si>
    <t>Avg. Volume</t>
  </si>
  <si>
    <t>57.18 - 66.80</t>
  </si>
  <si>
    <t>The covariance is a very low number, (2.432E-05) but it is still positive,</t>
  </si>
  <si>
    <t>At close: 4:34PM EDT</t>
  </si>
  <si>
    <t>2,459.27+11.44 (+0.47%)</t>
  </si>
  <si>
    <t>So, the two stocks move in the same direction.</t>
  </si>
  <si>
    <t>Market Cap</t>
  </si>
  <si>
    <t>172.479B</t>
  </si>
  <si>
    <t>Beta</t>
  </si>
  <si>
    <t>PE Ratio (TTM)</t>
  </si>
  <si>
    <t>EPS (TTM)</t>
  </si>
  <si>
    <t>Earnings Date</t>
  </si>
  <si>
    <t>Dividend &amp; Yield</t>
  </si>
  <si>
    <t>1.88 (2.99%)</t>
  </si>
  <si>
    <t>Ex-Dividend Date</t>
  </si>
  <si>
    <t>1y Target Est</t>
  </si>
  <si>
    <t>At close: 4:01PM EDT</t>
  </si>
  <si>
    <t>63.06+0.17 (+0.27%)</t>
  </si>
  <si>
    <t>After hours: 5:43PM EDT</t>
  </si>
  <si>
    <t>63.06 0.00 (0.00%)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</si>
</sst>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0.000000000"/>
    <numFmt numFmtId="165" formatCode="0.0000000000000000000"/>
    <numFmt numFmtId="166" formatCode="0.000000"/>
    <numFmt numFmtId="167" formatCode="0.000%"/>
    <numFmt numFmtId="168" formatCode="0.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1">
    <xf numFmtId="0" fontId="0" fillId="0" borderId="0" xfId="0"/>
    <xf numFmtId="0" fontId="0" fillId="2" borderId="1" xfId="0" applyFill="1" applyBorder="1"/>
    <xf numFmtId="0" fontId="0" fillId="3" borderId="0" xfId="0" applyFill="1"/>
    <xf numFmtId="0" fontId="0" fillId="4" borderId="0" xfId="0" applyFill="1"/>
    <xf numFmtId="0" fontId="2" fillId="5" borderId="2" xfId="0" applyFont="1" applyFill="1" applyBorder="1"/>
    <xf numFmtId="0" fontId="2" fillId="5" borderId="3" xfId="0" applyFont="1" applyFill="1" applyBorder="1" applyAlignment="1">
      <alignment horizontal="left"/>
    </xf>
    <xf numFmtId="0" fontId="0" fillId="5" borderId="4" xfId="0" applyFill="1" applyBorder="1" applyAlignment="1">
      <alignment horizontal="left"/>
    </xf>
    <xf numFmtId="0" fontId="2" fillId="5" borderId="5" xfId="0" applyFont="1" applyFill="1" applyBorder="1" applyAlignment="1">
      <alignment horizontal="left"/>
    </xf>
    <xf numFmtId="0" fontId="0" fillId="5" borderId="6" xfId="0" applyFill="1" applyBorder="1" applyAlignment="1">
      <alignment horizontal="left"/>
    </xf>
    <xf numFmtId="0" fontId="0" fillId="2" borderId="5" xfId="0" applyFill="1" applyBorder="1"/>
    <xf numFmtId="0" fontId="0" fillId="2" borderId="7" xfId="0" applyFill="1" applyBorder="1"/>
    <xf numFmtId="164" fontId="0" fillId="4" borderId="0" xfId="0" applyNumberFormat="1" applyFill="1"/>
    <xf numFmtId="0" fontId="0" fillId="5" borderId="7" xfId="0" applyFill="1" applyBorder="1" applyAlignment="1">
      <alignment horizontal="left"/>
    </xf>
    <xf numFmtId="0" fontId="0" fillId="5" borderId="0" xfId="0" applyFill="1" applyAlignment="1">
      <alignment horizontal="left"/>
    </xf>
    <xf numFmtId="0" fontId="0" fillId="5" borderId="8" xfId="0" applyFill="1" applyBorder="1" applyAlignment="1">
      <alignment horizontal="left"/>
    </xf>
    <xf numFmtId="165" fontId="0" fillId="0" borderId="0" xfId="0" applyNumberFormat="1"/>
    <xf numFmtId="14" fontId="0" fillId="0" borderId="2" xfId="0" applyNumberFormat="1" applyBorder="1"/>
    <xf numFmtId="0" fontId="0" fillId="6" borderId="8" xfId="0" applyFill="1" applyBorder="1"/>
    <xf numFmtId="166" fontId="0" fillId="6" borderId="7" xfId="0" applyNumberFormat="1" applyFill="1" applyBorder="1"/>
    <xf numFmtId="0" fontId="0" fillId="6" borderId="0" xfId="0" applyFill="1"/>
    <xf numFmtId="165" fontId="0" fillId="6" borderId="7" xfId="0" applyNumberFormat="1" applyFill="1" applyBorder="1"/>
    <xf numFmtId="167" fontId="0" fillId="4" borderId="0" xfId="2" applyNumberFormat="1" applyFont="1" applyFill="1" applyBorder="1"/>
    <xf numFmtId="165" fontId="0" fillId="4" borderId="0" xfId="1" applyNumberFormat="1" applyFont="1" applyFill="1" applyBorder="1"/>
    <xf numFmtId="0" fontId="0" fillId="7" borderId="0" xfId="0" applyFill="1"/>
    <xf numFmtId="165" fontId="0" fillId="7" borderId="0" xfId="0" applyNumberFormat="1" applyFill="1"/>
    <xf numFmtId="0" fontId="0" fillId="5" borderId="9" xfId="0" applyFill="1" applyBorder="1" applyAlignment="1">
      <alignment horizontal="left"/>
    </xf>
    <xf numFmtId="0" fontId="0" fillId="5" borderId="10" xfId="0" applyFill="1" applyBorder="1" applyAlignment="1">
      <alignment horizontal="left"/>
    </xf>
    <xf numFmtId="0" fontId="0" fillId="5" borderId="11" xfId="0" applyFill="1" applyBorder="1" applyAlignment="1">
      <alignment horizontal="left"/>
    </xf>
    <xf numFmtId="14" fontId="0" fillId="0" borderId="0" xfId="0" applyNumberFormat="1"/>
    <xf numFmtId="166" fontId="0" fillId="0" borderId="0" xfId="0" applyNumberFormat="1"/>
    <xf numFmtId="168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D16E2-F22F-4E82-B1FC-6B27C1D34C39}">
  <dimension ref="A1:W256"/>
  <sheetViews>
    <sheetView tabSelected="1" workbookViewId="0">
      <selection activeCell="P26" sqref="P26"/>
    </sheetView>
  </sheetViews>
  <sheetFormatPr defaultRowHeight="15" x14ac:dyDescent="0.25"/>
  <cols>
    <col min="1" max="1" width="10.7109375" bestFit="1" customWidth="1"/>
    <col min="2" max="2" width="12" bestFit="1" customWidth="1"/>
    <col min="3" max="3" width="9.28515625" bestFit="1" customWidth="1"/>
    <col min="4" max="4" width="8.5703125" bestFit="1" customWidth="1"/>
    <col min="5" max="5" width="11.5703125" bestFit="1" customWidth="1"/>
    <col min="6" max="6" width="10" bestFit="1" customWidth="1"/>
    <col min="7" max="7" width="9.28515625" bestFit="1" customWidth="1"/>
    <col min="8" max="8" width="8.7109375" bestFit="1" customWidth="1"/>
    <col min="9" max="9" width="15.42578125" bestFit="1" customWidth="1"/>
    <col min="10" max="10" width="32" bestFit="1" customWidth="1"/>
    <col min="11" max="11" width="4" bestFit="1" customWidth="1"/>
    <col min="12" max="12" width="6.28515625" customWidth="1"/>
    <col min="13" max="13" width="6.140625" bestFit="1" customWidth="1"/>
    <col min="14" max="14" width="18.7109375" bestFit="1" customWidth="1"/>
    <col min="15" max="16" width="22" bestFit="1" customWidth="1"/>
    <col min="17" max="17" width="22.5703125" bestFit="1" customWidth="1"/>
    <col min="18" max="18" width="18.42578125" bestFit="1" customWidth="1"/>
    <col min="19" max="20" width="22" bestFit="1" customWidth="1"/>
    <col min="21" max="21" width="18.42578125" bestFit="1" customWidth="1"/>
    <col min="22" max="22" width="49.140625" bestFit="1" customWidth="1"/>
    <col min="23" max="23" width="22" bestFit="1" customWidth="1"/>
  </cols>
  <sheetData>
    <row r="1" spans="1:23" x14ac:dyDescent="0.25">
      <c r="A1" s="1"/>
      <c r="B1" s="1" t="s">
        <v>0</v>
      </c>
      <c r="C1" s="1"/>
      <c r="D1" s="1"/>
      <c r="E1" s="1"/>
      <c r="F1" s="1" t="s">
        <v>1</v>
      </c>
      <c r="G1" s="1"/>
      <c r="H1" s="1"/>
      <c r="I1" s="1"/>
      <c r="J1" s="1" t="s">
        <v>2</v>
      </c>
      <c r="L1" s="2" t="s">
        <v>3</v>
      </c>
      <c r="M1" s="2">
        <f>COUNT(A3:A254)</f>
        <v>252</v>
      </c>
      <c r="N1" s="3"/>
      <c r="O1" s="3" t="s">
        <v>0</v>
      </c>
      <c r="P1" s="3" t="s">
        <v>1</v>
      </c>
      <c r="Q1" s="4" t="s">
        <v>4</v>
      </c>
      <c r="R1" s="5" t="s">
        <v>0</v>
      </c>
      <c r="S1" s="6"/>
      <c r="T1" s="7" t="s">
        <v>1</v>
      </c>
      <c r="U1" s="8"/>
    </row>
    <row r="2" spans="1:23" ht="17.25" x14ac:dyDescent="0.25">
      <c r="A2" s="1" t="s">
        <v>5</v>
      </c>
      <c r="B2" s="9" t="s">
        <v>6</v>
      </c>
      <c r="C2" s="9" t="s">
        <v>7</v>
      </c>
      <c r="D2" s="9" t="s">
        <v>8</v>
      </c>
      <c r="E2" s="9" t="s">
        <v>9</v>
      </c>
      <c r="F2" s="9" t="s">
        <v>6</v>
      </c>
      <c r="G2" s="9" t="s">
        <v>7</v>
      </c>
      <c r="H2" s="9" t="s">
        <v>8</v>
      </c>
      <c r="I2" s="9" t="s">
        <v>10</v>
      </c>
      <c r="J2" s="10" t="s">
        <v>11</v>
      </c>
      <c r="L2" s="2" t="s">
        <v>12</v>
      </c>
      <c r="M2" s="2">
        <f>COUNT(C3:C254)</f>
        <v>251</v>
      </c>
      <c r="N2" s="3" t="s">
        <v>13</v>
      </c>
      <c r="O2" s="3">
        <f>AVERAGE(C3:C253)</f>
        <v>5.0739144553799739E-4</v>
      </c>
      <c r="P2" s="11">
        <f>AVERAGE(G3:G253)</f>
        <v>3.4508348632982601E-4</v>
      </c>
      <c r="R2" s="12" t="s">
        <v>14</v>
      </c>
      <c r="S2" s="13">
        <v>2447.83</v>
      </c>
      <c r="T2" s="12" t="s">
        <v>14</v>
      </c>
      <c r="U2" s="14">
        <v>62.89</v>
      </c>
      <c r="W2" s="15"/>
    </row>
    <row r="3" spans="1:23" x14ac:dyDescent="0.25">
      <c r="A3" s="16">
        <v>42562</v>
      </c>
      <c r="B3" s="17">
        <v>2137.1599120000001</v>
      </c>
      <c r="C3" s="18">
        <f>LN(B4/B3)</f>
        <v>6.9848425545492024E-3</v>
      </c>
      <c r="D3" s="18">
        <f>C3^2</f>
        <v>4.8788025511841427E-5</v>
      </c>
      <c r="E3" s="18">
        <f t="shared" ref="E3:E66" si="0">C3-$O$2</f>
        <v>6.477451109011205E-3</v>
      </c>
      <c r="F3" s="19">
        <v>57.616947000000003</v>
      </c>
      <c r="G3" s="18">
        <f>LN(F4/F3)</f>
        <v>4.3719351664847257E-3</v>
      </c>
      <c r="H3" s="18">
        <f>(G3)^2</f>
        <v>1.9113817099945825E-5</v>
      </c>
      <c r="I3" s="18">
        <f t="shared" ref="I3:I66" si="1">G3-$P$2</f>
        <v>4.0268516801549E-3</v>
      </c>
      <c r="J3" s="20">
        <f>(E3)*(I3)</f>
        <v>2.6083734881442992E-5</v>
      </c>
      <c r="N3" s="3" t="s">
        <v>15</v>
      </c>
      <c r="O3" s="3">
        <f>SUM(D3:D253)/M</f>
        <v>2.6107340822281722E-5</v>
      </c>
      <c r="P3" s="3">
        <f>SUM(H3:H253)/M</f>
        <v>1.4269476139450545E-4</v>
      </c>
      <c r="R3" s="12" t="s">
        <v>16</v>
      </c>
      <c r="S3" s="13">
        <v>2449.16</v>
      </c>
      <c r="T3" s="12" t="s">
        <v>16</v>
      </c>
      <c r="U3" s="14">
        <v>62.93</v>
      </c>
      <c r="W3" s="15"/>
    </row>
    <row r="4" spans="1:23" x14ac:dyDescent="0.25">
      <c r="A4" s="16">
        <v>42563</v>
      </c>
      <c r="B4" s="17">
        <v>2152.139893</v>
      </c>
      <c r="C4" s="18">
        <f t="shared" ref="C4:C67" si="2">LN(B5/B4)</f>
        <v>1.3475864591820549E-4</v>
      </c>
      <c r="D4" s="18">
        <f t="shared" ref="D4:D67" si="3">C4^2</f>
        <v>1.8159892649708281E-8</v>
      </c>
      <c r="E4" s="18">
        <f t="shared" si="0"/>
        <v>-3.726327996197919E-4</v>
      </c>
      <c r="F4" s="19">
        <v>57.869396000000002</v>
      </c>
      <c r="G4" s="18">
        <f t="shared" ref="G4:G67" si="4">LN(F5/F4)</f>
        <v>-8.3924106876474489E-4</v>
      </c>
      <c r="H4" s="18">
        <f t="shared" ref="H4:H67" si="5">(G4)^2</f>
        <v>7.0432557150139129E-7</v>
      </c>
      <c r="I4" s="18">
        <f t="shared" si="1"/>
        <v>-1.1843245550945708E-3</v>
      </c>
      <c r="J4" s="20">
        <f t="shared" ref="J4:J67" si="6">(E4)*(I4)</f>
        <v>4.4131817462335439E-7</v>
      </c>
      <c r="N4" s="3" t="s">
        <v>17</v>
      </c>
      <c r="O4" s="3">
        <f>SQRT(O3)</f>
        <v>5.1095343058131749E-3</v>
      </c>
      <c r="P4" s="3">
        <f>SQRT(P3)</f>
        <v>1.1945491257981208E-2</v>
      </c>
      <c r="R4" s="12" t="s">
        <v>18</v>
      </c>
      <c r="S4" s="13">
        <v>1667639471</v>
      </c>
      <c r="T4" s="12" t="s">
        <v>19</v>
      </c>
      <c r="U4" s="14" t="s">
        <v>20</v>
      </c>
    </row>
    <row r="5" spans="1:23" x14ac:dyDescent="0.25">
      <c r="A5" s="16">
        <v>42564</v>
      </c>
      <c r="B5" s="17">
        <v>2152.429932</v>
      </c>
      <c r="C5" s="18">
        <f t="shared" si="2"/>
        <v>5.2454226347346793E-3</v>
      </c>
      <c r="D5" s="18">
        <f t="shared" si="3"/>
        <v>2.7514458616986904E-5</v>
      </c>
      <c r="E5" s="18">
        <f t="shared" si="0"/>
        <v>4.7380311891966819E-3</v>
      </c>
      <c r="F5" s="19">
        <v>57.82085</v>
      </c>
      <c r="G5" s="18">
        <f t="shared" si="4"/>
        <v>1.6778474657450691E-3</v>
      </c>
      <c r="H5" s="18">
        <f t="shared" si="5"/>
        <v>2.8151721183071511E-6</v>
      </c>
      <c r="I5" s="18">
        <f t="shared" si="1"/>
        <v>1.3327639794152432E-3</v>
      </c>
      <c r="J5" s="20">
        <f t="shared" si="6"/>
        <v>6.3146773023073068E-6</v>
      </c>
      <c r="N5" s="3"/>
      <c r="O5" s="21"/>
      <c r="P5" s="21"/>
      <c r="R5" s="12" t="s">
        <v>21</v>
      </c>
      <c r="S5" s="13" t="s">
        <v>22</v>
      </c>
      <c r="T5" s="12" t="s">
        <v>23</v>
      </c>
      <c r="U5" s="14" t="s">
        <v>24</v>
      </c>
    </row>
    <row r="6" spans="1:23" x14ac:dyDescent="0.25">
      <c r="A6" s="16">
        <v>42565</v>
      </c>
      <c r="B6" s="17">
        <v>2163.75</v>
      </c>
      <c r="C6" s="18">
        <f t="shared" si="2"/>
        <v>-9.2937916829076938E-4</v>
      </c>
      <c r="D6" s="18">
        <f t="shared" si="3"/>
        <v>8.6374563845284218E-7</v>
      </c>
      <c r="E6" s="18">
        <f t="shared" si="0"/>
        <v>-1.4367706138287669E-3</v>
      </c>
      <c r="F6" s="19">
        <v>57.917946000000001</v>
      </c>
      <c r="G6" s="18">
        <f t="shared" si="4"/>
        <v>-3.3537544382669334E-4</v>
      </c>
      <c r="H6" s="18">
        <f t="shared" si="5"/>
        <v>1.1247668832195153E-7</v>
      </c>
      <c r="I6" s="18">
        <f t="shared" si="1"/>
        <v>-6.804589301565194E-4</v>
      </c>
      <c r="J6" s="20">
        <f t="shared" si="6"/>
        <v>9.7766339476624841E-7</v>
      </c>
      <c r="N6" s="3" t="s">
        <v>25</v>
      </c>
      <c r="O6" s="22">
        <f>SUM(J3:J254)/(N-1)</f>
        <v>2.4324848083261071E-5</v>
      </c>
      <c r="P6" s="22">
        <f>O6</f>
        <v>2.4324848083261071E-5</v>
      </c>
      <c r="R6" s="12" t="s">
        <v>26</v>
      </c>
      <c r="S6" s="13" t="s">
        <v>27</v>
      </c>
      <c r="T6" s="12" t="s">
        <v>21</v>
      </c>
      <c r="U6" s="14" t="s">
        <v>28</v>
      </c>
    </row>
    <row r="7" spans="1:23" x14ac:dyDescent="0.25">
      <c r="A7" s="16">
        <v>42566</v>
      </c>
      <c r="B7" s="17">
        <v>2161.73999</v>
      </c>
      <c r="C7" s="18">
        <f t="shared" si="2"/>
        <v>2.3794621249798175E-3</v>
      </c>
      <c r="D7" s="18">
        <f t="shared" si="3"/>
        <v>5.6618400042134688E-6</v>
      </c>
      <c r="E7" s="18">
        <f t="shared" si="0"/>
        <v>1.8720706794418201E-3</v>
      </c>
      <c r="F7" s="19">
        <v>57.898524999999999</v>
      </c>
      <c r="G7" s="18">
        <f t="shared" si="4"/>
        <v>-1.0282460783041821E-2</v>
      </c>
      <c r="H7" s="18">
        <f t="shared" si="5"/>
        <v>1.0572899975479302E-4</v>
      </c>
      <c r="I7" s="18">
        <f t="shared" si="1"/>
        <v>-1.0627544269371647E-2</v>
      </c>
      <c r="J7" s="20">
        <f t="shared" si="6"/>
        <v>-1.9895514021160602E-5</v>
      </c>
      <c r="N7" s="3" t="s">
        <v>29</v>
      </c>
      <c r="O7" s="22">
        <f>COVAR(E3:E254,I3:I254)</f>
        <v>2.4228318151140404E-5</v>
      </c>
      <c r="P7" s="22">
        <f>COVAR(E3:E254,I3:I254)</f>
        <v>2.4228318151140404E-5</v>
      </c>
      <c r="R7" s="12" t="s">
        <v>30</v>
      </c>
      <c r="S7" s="13">
        <v>3563289677</v>
      </c>
      <c r="T7" s="12" t="s">
        <v>26</v>
      </c>
      <c r="U7" s="14" t="s">
        <v>31</v>
      </c>
    </row>
    <row r="8" spans="1:23" x14ac:dyDescent="0.25">
      <c r="A8" s="16">
        <v>42569</v>
      </c>
      <c r="B8" s="17">
        <v>2166.889893</v>
      </c>
      <c r="C8" s="18">
        <f t="shared" si="2"/>
        <v>-1.4362048323089381E-3</v>
      </c>
      <c r="D8" s="18">
        <f t="shared" si="3"/>
        <v>2.0626843203475449E-6</v>
      </c>
      <c r="E8" s="18">
        <f t="shared" si="0"/>
        <v>-1.9435962778469355E-3</v>
      </c>
      <c r="F8" s="19">
        <v>57.306235999999998</v>
      </c>
      <c r="G8" s="18">
        <f t="shared" si="4"/>
        <v>-6.1183291688369753E-3</v>
      </c>
      <c r="H8" s="18">
        <f t="shared" si="5"/>
        <v>3.7433951818241356E-5</v>
      </c>
      <c r="I8" s="18">
        <f t="shared" si="1"/>
        <v>-6.463412655166801E-3</v>
      </c>
      <c r="J8" s="20">
        <f t="shared" si="6"/>
        <v>1.2562264778770972E-5</v>
      </c>
      <c r="N8" s="23" t="s">
        <v>32</v>
      </c>
      <c r="O8" s="24"/>
      <c r="P8" s="24"/>
      <c r="R8" s="25" t="s">
        <v>33</v>
      </c>
      <c r="S8" s="26" t="s">
        <v>34</v>
      </c>
      <c r="T8" s="12" t="s">
        <v>18</v>
      </c>
      <c r="U8" s="14">
        <v>6020850</v>
      </c>
    </row>
    <row r="9" spans="1:23" x14ac:dyDescent="0.25">
      <c r="A9" s="16">
        <v>42570</v>
      </c>
      <c r="B9" s="17">
        <v>2163.780029</v>
      </c>
      <c r="C9" s="18">
        <f t="shared" si="2"/>
        <v>4.2612086686796488E-3</v>
      </c>
      <c r="D9" s="18">
        <f t="shared" si="3"/>
        <v>1.8157899318030583E-5</v>
      </c>
      <c r="E9" s="18">
        <f t="shared" si="0"/>
        <v>3.7538172231416514E-3</v>
      </c>
      <c r="F9" s="19">
        <v>56.956688</v>
      </c>
      <c r="G9" s="18">
        <f t="shared" si="4"/>
        <v>2.2137581528382431E-3</v>
      </c>
      <c r="H9" s="18">
        <f t="shared" si="5"/>
        <v>4.9007251592577901E-6</v>
      </c>
      <c r="I9" s="18">
        <f t="shared" si="1"/>
        <v>1.8686746665084171E-3</v>
      </c>
      <c r="J9" s="20">
        <f t="shared" si="6"/>
        <v>7.0146631475877775E-6</v>
      </c>
      <c r="N9" s="23" t="s">
        <v>35</v>
      </c>
      <c r="O9" s="23"/>
      <c r="P9" s="23"/>
      <c r="T9" s="12" t="s">
        <v>30</v>
      </c>
      <c r="U9" s="14">
        <v>9048046</v>
      </c>
    </row>
    <row r="10" spans="1:23" x14ac:dyDescent="0.25">
      <c r="A10" s="16">
        <v>42571</v>
      </c>
      <c r="B10" s="17">
        <v>2173.0200199999999</v>
      </c>
      <c r="C10" s="18">
        <f t="shared" si="2"/>
        <v>-3.6190700145063283E-3</v>
      </c>
      <c r="D10" s="18">
        <f t="shared" si="3"/>
        <v>1.3097667769898835E-5</v>
      </c>
      <c r="E10" s="18">
        <f t="shared" si="0"/>
        <v>-4.1264614600443252E-3</v>
      </c>
      <c r="F10" s="19">
        <v>57.082915999999997</v>
      </c>
      <c r="G10" s="18">
        <f t="shared" si="4"/>
        <v>0</v>
      </c>
      <c r="H10" s="18">
        <f t="shared" si="5"/>
        <v>0</v>
      </c>
      <c r="I10" s="18">
        <f t="shared" si="1"/>
        <v>-3.4508348632982601E-4</v>
      </c>
      <c r="J10" s="20">
        <f t="shared" si="6"/>
        <v>1.4239737068377598E-6</v>
      </c>
      <c r="T10" s="12" t="s">
        <v>36</v>
      </c>
      <c r="U10" s="14" t="s">
        <v>37</v>
      </c>
    </row>
    <row r="11" spans="1:23" x14ac:dyDescent="0.25">
      <c r="A11" s="16">
        <v>42572</v>
      </c>
      <c r="B11" s="17">
        <v>2165.169922</v>
      </c>
      <c r="C11" s="18">
        <f t="shared" si="2"/>
        <v>4.543626595285696E-3</v>
      </c>
      <c r="D11" s="18">
        <f t="shared" si="3"/>
        <v>2.0644542637387485E-5</v>
      </c>
      <c r="E11" s="18">
        <f t="shared" si="0"/>
        <v>4.0362351497476986E-3</v>
      </c>
      <c r="F11" s="19">
        <v>57.082915999999997</v>
      </c>
      <c r="G11" s="18">
        <f t="shared" si="4"/>
        <v>5.1009258896622157E-4</v>
      </c>
      <c r="H11" s="18">
        <f t="shared" si="5"/>
        <v>2.6019444931826267E-7</v>
      </c>
      <c r="I11" s="18">
        <f t="shared" si="1"/>
        <v>1.6500910263639556E-4</v>
      </c>
      <c r="J11" s="20">
        <f t="shared" si="6"/>
        <v>6.6601554008934546E-7</v>
      </c>
      <c r="T11" s="12" t="s">
        <v>38</v>
      </c>
      <c r="U11" s="14">
        <v>0.97</v>
      </c>
    </row>
    <row r="12" spans="1:23" x14ac:dyDescent="0.25">
      <c r="A12" s="16">
        <v>42573</v>
      </c>
      <c r="B12" s="17">
        <v>2175.030029</v>
      </c>
      <c r="C12" s="18">
        <f t="shared" si="2"/>
        <v>-3.0160188196025378E-3</v>
      </c>
      <c r="D12" s="18">
        <f t="shared" si="3"/>
        <v>9.0963695201966855E-6</v>
      </c>
      <c r="E12" s="18">
        <f t="shared" si="0"/>
        <v>-3.5234102651405352E-3</v>
      </c>
      <c r="F12" s="19">
        <v>57.112040999999998</v>
      </c>
      <c r="G12" s="18">
        <f t="shared" si="4"/>
        <v>-4.430039409269647E-3</v>
      </c>
      <c r="H12" s="18">
        <f t="shared" si="5"/>
        <v>1.9625249167682163E-5</v>
      </c>
      <c r="I12" s="18">
        <f t="shared" si="1"/>
        <v>-4.7751228955994728E-3</v>
      </c>
      <c r="J12" s="20">
        <f t="shared" si="6"/>
        <v>1.682471702766278E-5</v>
      </c>
      <c r="T12" s="12" t="s">
        <v>39</v>
      </c>
      <c r="U12" s="14">
        <v>40.19</v>
      </c>
    </row>
    <row r="13" spans="1:23" x14ac:dyDescent="0.25">
      <c r="A13" s="16">
        <v>42576</v>
      </c>
      <c r="B13" s="17">
        <v>2168.4799800000001</v>
      </c>
      <c r="C13" s="18">
        <f t="shared" si="2"/>
        <v>3.2273254255773474E-4</v>
      </c>
      <c r="D13" s="18">
        <f t="shared" si="3"/>
        <v>1.0415629402578006E-7</v>
      </c>
      <c r="E13" s="18">
        <f t="shared" si="0"/>
        <v>-1.8465890298026264E-4</v>
      </c>
      <c r="F13" s="19">
        <v>56.859591999999999</v>
      </c>
      <c r="G13" s="18">
        <f t="shared" si="4"/>
        <v>-3.4211178396932771E-3</v>
      </c>
      <c r="H13" s="18">
        <f t="shared" si="5"/>
        <v>1.1704047273067595E-5</v>
      </c>
      <c r="I13" s="18">
        <f t="shared" si="1"/>
        <v>-3.7662013260231033E-3</v>
      </c>
      <c r="J13" s="20">
        <f t="shared" si="6"/>
        <v>6.9546260526623678E-7</v>
      </c>
      <c r="T13" s="12" t="s">
        <v>40</v>
      </c>
      <c r="U13" s="14">
        <v>1.57</v>
      </c>
    </row>
    <row r="14" spans="1:23" x14ac:dyDescent="0.25">
      <c r="A14" s="16">
        <v>42577</v>
      </c>
      <c r="B14" s="17">
        <v>2169.179932</v>
      </c>
      <c r="C14" s="18">
        <f t="shared" si="2"/>
        <v>-1.1992611701764468E-3</v>
      </c>
      <c r="D14" s="18">
        <f t="shared" si="3"/>
        <v>1.4382273542929804E-6</v>
      </c>
      <c r="E14" s="18">
        <f t="shared" si="0"/>
        <v>-1.7066526157144442E-3</v>
      </c>
      <c r="F14" s="19">
        <v>56.665401000000003</v>
      </c>
      <c r="G14" s="18">
        <f t="shared" si="4"/>
        <v>4.1039356458781066E-3</v>
      </c>
      <c r="H14" s="18">
        <f t="shared" si="5"/>
        <v>1.684228778550895E-5</v>
      </c>
      <c r="I14" s="18">
        <f t="shared" si="1"/>
        <v>3.7588521595482804E-3</v>
      </c>
      <c r="J14" s="20">
        <f t="shared" si="6"/>
        <v>-6.4150548701769602E-6</v>
      </c>
      <c r="T14" s="12" t="s">
        <v>41</v>
      </c>
      <c r="U14" s="14">
        <v>42944</v>
      </c>
    </row>
    <row r="15" spans="1:23" x14ac:dyDescent="0.25">
      <c r="A15" s="16">
        <v>42578</v>
      </c>
      <c r="B15" s="17">
        <v>2166.580078</v>
      </c>
      <c r="C15" s="18">
        <f t="shared" si="2"/>
        <v>1.6049206929937636E-3</v>
      </c>
      <c r="D15" s="18">
        <f t="shared" si="3"/>
        <v>2.5757704307995827E-6</v>
      </c>
      <c r="E15" s="18">
        <f t="shared" si="0"/>
        <v>1.0975292474557662E-3</v>
      </c>
      <c r="F15" s="19">
        <v>56.898429999999998</v>
      </c>
      <c r="G15" s="18">
        <f t="shared" si="4"/>
        <v>-2.9052099676704574E-3</v>
      </c>
      <c r="H15" s="18">
        <f t="shared" si="5"/>
        <v>8.4402449562517807E-6</v>
      </c>
      <c r="I15" s="18">
        <f t="shared" si="1"/>
        <v>-3.2502934540002836E-3</v>
      </c>
      <c r="J15" s="20">
        <f t="shared" si="6"/>
        <v>-3.5672921285793345E-6</v>
      </c>
      <c r="T15" s="12" t="s">
        <v>42</v>
      </c>
      <c r="U15" s="14" t="s">
        <v>43</v>
      </c>
    </row>
    <row r="16" spans="1:23" x14ac:dyDescent="0.25">
      <c r="A16" s="16">
        <v>42579</v>
      </c>
      <c r="B16" s="17">
        <v>2170.0600589999999</v>
      </c>
      <c r="C16" s="18">
        <f t="shared" si="2"/>
        <v>1.6299800885987742E-3</v>
      </c>
      <c r="D16" s="18">
        <f t="shared" si="3"/>
        <v>2.6568350892284679E-6</v>
      </c>
      <c r="E16" s="18">
        <f t="shared" si="0"/>
        <v>1.1225886430607768E-3</v>
      </c>
      <c r="F16" s="19">
        <v>56.733367999999999</v>
      </c>
      <c r="G16" s="18">
        <f t="shared" si="4"/>
        <v>3.9285808289507545E-3</v>
      </c>
      <c r="H16" s="18">
        <f t="shared" si="5"/>
        <v>1.5433747329599398E-5</v>
      </c>
      <c r="I16" s="18">
        <f t="shared" si="1"/>
        <v>3.5834973426209283E-3</v>
      </c>
      <c r="J16" s="20">
        <f t="shared" si="6"/>
        <v>4.0227934192647272E-6</v>
      </c>
      <c r="T16" s="12" t="s">
        <v>44</v>
      </c>
      <c r="U16" s="14">
        <v>42899</v>
      </c>
    </row>
    <row r="17" spans="1:21" x14ac:dyDescent="0.25">
      <c r="A17" s="16">
        <v>42580</v>
      </c>
      <c r="B17" s="17">
        <v>2173.6000979999999</v>
      </c>
      <c r="C17" s="18">
        <f t="shared" si="2"/>
        <v>-1.2705942552551364E-3</v>
      </c>
      <c r="D17" s="18">
        <f t="shared" si="3"/>
        <v>1.6144097614873547E-6</v>
      </c>
      <c r="E17" s="18">
        <f t="shared" si="0"/>
        <v>-1.7779857007931337E-3</v>
      </c>
      <c r="F17" s="19">
        <v>56.956688</v>
      </c>
      <c r="G17" s="18">
        <f t="shared" si="4"/>
        <v>0</v>
      </c>
      <c r="H17" s="18">
        <f t="shared" si="5"/>
        <v>0</v>
      </c>
      <c r="I17" s="18">
        <f t="shared" si="1"/>
        <v>-3.4508348632982601E-4</v>
      </c>
      <c r="J17" s="20">
        <f t="shared" si="6"/>
        <v>6.1355350427427344E-7</v>
      </c>
      <c r="T17" s="12" t="s">
        <v>45</v>
      </c>
      <c r="U17" s="14">
        <v>69.400000000000006</v>
      </c>
    </row>
    <row r="18" spans="1:21" x14ac:dyDescent="0.25">
      <c r="A18" s="16">
        <v>42583</v>
      </c>
      <c r="B18" s="17">
        <v>2170.8400879999999</v>
      </c>
      <c r="C18" s="18">
        <f t="shared" si="2"/>
        <v>-6.3819410006827546E-3</v>
      </c>
      <c r="D18" s="18">
        <f t="shared" si="3"/>
        <v>4.07291709361956E-5</v>
      </c>
      <c r="E18" s="18">
        <f t="shared" si="0"/>
        <v>-6.8893324462207519E-3</v>
      </c>
      <c r="F18" s="19">
        <v>56.956688</v>
      </c>
      <c r="G18" s="18">
        <f t="shared" si="4"/>
        <v>-5.6414913355108979E-3</v>
      </c>
      <c r="H18" s="18">
        <f t="shared" si="5"/>
        <v>3.1826424488644535E-5</v>
      </c>
      <c r="I18" s="18">
        <f t="shared" si="1"/>
        <v>-5.9865748218407237E-3</v>
      </c>
      <c r="J18" s="20">
        <f t="shared" si="6"/>
        <v>4.1243504161835514E-5</v>
      </c>
      <c r="T18" s="12" t="s">
        <v>46</v>
      </c>
      <c r="U18" s="14" t="s">
        <v>47</v>
      </c>
    </row>
    <row r="19" spans="1:21" x14ac:dyDescent="0.25">
      <c r="A19" s="16">
        <v>42584</v>
      </c>
      <c r="B19" s="17">
        <v>2157.030029</v>
      </c>
      <c r="C19" s="18">
        <f t="shared" si="2"/>
        <v>3.1290428248181399E-3</v>
      </c>
      <c r="D19" s="18">
        <f t="shared" si="3"/>
        <v>9.7909089995458846E-6</v>
      </c>
      <c r="E19" s="18">
        <f t="shared" si="0"/>
        <v>2.6216513792801425E-3</v>
      </c>
      <c r="F19" s="19">
        <v>56.636271999999998</v>
      </c>
      <c r="G19" s="18">
        <f t="shared" si="4"/>
        <v>-1.1726225405937043E-2</v>
      </c>
      <c r="H19" s="18">
        <f t="shared" si="5"/>
        <v>1.3750436227084336E-4</v>
      </c>
      <c r="I19" s="18">
        <f t="shared" si="1"/>
        <v>-1.2071308892266869E-2</v>
      </c>
      <c r="J19" s="20">
        <f t="shared" si="6"/>
        <v>-3.1646763607128086E-5</v>
      </c>
      <c r="T19" s="25" t="s">
        <v>48</v>
      </c>
      <c r="U19" s="27" t="s">
        <v>49</v>
      </c>
    </row>
    <row r="20" spans="1:21" x14ac:dyDescent="0.25">
      <c r="A20" s="16">
        <v>42585</v>
      </c>
      <c r="B20" s="17">
        <v>2163.790039</v>
      </c>
      <c r="C20" s="18">
        <f t="shared" si="2"/>
        <v>2.1254932837361468E-4</v>
      </c>
      <c r="D20" s="18">
        <f t="shared" si="3"/>
        <v>4.5177216992074684E-8</v>
      </c>
      <c r="E20" s="18">
        <f t="shared" si="0"/>
        <v>-2.9484211716438271E-4</v>
      </c>
      <c r="F20" s="19">
        <v>55.976021000000003</v>
      </c>
      <c r="G20" s="18">
        <f t="shared" si="4"/>
        <v>3.290260207517679E-3</v>
      </c>
      <c r="H20" s="18">
        <f t="shared" si="5"/>
        <v>1.0825812233174279E-5</v>
      </c>
      <c r="I20" s="18">
        <f t="shared" si="1"/>
        <v>2.9451767211878528E-3</v>
      </c>
      <c r="J20" s="20">
        <f t="shared" si="6"/>
        <v>-8.6836213989828141E-7</v>
      </c>
    </row>
    <row r="21" spans="1:21" x14ac:dyDescent="0.25">
      <c r="A21" s="16">
        <v>42586</v>
      </c>
      <c r="B21" s="17">
        <v>2164.25</v>
      </c>
      <c r="C21" s="18">
        <f t="shared" si="2"/>
        <v>8.566697203483924E-3</v>
      </c>
      <c r="D21" s="18">
        <f t="shared" si="3"/>
        <v>7.3388300976179278E-5</v>
      </c>
      <c r="E21" s="18">
        <f t="shared" si="0"/>
        <v>8.0593057579459275E-3</v>
      </c>
      <c r="F21" s="19">
        <v>56.160499999999999</v>
      </c>
      <c r="G21" s="18">
        <f t="shared" si="4"/>
        <v>9.901263736377916E-2</v>
      </c>
      <c r="H21" s="18">
        <f t="shared" si="5"/>
        <v>9.8035023577312374E-3</v>
      </c>
      <c r="I21" s="18">
        <f t="shared" si="1"/>
        <v>9.866755387744934E-2</v>
      </c>
      <c r="J21" s="20">
        <f t="shared" si="6"/>
        <v>7.9519198508696751E-4</v>
      </c>
    </row>
    <row r="22" spans="1:21" x14ac:dyDescent="0.25">
      <c r="A22" s="16">
        <v>42587</v>
      </c>
      <c r="B22" s="17">
        <v>2182.8701169999999</v>
      </c>
      <c r="C22" s="18">
        <f t="shared" si="2"/>
        <v>-9.0757701220377175E-4</v>
      </c>
      <c r="D22" s="18">
        <f t="shared" si="3"/>
        <v>8.2369603308072526E-7</v>
      </c>
      <c r="E22" s="18">
        <f t="shared" si="0"/>
        <v>-1.4149684577417691E-3</v>
      </c>
      <c r="F22" s="19">
        <v>62.005699</v>
      </c>
      <c r="G22" s="18">
        <f t="shared" si="4"/>
        <v>-1.5783204602609392E-2</v>
      </c>
      <c r="H22" s="18">
        <f t="shared" si="5"/>
        <v>2.4910954752783027E-4</v>
      </c>
      <c r="I22" s="18">
        <f t="shared" si="1"/>
        <v>-1.6128288088939218E-2</v>
      </c>
      <c r="J22" s="20">
        <f t="shared" si="6"/>
        <v>2.282101892322127E-5</v>
      </c>
    </row>
    <row r="23" spans="1:21" x14ac:dyDescent="0.25">
      <c r="A23" s="16">
        <v>42590</v>
      </c>
      <c r="B23" s="17">
        <v>2180.889893</v>
      </c>
      <c r="C23" s="18">
        <f t="shared" si="2"/>
        <v>3.8971768568868799E-4</v>
      </c>
      <c r="D23" s="18">
        <f t="shared" si="3"/>
        <v>1.5187987453854702E-7</v>
      </c>
      <c r="E23" s="18">
        <f t="shared" si="0"/>
        <v>-1.1767375984930939E-4</v>
      </c>
      <c r="F23" s="19">
        <v>61.034733000000003</v>
      </c>
      <c r="G23" s="18">
        <f t="shared" si="4"/>
        <v>-5.9033670658999431E-3</v>
      </c>
      <c r="H23" s="18">
        <f t="shared" si="5"/>
        <v>3.4849742714752104E-5</v>
      </c>
      <c r="I23" s="18">
        <f t="shared" si="1"/>
        <v>-6.2484505522297689E-3</v>
      </c>
      <c r="J23" s="20">
        <f t="shared" si="6"/>
        <v>7.3527866971337051E-7</v>
      </c>
    </row>
    <row r="24" spans="1:21" x14ac:dyDescent="0.25">
      <c r="A24" s="16">
        <v>42591</v>
      </c>
      <c r="B24" s="17">
        <v>2181.73999</v>
      </c>
      <c r="C24" s="18">
        <f t="shared" si="2"/>
        <v>-2.8687970637969228E-3</v>
      </c>
      <c r="D24" s="18">
        <f t="shared" si="3"/>
        <v>8.2299965932498449E-6</v>
      </c>
      <c r="E24" s="18">
        <f t="shared" si="0"/>
        <v>-3.3761885093349202E-3</v>
      </c>
      <c r="F24" s="19">
        <v>60.675483999999997</v>
      </c>
      <c r="G24" s="18">
        <f t="shared" si="4"/>
        <v>2.3973850092931025E-3</v>
      </c>
      <c r="H24" s="18">
        <f t="shared" si="5"/>
        <v>5.7474548827832887E-6</v>
      </c>
      <c r="I24" s="18">
        <f t="shared" si="1"/>
        <v>2.0523015229632763E-3</v>
      </c>
      <c r="J24" s="20">
        <f t="shared" si="6"/>
        <v>-6.9289568195191704E-6</v>
      </c>
    </row>
    <row r="25" spans="1:21" x14ac:dyDescent="0.25">
      <c r="A25" s="16">
        <v>42592</v>
      </c>
      <c r="B25" s="17">
        <v>2175.48999</v>
      </c>
      <c r="C25" s="18">
        <f t="shared" si="2"/>
        <v>4.7234151815842293E-3</v>
      </c>
      <c r="D25" s="18">
        <f t="shared" si="3"/>
        <v>2.2310650977620379E-5</v>
      </c>
      <c r="E25" s="18">
        <f t="shared" si="0"/>
        <v>4.2160237360462319E-3</v>
      </c>
      <c r="F25" s="19">
        <v>60.821120999999998</v>
      </c>
      <c r="G25" s="18">
        <f t="shared" si="4"/>
        <v>1.568101609690626E-2</v>
      </c>
      <c r="H25" s="18">
        <f t="shared" si="5"/>
        <v>2.4589426583143323E-4</v>
      </c>
      <c r="I25" s="18">
        <f t="shared" si="1"/>
        <v>1.5335932610576433E-2</v>
      </c>
      <c r="J25" s="20">
        <f t="shared" si="6"/>
        <v>6.4656655900595703E-5</v>
      </c>
    </row>
    <row r="26" spans="1:21" x14ac:dyDescent="0.25">
      <c r="A26" s="16">
        <v>42593</v>
      </c>
      <c r="B26" s="17">
        <v>2185.790039</v>
      </c>
      <c r="C26" s="18">
        <f t="shared" si="2"/>
        <v>-7.9636327962473777E-4</v>
      </c>
      <c r="D26" s="18">
        <f t="shared" si="3"/>
        <v>6.3419447313466825E-7</v>
      </c>
      <c r="E26" s="18">
        <f t="shared" si="0"/>
        <v>-1.3037547251627353E-3</v>
      </c>
      <c r="F26" s="19">
        <v>61.782375000000002</v>
      </c>
      <c r="G26" s="18">
        <f t="shared" si="4"/>
        <v>-4.4102051517319685E-3</v>
      </c>
      <c r="H26" s="18">
        <f t="shared" si="5"/>
        <v>1.9449909480363195E-5</v>
      </c>
      <c r="I26" s="18">
        <f t="shared" si="1"/>
        <v>-4.7552886380617942E-3</v>
      </c>
      <c r="J26" s="20">
        <f t="shared" si="6"/>
        <v>6.1997300313857323E-6</v>
      </c>
    </row>
    <row r="27" spans="1:21" x14ac:dyDescent="0.25">
      <c r="A27" s="16">
        <v>42594</v>
      </c>
      <c r="B27" s="17">
        <v>2184.0500489999999</v>
      </c>
      <c r="C27" s="18">
        <f t="shared" si="2"/>
        <v>2.7890160588736079E-3</v>
      </c>
      <c r="D27" s="18">
        <f t="shared" si="3"/>
        <v>7.7786105766548714E-6</v>
      </c>
      <c r="E27" s="18">
        <f t="shared" si="0"/>
        <v>2.2816246133356105E-3</v>
      </c>
      <c r="F27" s="19">
        <v>61.510502000000002</v>
      </c>
      <c r="G27" s="18">
        <f t="shared" si="4"/>
        <v>-4.735597190754303E-4</v>
      </c>
      <c r="H27" s="18">
        <f t="shared" si="5"/>
        <v>2.2425880753080046E-7</v>
      </c>
      <c r="I27" s="18">
        <f t="shared" si="1"/>
        <v>-8.1864320540525636E-4</v>
      </c>
      <c r="J27" s="20">
        <f t="shared" si="6"/>
        <v>-1.8678364869925927E-6</v>
      </c>
    </row>
    <row r="28" spans="1:21" x14ac:dyDescent="0.25">
      <c r="A28" s="16">
        <v>42597</v>
      </c>
      <c r="B28" s="17">
        <v>2190.1499020000001</v>
      </c>
      <c r="C28" s="18">
        <f t="shared" si="2"/>
        <v>-5.4941422173428317E-3</v>
      </c>
      <c r="D28" s="18">
        <f t="shared" si="3"/>
        <v>3.0185598704388807E-5</v>
      </c>
      <c r="E28" s="18">
        <f t="shared" si="0"/>
        <v>-6.0015336628808291E-3</v>
      </c>
      <c r="F28" s="19">
        <v>61.481380000000001</v>
      </c>
      <c r="G28" s="18">
        <f t="shared" si="4"/>
        <v>-4.4318441514484223E-3</v>
      </c>
      <c r="H28" s="18">
        <f t="shared" si="5"/>
        <v>1.9641242582727588E-5</v>
      </c>
      <c r="I28" s="18">
        <f t="shared" si="1"/>
        <v>-4.776927637778248E-3</v>
      </c>
      <c r="J28" s="20">
        <f t="shared" si="6"/>
        <v>2.8668892023271956E-5</v>
      </c>
    </row>
    <row r="29" spans="1:21" x14ac:dyDescent="0.25">
      <c r="A29" s="16">
        <v>42598</v>
      </c>
      <c r="B29" s="17">
        <v>2178.1499020000001</v>
      </c>
      <c r="C29" s="18">
        <f t="shared" si="2"/>
        <v>1.8668463000156262E-3</v>
      </c>
      <c r="D29" s="18">
        <f t="shared" si="3"/>
        <v>3.4851151078820334E-6</v>
      </c>
      <c r="E29" s="18">
        <f t="shared" si="0"/>
        <v>1.3594548544776288E-3</v>
      </c>
      <c r="F29" s="19">
        <v>61.209507000000002</v>
      </c>
      <c r="G29" s="18">
        <f t="shared" si="4"/>
        <v>3.9578973393470532E-3</v>
      </c>
      <c r="H29" s="18">
        <f t="shared" si="5"/>
        <v>1.5664951348810484E-5</v>
      </c>
      <c r="I29" s="18">
        <f t="shared" si="1"/>
        <v>3.612813853017227E-3</v>
      </c>
      <c r="J29" s="20">
        <f t="shared" si="6"/>
        <v>4.9114573308082959E-6</v>
      </c>
    </row>
    <row r="30" spans="1:21" x14ac:dyDescent="0.25">
      <c r="A30" s="16">
        <v>42599</v>
      </c>
      <c r="B30" s="17">
        <v>2182.219971</v>
      </c>
      <c r="C30" s="18">
        <f t="shared" si="2"/>
        <v>2.1972017746725615E-3</v>
      </c>
      <c r="D30" s="18">
        <f t="shared" si="3"/>
        <v>4.827695638624254E-6</v>
      </c>
      <c r="E30" s="18">
        <f t="shared" si="0"/>
        <v>1.6898103291345641E-3</v>
      </c>
      <c r="F30" s="19">
        <v>61.452247999999997</v>
      </c>
      <c r="G30" s="18">
        <f t="shared" si="4"/>
        <v>5.3577116829087376E-3</v>
      </c>
      <c r="H30" s="18">
        <f t="shared" si="5"/>
        <v>2.8705074477176776E-5</v>
      </c>
      <c r="I30" s="18">
        <f t="shared" si="1"/>
        <v>5.0126281965789119E-3</v>
      </c>
      <c r="J30" s="20">
        <f t="shared" si="6"/>
        <v>8.470390902690207E-6</v>
      </c>
    </row>
    <row r="31" spans="1:21" x14ac:dyDescent="0.25">
      <c r="A31" s="16">
        <v>42600</v>
      </c>
      <c r="B31" s="17">
        <v>2187.0200199999999</v>
      </c>
      <c r="C31" s="18">
        <f t="shared" si="2"/>
        <v>-1.4413098689576487E-3</v>
      </c>
      <c r="D31" s="18">
        <f t="shared" si="3"/>
        <v>2.0773741383547143E-6</v>
      </c>
      <c r="E31" s="18">
        <f t="shared" si="0"/>
        <v>-1.9487013144956461E-3</v>
      </c>
      <c r="F31" s="19">
        <v>61.782375000000002</v>
      </c>
      <c r="G31" s="18">
        <f t="shared" si="4"/>
        <v>-4.2523258783938441E-3</v>
      </c>
      <c r="H31" s="18">
        <f t="shared" si="5"/>
        <v>1.808227537605798E-5</v>
      </c>
      <c r="I31" s="18">
        <f t="shared" si="1"/>
        <v>-4.5974093647236699E-3</v>
      </c>
      <c r="J31" s="20">
        <f t="shared" si="6"/>
        <v>8.9589776723116078E-6</v>
      </c>
    </row>
    <row r="32" spans="1:21" x14ac:dyDescent="0.25">
      <c r="A32" s="16">
        <v>42601</v>
      </c>
      <c r="B32" s="17">
        <v>2183.8701169999999</v>
      </c>
      <c r="C32" s="18">
        <f t="shared" si="2"/>
        <v>-5.6348160417969207E-4</v>
      </c>
      <c r="D32" s="18">
        <f t="shared" si="3"/>
        <v>3.1751151824891915E-7</v>
      </c>
      <c r="E32" s="18">
        <f t="shared" si="0"/>
        <v>-1.0708730497176896E-3</v>
      </c>
      <c r="F32" s="19">
        <v>61.520214000000003</v>
      </c>
      <c r="G32" s="18">
        <f t="shared" si="4"/>
        <v>2.9942993157881319E-3</v>
      </c>
      <c r="H32" s="18">
        <f t="shared" si="5"/>
        <v>8.9658283925292756E-6</v>
      </c>
      <c r="I32" s="18">
        <f t="shared" si="1"/>
        <v>2.6492158294583058E-3</v>
      </c>
      <c r="J32" s="20">
        <f t="shared" si="6"/>
        <v>-2.8369738346523944E-6</v>
      </c>
    </row>
    <row r="33" spans="1:10" x14ac:dyDescent="0.25">
      <c r="A33" s="16">
        <v>42604</v>
      </c>
      <c r="B33" s="17">
        <v>2182.639893</v>
      </c>
      <c r="C33" s="18">
        <f t="shared" si="2"/>
        <v>1.9498668278891155E-3</v>
      </c>
      <c r="D33" s="18">
        <f t="shared" si="3"/>
        <v>3.8019806465023618E-6</v>
      </c>
      <c r="E33" s="18">
        <f t="shared" si="0"/>
        <v>1.4424753823511181E-3</v>
      </c>
      <c r="F33" s="19">
        <v>61.704700000000003</v>
      </c>
      <c r="G33" s="18">
        <f t="shared" si="4"/>
        <v>4.7195961871336248E-4</v>
      </c>
      <c r="H33" s="18">
        <f t="shared" si="5"/>
        <v>2.227458816960625E-7</v>
      </c>
      <c r="I33" s="18">
        <f t="shared" si="1"/>
        <v>1.2687613238353648E-4</v>
      </c>
      <c r="J33" s="20">
        <f t="shared" si="6"/>
        <v>1.8301569757117286E-7</v>
      </c>
    </row>
    <row r="34" spans="1:10" x14ac:dyDescent="0.25">
      <c r="A34" s="16">
        <v>42605</v>
      </c>
      <c r="B34" s="17">
        <v>2186.8999020000001</v>
      </c>
      <c r="C34" s="18">
        <f t="shared" si="2"/>
        <v>-5.2540552892296902E-3</v>
      </c>
      <c r="D34" s="18">
        <f t="shared" si="3"/>
        <v>2.7605096982282483E-5</v>
      </c>
      <c r="E34" s="18">
        <f t="shared" si="0"/>
        <v>-5.7614467347676876E-3</v>
      </c>
      <c r="F34" s="19">
        <v>61.733829</v>
      </c>
      <c r="G34" s="18">
        <f t="shared" si="4"/>
        <v>-1.3459127605541693E-2</v>
      </c>
      <c r="H34" s="18">
        <f t="shared" si="5"/>
        <v>1.8114811590225446E-4</v>
      </c>
      <c r="I34" s="18">
        <f t="shared" si="1"/>
        <v>-1.3804211091871519E-2</v>
      </c>
      <c r="J34" s="20">
        <f t="shared" si="6"/>
        <v>7.9532226921307059E-5</v>
      </c>
    </row>
    <row r="35" spans="1:10" x14ac:dyDescent="0.25">
      <c r="A35" s="16">
        <v>42606</v>
      </c>
      <c r="B35" s="17">
        <v>2175.4399410000001</v>
      </c>
      <c r="C35" s="18">
        <f t="shared" si="2"/>
        <v>-1.3661600732483932E-3</v>
      </c>
      <c r="D35" s="18">
        <f t="shared" si="3"/>
        <v>1.8663933457380551E-6</v>
      </c>
      <c r="E35" s="18">
        <f t="shared" si="0"/>
        <v>-1.8735515187863906E-3</v>
      </c>
      <c r="F35" s="19">
        <v>60.908512000000002</v>
      </c>
      <c r="G35" s="18">
        <f t="shared" si="4"/>
        <v>-6.5574526087134382E-3</v>
      </c>
      <c r="H35" s="18">
        <f t="shared" si="5"/>
        <v>4.3000184715522678E-5</v>
      </c>
      <c r="I35" s="18">
        <f t="shared" si="1"/>
        <v>-6.902536095043264E-3</v>
      </c>
      <c r="J35" s="20">
        <f t="shared" si="6"/>
        <v>1.293225698434619E-5</v>
      </c>
    </row>
    <row r="36" spans="1:10" x14ac:dyDescent="0.25">
      <c r="A36" s="16">
        <v>42607</v>
      </c>
      <c r="B36" s="17">
        <v>2172.469971</v>
      </c>
      <c r="C36" s="18">
        <f t="shared" si="2"/>
        <v>-1.5800644041810373E-3</v>
      </c>
      <c r="D36" s="18">
        <f t="shared" si="3"/>
        <v>2.4966035213599766E-6</v>
      </c>
      <c r="E36" s="18">
        <f t="shared" si="0"/>
        <v>-2.0874558497190349E-3</v>
      </c>
      <c r="F36" s="19">
        <v>60.510413999999997</v>
      </c>
      <c r="G36" s="18">
        <f t="shared" si="4"/>
        <v>8.4685926521195845E-3</v>
      </c>
      <c r="H36" s="18">
        <f t="shared" si="5"/>
        <v>7.1717061507533812E-5</v>
      </c>
      <c r="I36" s="18">
        <f t="shared" si="1"/>
        <v>8.1235091657897579E-3</v>
      </c>
      <c r="J36" s="20">
        <f t="shared" si="6"/>
        <v>-1.6957466728374028E-5</v>
      </c>
    </row>
    <row r="37" spans="1:10" x14ac:dyDescent="0.25">
      <c r="A37" s="16">
        <v>42608</v>
      </c>
      <c r="B37" s="17">
        <v>2169.040039</v>
      </c>
      <c r="C37" s="18">
        <f t="shared" si="2"/>
        <v>5.2144285434831354E-3</v>
      </c>
      <c r="D37" s="18">
        <f t="shared" si="3"/>
        <v>2.7190265035091654E-5</v>
      </c>
      <c r="E37" s="18">
        <f t="shared" si="0"/>
        <v>4.707037097945138E-3</v>
      </c>
      <c r="F37" s="19">
        <v>61.025027999999999</v>
      </c>
      <c r="G37" s="18">
        <f t="shared" si="4"/>
        <v>2.5424420861056675E-3</v>
      </c>
      <c r="H37" s="18">
        <f t="shared" si="5"/>
        <v>6.4640117612013389E-6</v>
      </c>
      <c r="I37" s="18">
        <f t="shared" si="1"/>
        <v>2.1973585997758414E-3</v>
      </c>
      <c r="J37" s="20">
        <f t="shared" si="6"/>
        <v>1.0343048446633668E-5</v>
      </c>
    </row>
    <row r="38" spans="1:10" x14ac:dyDescent="0.25">
      <c r="A38" s="16">
        <v>42611</v>
      </c>
      <c r="B38" s="17">
        <v>2180.3798830000001</v>
      </c>
      <c r="C38" s="18">
        <f t="shared" si="2"/>
        <v>-1.9555915792795644E-3</v>
      </c>
      <c r="D38" s="18">
        <f t="shared" si="3"/>
        <v>3.8243384249491407E-6</v>
      </c>
      <c r="E38" s="18">
        <f t="shared" si="0"/>
        <v>-2.4629830248175618E-3</v>
      </c>
      <c r="F38" s="19">
        <v>61.180377999999997</v>
      </c>
      <c r="G38" s="18">
        <f t="shared" si="4"/>
        <v>-4.7724882440202173E-3</v>
      </c>
      <c r="H38" s="18">
        <f t="shared" si="5"/>
        <v>2.2776644039311177E-5</v>
      </c>
      <c r="I38" s="18">
        <f t="shared" si="1"/>
        <v>-5.117571730350043E-3</v>
      </c>
      <c r="J38" s="20">
        <f t="shared" si="6"/>
        <v>1.2604492300138392E-5</v>
      </c>
    </row>
    <row r="39" spans="1:10" x14ac:dyDescent="0.25">
      <c r="A39" s="16">
        <v>42612</v>
      </c>
      <c r="B39" s="17">
        <v>2176.1201169999999</v>
      </c>
      <c r="C39" s="18">
        <f t="shared" si="2"/>
        <v>-2.3786910985704626E-3</v>
      </c>
      <c r="D39" s="18">
        <f t="shared" si="3"/>
        <v>5.6581713424183546E-6</v>
      </c>
      <c r="E39" s="18">
        <f t="shared" si="0"/>
        <v>-2.88608254410846E-3</v>
      </c>
      <c r="F39" s="19">
        <v>60.889091000000001</v>
      </c>
      <c r="G39" s="18">
        <f t="shared" si="4"/>
        <v>1.2749326931752597E-3</v>
      </c>
      <c r="H39" s="18">
        <f t="shared" si="5"/>
        <v>1.625453372127121E-6</v>
      </c>
      <c r="I39" s="18">
        <f t="shared" si="1"/>
        <v>9.2984920684543375E-4</v>
      </c>
      <c r="J39" s="20">
        <f t="shared" si="6"/>
        <v>-2.683621564529703E-6</v>
      </c>
    </row>
    <row r="40" spans="1:10" x14ac:dyDescent="0.25">
      <c r="A40" s="16">
        <v>42613</v>
      </c>
      <c r="B40" s="17">
        <v>2170.9499510000001</v>
      </c>
      <c r="C40" s="18">
        <f t="shared" si="2"/>
        <v>-4.1385504576534266E-5</v>
      </c>
      <c r="D40" s="18">
        <f t="shared" si="3"/>
        <v>1.7127599890543387E-9</v>
      </c>
      <c r="E40" s="18">
        <f t="shared" si="0"/>
        <v>-5.4877695011453171E-4</v>
      </c>
      <c r="F40" s="19">
        <v>60.966769999999997</v>
      </c>
      <c r="G40" s="18">
        <f t="shared" si="4"/>
        <v>1.7503068864970482E-3</v>
      </c>
      <c r="H40" s="18">
        <f t="shared" si="5"/>
        <v>3.0635741969189907E-6</v>
      </c>
      <c r="I40" s="18">
        <f t="shared" si="1"/>
        <v>1.4052234001672222E-3</v>
      </c>
      <c r="J40" s="20">
        <f t="shared" si="6"/>
        <v>-7.7115421177334028E-7</v>
      </c>
    </row>
    <row r="41" spans="1:10" x14ac:dyDescent="0.25">
      <c r="A41" s="16">
        <v>42614</v>
      </c>
      <c r="B41" s="17">
        <v>2170.860107</v>
      </c>
      <c r="C41" s="18">
        <f t="shared" si="2"/>
        <v>4.1922415783452651E-3</v>
      </c>
      <c r="D41" s="18">
        <f t="shared" si="3"/>
        <v>1.7574889451206801E-5</v>
      </c>
      <c r="E41" s="18">
        <f t="shared" si="0"/>
        <v>3.6848501328072677E-3</v>
      </c>
      <c r="F41" s="19">
        <v>61.073574000000001</v>
      </c>
      <c r="G41" s="18">
        <f t="shared" si="4"/>
        <v>1.271018579538895E-3</v>
      </c>
      <c r="H41" s="18">
        <f t="shared" si="5"/>
        <v>1.6154882295330704E-6</v>
      </c>
      <c r="I41" s="18">
        <f t="shared" si="1"/>
        <v>9.2593509320906906E-4</v>
      </c>
      <c r="J41" s="20">
        <f t="shared" si="6"/>
        <v>3.4119320511823478E-6</v>
      </c>
    </row>
    <row r="42" spans="1:10" x14ac:dyDescent="0.25">
      <c r="A42" s="16">
        <v>42615</v>
      </c>
      <c r="B42" s="17">
        <v>2179.9799800000001</v>
      </c>
      <c r="C42" s="18">
        <f t="shared" si="2"/>
        <v>2.9772423706444862E-3</v>
      </c>
      <c r="D42" s="18">
        <f t="shared" si="3"/>
        <v>8.8639721335608008E-6</v>
      </c>
      <c r="E42" s="18">
        <f t="shared" si="0"/>
        <v>2.4698509251064888E-3</v>
      </c>
      <c r="F42" s="19">
        <v>61.151249</v>
      </c>
      <c r="G42" s="18">
        <f t="shared" si="4"/>
        <v>4.1198393865824355E-3</v>
      </c>
      <c r="H42" s="18">
        <f t="shared" si="5"/>
        <v>1.6973076571235939E-5</v>
      </c>
      <c r="I42" s="18">
        <f t="shared" si="1"/>
        <v>3.7747559002526093E-3</v>
      </c>
      <c r="J42" s="20">
        <f t="shared" si="6"/>
        <v>9.3230843522900848E-6</v>
      </c>
    </row>
    <row r="43" spans="1:10" x14ac:dyDescent="0.25">
      <c r="A43" s="16">
        <v>42619</v>
      </c>
      <c r="B43" s="17">
        <v>2186.4799800000001</v>
      </c>
      <c r="C43" s="18">
        <f t="shared" si="2"/>
        <v>-1.4639577393839857E-4</v>
      </c>
      <c r="D43" s="18">
        <f t="shared" si="3"/>
        <v>2.1431722627022697E-8</v>
      </c>
      <c r="E43" s="18">
        <f t="shared" si="0"/>
        <v>-6.537872194763959E-4</v>
      </c>
      <c r="F43" s="19">
        <v>61.403702000000003</v>
      </c>
      <c r="G43" s="18">
        <f t="shared" si="4"/>
        <v>-5.8679865953850654E-3</v>
      </c>
      <c r="H43" s="18">
        <f t="shared" si="5"/>
        <v>3.4433266683618812E-5</v>
      </c>
      <c r="I43" s="18">
        <f t="shared" si="1"/>
        <v>-6.2130700817148912E-3</v>
      </c>
      <c r="J43" s="20">
        <f t="shared" si="6"/>
        <v>4.0620258131363627E-6</v>
      </c>
    </row>
    <row r="44" spans="1:10" x14ac:dyDescent="0.25">
      <c r="A44" s="16">
        <v>42620</v>
      </c>
      <c r="B44" s="17">
        <v>2186.1599120000001</v>
      </c>
      <c r="C44" s="18">
        <f t="shared" si="2"/>
        <v>-2.2254880636449503E-3</v>
      </c>
      <c r="D44" s="18">
        <f t="shared" si="3"/>
        <v>4.9527971214261502E-6</v>
      </c>
      <c r="E44" s="18">
        <f t="shared" si="0"/>
        <v>-2.7328795091829477E-3</v>
      </c>
      <c r="F44" s="19">
        <v>61.044440999999999</v>
      </c>
      <c r="G44" s="18">
        <f t="shared" si="4"/>
        <v>5.8679865953850966E-3</v>
      </c>
      <c r="H44" s="18">
        <f t="shared" si="5"/>
        <v>3.4433266683619178E-5</v>
      </c>
      <c r="I44" s="18">
        <f t="shared" si="1"/>
        <v>5.5229031090552709E-3</v>
      </c>
      <c r="J44" s="20">
        <f t="shared" si="6"/>
        <v>-1.5093428737939944E-5</v>
      </c>
    </row>
    <row r="45" spans="1:10" x14ac:dyDescent="0.25">
      <c r="A45" s="16">
        <v>42621</v>
      </c>
      <c r="B45" s="17">
        <v>2181.3000489999999</v>
      </c>
      <c r="C45" s="18">
        <f t="shared" si="2"/>
        <v>-2.482774229870716E-2</v>
      </c>
      <c r="D45" s="18">
        <f t="shared" si="3"/>
        <v>6.1641678765101272E-4</v>
      </c>
      <c r="E45" s="18">
        <f t="shared" si="0"/>
        <v>-2.5335133744245158E-2</v>
      </c>
      <c r="F45" s="19">
        <v>61.403702000000003</v>
      </c>
      <c r="G45" s="18">
        <f t="shared" si="4"/>
        <v>-1.1930397988050479E-2</v>
      </c>
      <c r="H45" s="18">
        <f t="shared" si="5"/>
        <v>1.4233439615327892E-4</v>
      </c>
      <c r="I45" s="18">
        <f t="shared" si="1"/>
        <v>-1.2275481474380305E-2</v>
      </c>
      <c r="J45" s="20">
        <f t="shared" si="6"/>
        <v>3.110009649284288E-4</v>
      </c>
    </row>
    <row r="46" spans="1:10" x14ac:dyDescent="0.25">
      <c r="A46" s="16">
        <v>42622</v>
      </c>
      <c r="B46" s="17">
        <v>2127.8100589999999</v>
      </c>
      <c r="C46" s="18">
        <f t="shared" si="2"/>
        <v>1.4570387013562412E-2</v>
      </c>
      <c r="D46" s="18">
        <f t="shared" si="3"/>
        <v>2.1229617772498818E-4</v>
      </c>
      <c r="E46" s="18">
        <f t="shared" si="0"/>
        <v>1.4062995568024414E-2</v>
      </c>
      <c r="F46" s="19">
        <v>60.675483999999997</v>
      </c>
      <c r="G46" s="18">
        <f t="shared" si="4"/>
        <v>1.1139416304052515E-2</v>
      </c>
      <c r="H46" s="18">
        <f t="shared" si="5"/>
        <v>1.24086595594991E-4</v>
      </c>
      <c r="I46" s="18">
        <f t="shared" si="1"/>
        <v>1.0794332817722688E-2</v>
      </c>
      <c r="J46" s="20">
        <f t="shared" si="6"/>
        <v>1.5180065457541465E-4</v>
      </c>
    </row>
    <row r="47" spans="1:10" x14ac:dyDescent="0.25">
      <c r="A47" s="16">
        <v>42625</v>
      </c>
      <c r="B47" s="17">
        <v>2159.040039</v>
      </c>
      <c r="C47" s="18">
        <f t="shared" si="2"/>
        <v>-1.4941748028884077E-2</v>
      </c>
      <c r="D47" s="18">
        <f t="shared" si="3"/>
        <v>2.232558341586612E-4</v>
      </c>
      <c r="E47" s="18">
        <f t="shared" si="0"/>
        <v>-1.5449139474422075E-2</v>
      </c>
      <c r="F47" s="19">
        <v>61.355151999999997</v>
      </c>
      <c r="G47" s="18">
        <f t="shared" si="4"/>
        <v>-1.4774598087946515E-2</v>
      </c>
      <c r="H47" s="18">
        <f t="shared" si="5"/>
        <v>2.1828874866035281E-4</v>
      </c>
      <c r="I47" s="18">
        <f t="shared" si="1"/>
        <v>-1.5119681574276341E-2</v>
      </c>
      <c r="J47" s="20">
        <f t="shared" si="6"/>
        <v>2.3358606944984473E-4</v>
      </c>
    </row>
    <row r="48" spans="1:10" x14ac:dyDescent="0.25">
      <c r="A48" s="16">
        <v>42626</v>
      </c>
      <c r="B48" s="17">
        <v>2127.0200199999999</v>
      </c>
      <c r="C48" s="18">
        <f t="shared" si="2"/>
        <v>-5.8784939968330771E-4</v>
      </c>
      <c r="D48" s="18">
        <f t="shared" si="3"/>
        <v>3.4556691670802523E-7</v>
      </c>
      <c r="E48" s="18">
        <f t="shared" si="0"/>
        <v>-1.0952408452213052E-3</v>
      </c>
      <c r="F48" s="19">
        <v>60.455317999999998</v>
      </c>
      <c r="G48" s="18">
        <f t="shared" si="4"/>
        <v>-7.4700218811924119E-3</v>
      </c>
      <c r="H48" s="18">
        <f t="shared" si="5"/>
        <v>5.5801226905493421E-5</v>
      </c>
      <c r="I48" s="18">
        <f t="shared" si="1"/>
        <v>-7.8151053675222376E-3</v>
      </c>
      <c r="J48" s="20">
        <f t="shared" si="6"/>
        <v>8.5594226082186146E-6</v>
      </c>
    </row>
    <row r="49" spans="1:10" x14ac:dyDescent="0.25">
      <c r="A49" s="16">
        <v>42627</v>
      </c>
      <c r="B49" s="17">
        <v>2125.7700199999999</v>
      </c>
      <c r="C49" s="18">
        <f t="shared" si="2"/>
        <v>1.0058516338082277E-2</v>
      </c>
      <c r="D49" s="18">
        <f t="shared" si="3"/>
        <v>1.011737509234681E-4</v>
      </c>
      <c r="E49" s="18">
        <f t="shared" si="0"/>
        <v>9.5511248925442792E-3</v>
      </c>
      <c r="F49" s="19">
        <v>60.005398</v>
      </c>
      <c r="G49" s="18">
        <f t="shared" si="4"/>
        <v>1.6649563134368838E-2</v>
      </c>
      <c r="H49" s="18">
        <f t="shared" si="5"/>
        <v>2.7720795256533387E-4</v>
      </c>
      <c r="I49" s="18">
        <f t="shared" si="1"/>
        <v>1.6304479648039012E-2</v>
      </c>
      <c r="J49" s="20">
        <f t="shared" si="6"/>
        <v>1.55726121426367E-4</v>
      </c>
    </row>
    <row r="50" spans="1:10" x14ac:dyDescent="0.25">
      <c r="A50" s="16">
        <v>42628</v>
      </c>
      <c r="B50" s="17">
        <v>2147.26001</v>
      </c>
      <c r="C50" s="18">
        <f t="shared" si="2"/>
        <v>-3.7794279558526649E-3</v>
      </c>
      <c r="D50" s="18">
        <f t="shared" si="3"/>
        <v>1.4284075673480654E-5</v>
      </c>
      <c r="E50" s="18">
        <f t="shared" si="0"/>
        <v>-4.2868194013906628E-3</v>
      </c>
      <c r="F50" s="19">
        <v>61.012824999999999</v>
      </c>
      <c r="G50" s="18">
        <f t="shared" si="4"/>
        <v>-1.6043755089569002E-3</v>
      </c>
      <c r="H50" s="18">
        <f t="shared" si="5"/>
        <v>2.5740207737407126E-6</v>
      </c>
      <c r="I50" s="18">
        <f t="shared" si="1"/>
        <v>-1.9494589952867261E-3</v>
      </c>
      <c r="J50" s="20">
        <f t="shared" si="6"/>
        <v>8.3569786432106854E-6</v>
      </c>
    </row>
    <row r="51" spans="1:10" x14ac:dyDescent="0.25">
      <c r="A51" s="16">
        <v>42629</v>
      </c>
      <c r="B51" s="17">
        <v>2139.1599120000001</v>
      </c>
      <c r="C51" s="18">
        <f t="shared" si="2"/>
        <v>-1.8603270347706181E-5</v>
      </c>
      <c r="D51" s="18">
        <f t="shared" si="3"/>
        <v>3.4608166762984403E-10</v>
      </c>
      <c r="E51" s="18">
        <f t="shared" si="0"/>
        <v>-5.2599471588570359E-4</v>
      </c>
      <c r="F51" s="19">
        <v>60.915016000000001</v>
      </c>
      <c r="G51" s="18">
        <f t="shared" si="4"/>
        <v>-1.5371178097702869E-2</v>
      </c>
      <c r="H51" s="18">
        <f t="shared" si="5"/>
        <v>2.362731161113004E-4</v>
      </c>
      <c r="I51" s="18">
        <f t="shared" si="1"/>
        <v>-1.5716261584032696E-2</v>
      </c>
      <c r="J51" s="20">
        <f t="shared" si="6"/>
        <v>8.2666705466786755E-6</v>
      </c>
    </row>
    <row r="52" spans="1:10" x14ac:dyDescent="0.25">
      <c r="A52" s="16">
        <v>42632</v>
      </c>
      <c r="B52" s="17">
        <v>2139.1201169999999</v>
      </c>
      <c r="C52" s="18">
        <f t="shared" si="2"/>
        <v>2.9909368142030094E-4</v>
      </c>
      <c r="D52" s="18">
        <f t="shared" si="3"/>
        <v>8.9457030265548476E-8</v>
      </c>
      <c r="E52" s="18">
        <f t="shared" si="0"/>
        <v>-2.0829776411769645E-4</v>
      </c>
      <c r="F52" s="19">
        <v>59.985840000000003</v>
      </c>
      <c r="G52" s="18">
        <f t="shared" si="4"/>
        <v>9.8969769046820689E-3</v>
      </c>
      <c r="H52" s="18">
        <f t="shared" si="5"/>
        <v>9.7950151851810269E-5</v>
      </c>
      <c r="I52" s="18">
        <f t="shared" si="1"/>
        <v>9.5518934183522423E-3</v>
      </c>
      <c r="J52" s="20">
        <f t="shared" si="6"/>
        <v>-1.9896380421333125E-6</v>
      </c>
    </row>
    <row r="53" spans="1:10" x14ac:dyDescent="0.25">
      <c r="A53" s="16">
        <v>42633</v>
      </c>
      <c r="B53" s="17">
        <v>2139.76001</v>
      </c>
      <c r="C53" s="18">
        <f t="shared" si="2"/>
        <v>1.0858000137422273E-2</v>
      </c>
      <c r="D53" s="18">
        <f t="shared" si="3"/>
        <v>1.1789616698426209E-4</v>
      </c>
      <c r="E53" s="18">
        <f t="shared" si="0"/>
        <v>1.0350608691884276E-2</v>
      </c>
      <c r="F53" s="19">
        <v>60.582465999999997</v>
      </c>
      <c r="G53" s="18">
        <f t="shared" si="4"/>
        <v>1.2195270792922494E-2</v>
      </c>
      <c r="H53" s="18">
        <f t="shared" si="5"/>
        <v>1.4872462971270844E-4</v>
      </c>
      <c r="I53" s="18">
        <f t="shared" si="1"/>
        <v>1.1850187306592668E-2</v>
      </c>
      <c r="J53" s="20">
        <f t="shared" si="6"/>
        <v>1.2265665173607479E-4</v>
      </c>
    </row>
    <row r="54" spans="1:10" x14ac:dyDescent="0.25">
      <c r="A54" s="16">
        <v>42634</v>
      </c>
      <c r="B54" s="17">
        <v>2163.1201169999999</v>
      </c>
      <c r="C54" s="18">
        <f t="shared" si="2"/>
        <v>6.478752169386928E-3</v>
      </c>
      <c r="D54" s="18">
        <f t="shared" si="3"/>
        <v>4.1974229672335825E-5</v>
      </c>
      <c r="E54" s="18">
        <f t="shared" si="0"/>
        <v>5.9713607238489307E-3</v>
      </c>
      <c r="F54" s="19">
        <v>61.325809</v>
      </c>
      <c r="G54" s="18">
        <f t="shared" si="4"/>
        <v>5.0907278699934815E-3</v>
      </c>
      <c r="H54" s="18">
        <f t="shared" si="5"/>
        <v>2.5915510246328369E-5</v>
      </c>
      <c r="I54" s="18">
        <f t="shared" si="1"/>
        <v>4.7456443836636558E-3</v>
      </c>
      <c r="J54" s="20">
        <f t="shared" si="6"/>
        <v>2.833795448196342E-5</v>
      </c>
    </row>
    <row r="55" spans="1:10" x14ac:dyDescent="0.25">
      <c r="A55" s="16">
        <v>42635</v>
      </c>
      <c r="B55" s="17">
        <v>2177.179932</v>
      </c>
      <c r="C55" s="18">
        <f t="shared" si="2"/>
        <v>-5.7532933124543554E-3</v>
      </c>
      <c r="D55" s="18">
        <f t="shared" si="3"/>
        <v>3.3100383939132011E-5</v>
      </c>
      <c r="E55" s="18">
        <f t="shared" si="0"/>
        <v>-6.2606847579923528E-3</v>
      </c>
      <c r="F55" s="19">
        <v>61.638798000000001</v>
      </c>
      <c r="G55" s="18">
        <f t="shared" si="4"/>
        <v>-9.5254867028756471E-4</v>
      </c>
      <c r="H55" s="18">
        <f t="shared" si="5"/>
        <v>9.073489692666077E-7</v>
      </c>
      <c r="I55" s="18">
        <f t="shared" si="1"/>
        <v>-1.2976321566173907E-3</v>
      </c>
      <c r="J55" s="20">
        <f t="shared" si="6"/>
        <v>8.124065864415244E-6</v>
      </c>
    </row>
    <row r="56" spans="1:10" x14ac:dyDescent="0.25">
      <c r="A56" s="16">
        <v>42636</v>
      </c>
      <c r="B56" s="17">
        <v>2164.6899410000001</v>
      </c>
      <c r="C56" s="18">
        <f t="shared" si="2"/>
        <v>-8.6248497700706916E-3</v>
      </c>
      <c r="D56" s="18">
        <f t="shared" si="3"/>
        <v>7.4388033556288465E-5</v>
      </c>
      <c r="E56" s="18">
        <f t="shared" si="0"/>
        <v>-9.1322412156086899E-3</v>
      </c>
      <c r="F56" s="19">
        <v>61.580112</v>
      </c>
      <c r="G56" s="18">
        <f t="shared" si="4"/>
        <v>-1.2948731679241276E-2</v>
      </c>
      <c r="H56" s="18">
        <f t="shared" si="5"/>
        <v>1.6766965210098658E-4</v>
      </c>
      <c r="I56" s="18">
        <f t="shared" si="1"/>
        <v>-1.3293815165571102E-2</v>
      </c>
      <c r="J56" s="20">
        <f t="shared" si="6"/>
        <v>1.2140232676771228E-4</v>
      </c>
    </row>
    <row r="57" spans="1:10" x14ac:dyDescent="0.25">
      <c r="A57" s="16">
        <v>42639</v>
      </c>
      <c r="B57" s="17">
        <v>2146.1000979999999</v>
      </c>
      <c r="C57" s="18">
        <f t="shared" si="2"/>
        <v>6.4234951715066626E-3</v>
      </c>
      <c r="D57" s="18">
        <f t="shared" si="3"/>
        <v>4.1261290218369407E-5</v>
      </c>
      <c r="E57" s="18">
        <f t="shared" si="0"/>
        <v>5.9161037259686652E-3</v>
      </c>
      <c r="F57" s="19">
        <v>60.787868000000003</v>
      </c>
      <c r="G57" s="18">
        <f t="shared" si="4"/>
        <v>6.7350969464012641E-3</v>
      </c>
      <c r="H57" s="18">
        <f t="shared" si="5"/>
        <v>4.5361530877423634E-5</v>
      </c>
      <c r="I57" s="18">
        <f t="shared" si="1"/>
        <v>6.3900134600714384E-3</v>
      </c>
      <c r="J57" s="20">
        <f t="shared" si="6"/>
        <v>3.780398244011856E-5</v>
      </c>
    </row>
    <row r="58" spans="1:10" x14ac:dyDescent="0.25">
      <c r="A58" s="16">
        <v>42640</v>
      </c>
      <c r="B58" s="17">
        <v>2159.929932</v>
      </c>
      <c r="C58" s="18">
        <f t="shared" si="2"/>
        <v>5.2825763509087575E-3</v>
      </c>
      <c r="D58" s="18">
        <f t="shared" si="3"/>
        <v>2.7905612903180483E-5</v>
      </c>
      <c r="E58" s="18">
        <f t="shared" si="0"/>
        <v>4.7751849053707602E-3</v>
      </c>
      <c r="F58" s="19">
        <v>61.198661999999999</v>
      </c>
      <c r="G58" s="18">
        <f t="shared" si="4"/>
        <v>1.1599339517390256E-2</v>
      </c>
      <c r="H58" s="18">
        <f t="shared" si="5"/>
        <v>1.3454467723969123E-4</v>
      </c>
      <c r="I58" s="18">
        <f t="shared" si="1"/>
        <v>1.1254256031060429E-2</v>
      </c>
      <c r="J58" s="20">
        <f t="shared" si="6"/>
        <v>5.3741153520697605E-5</v>
      </c>
    </row>
    <row r="59" spans="1:10" x14ac:dyDescent="0.25">
      <c r="A59" s="16">
        <v>42641</v>
      </c>
      <c r="B59" s="17">
        <v>2171.3701169999999</v>
      </c>
      <c r="C59" s="18">
        <f t="shared" si="2"/>
        <v>-9.3651275565667449E-3</v>
      </c>
      <c r="D59" s="18">
        <f t="shared" si="3"/>
        <v>8.7705614150765808E-5</v>
      </c>
      <c r="E59" s="18">
        <f t="shared" si="0"/>
        <v>-9.8725190021047432E-3</v>
      </c>
      <c r="F59" s="19">
        <v>61.912658999999998</v>
      </c>
      <c r="G59" s="18">
        <f t="shared" si="4"/>
        <v>-2.2203620173618262E-2</v>
      </c>
      <c r="H59" s="18">
        <f t="shared" si="5"/>
        <v>4.9300074881430793E-4</v>
      </c>
      <c r="I59" s="18">
        <f t="shared" si="1"/>
        <v>-2.2548703659948089E-2</v>
      </c>
      <c r="J59" s="20">
        <f t="shared" si="6"/>
        <v>2.2261250535566627E-4</v>
      </c>
    </row>
    <row r="60" spans="1:10" x14ac:dyDescent="0.25">
      <c r="A60" s="16">
        <v>42642</v>
      </c>
      <c r="B60" s="17">
        <v>2151.1298830000001</v>
      </c>
      <c r="C60" s="18">
        <f t="shared" si="2"/>
        <v>7.9363927170502876E-3</v>
      </c>
      <c r="D60" s="18">
        <f t="shared" si="3"/>
        <v>6.2986329359248841E-5</v>
      </c>
      <c r="E60" s="18">
        <f t="shared" si="0"/>
        <v>7.4290012715122903E-3</v>
      </c>
      <c r="F60" s="19">
        <v>60.553122999999999</v>
      </c>
      <c r="G60" s="18">
        <f t="shared" si="4"/>
        <v>8.0438581608180439E-3</v>
      </c>
      <c r="H60" s="18">
        <f t="shared" si="5"/>
        <v>6.4703654111359038E-5</v>
      </c>
      <c r="I60" s="18">
        <f t="shared" si="1"/>
        <v>7.6987746744882181E-3</v>
      </c>
      <c r="J60" s="20">
        <f t="shared" si="6"/>
        <v>5.7194206845859588E-5</v>
      </c>
    </row>
    <row r="61" spans="1:10" x14ac:dyDescent="0.25">
      <c r="A61" s="16">
        <v>42643</v>
      </c>
      <c r="B61" s="17">
        <v>2168.2700199999999</v>
      </c>
      <c r="C61" s="18">
        <f t="shared" si="2"/>
        <v>-3.2660234772408018E-3</v>
      </c>
      <c r="D61" s="18">
        <f t="shared" si="3"/>
        <v>1.0666909353888098E-5</v>
      </c>
      <c r="E61" s="18">
        <f t="shared" si="0"/>
        <v>-3.7734149227787992E-3</v>
      </c>
      <c r="F61" s="19">
        <v>61.042167999999997</v>
      </c>
      <c r="G61" s="18">
        <f t="shared" si="4"/>
        <v>1.7609351917888152E-3</v>
      </c>
      <c r="H61" s="18">
        <f t="shared" si="5"/>
        <v>3.1008927496803115E-6</v>
      </c>
      <c r="I61" s="18">
        <f t="shared" si="1"/>
        <v>1.4158517054589893E-3</v>
      </c>
      <c r="J61" s="20">
        <f t="shared" si="6"/>
        <v>-5.3425959538207634E-6</v>
      </c>
    </row>
    <row r="62" spans="1:10" x14ac:dyDescent="0.25">
      <c r="A62" s="16">
        <v>42646</v>
      </c>
      <c r="B62" s="17">
        <v>2161.1999510000001</v>
      </c>
      <c r="C62" s="18">
        <f t="shared" si="2"/>
        <v>-4.9678818158212078E-3</v>
      </c>
      <c r="D62" s="18">
        <f t="shared" si="3"/>
        <v>2.467984973596702E-5</v>
      </c>
      <c r="E62" s="18">
        <f t="shared" si="0"/>
        <v>-5.4752732613592052E-3</v>
      </c>
      <c r="F62" s="19">
        <v>61.149754000000001</v>
      </c>
      <c r="G62" s="18">
        <f t="shared" si="4"/>
        <v>-9.6010484267777666E-4</v>
      </c>
      <c r="H62" s="18">
        <f t="shared" si="5"/>
        <v>9.2180130893331828E-7</v>
      </c>
      <c r="I62" s="18">
        <f t="shared" si="1"/>
        <v>-1.3051883290076027E-3</v>
      </c>
      <c r="J62" s="20">
        <f t="shared" si="6"/>
        <v>7.1462627588534284E-6</v>
      </c>
    </row>
    <row r="63" spans="1:10" x14ac:dyDescent="0.25">
      <c r="A63" s="16">
        <v>42647</v>
      </c>
      <c r="B63" s="17">
        <v>2150.48999</v>
      </c>
      <c r="C63" s="18">
        <f t="shared" si="2"/>
        <v>4.2874861231427417E-3</v>
      </c>
      <c r="D63" s="18">
        <f t="shared" si="3"/>
        <v>1.8382537256141578E-5</v>
      </c>
      <c r="E63" s="18">
        <f t="shared" si="0"/>
        <v>3.7800946776047444E-3</v>
      </c>
      <c r="F63" s="19">
        <v>61.091071999999997</v>
      </c>
      <c r="G63" s="18">
        <f t="shared" si="4"/>
        <v>5.428684783747824E-3</v>
      </c>
      <c r="H63" s="18">
        <f t="shared" si="5"/>
        <v>2.947061848129516E-5</v>
      </c>
      <c r="I63" s="18">
        <f t="shared" si="1"/>
        <v>5.0836012974179983E-3</v>
      </c>
      <c r="J63" s="20">
        <f t="shared" si="6"/>
        <v>1.9216494207434349E-5</v>
      </c>
    </row>
    <row r="64" spans="1:10" x14ac:dyDescent="0.25">
      <c r="A64" s="16">
        <v>42648</v>
      </c>
      <c r="B64" s="17">
        <v>2159.7299800000001</v>
      </c>
      <c r="C64" s="18">
        <f t="shared" si="2"/>
        <v>4.8144428658220277E-4</v>
      </c>
      <c r="D64" s="18">
        <f t="shared" si="3"/>
        <v>2.3178860108264619E-7</v>
      </c>
      <c r="E64" s="18">
        <f t="shared" si="0"/>
        <v>-2.5947158955794613E-5</v>
      </c>
      <c r="F64" s="19">
        <v>61.423617999999998</v>
      </c>
      <c r="G64" s="18">
        <f t="shared" si="4"/>
        <v>-2.2317286797472161E-3</v>
      </c>
      <c r="H64" s="18">
        <f t="shared" si="5"/>
        <v>4.980612900006252E-6</v>
      </c>
      <c r="I64" s="18">
        <f t="shared" si="1"/>
        <v>-2.5768121660770422E-3</v>
      </c>
      <c r="J64" s="20">
        <f t="shared" si="6"/>
        <v>6.6860954872426437E-8</v>
      </c>
    </row>
    <row r="65" spans="1:10" x14ac:dyDescent="0.25">
      <c r="A65" s="16">
        <v>42649</v>
      </c>
      <c r="B65" s="17">
        <v>2160.7700199999999</v>
      </c>
      <c r="C65" s="18">
        <f t="shared" si="2"/>
        <v>-3.2587877673729898E-3</v>
      </c>
      <c r="D65" s="18">
        <f t="shared" si="3"/>
        <v>1.0619697712779836E-5</v>
      </c>
      <c r="E65" s="18">
        <f t="shared" si="0"/>
        <v>-3.7661792129109872E-3</v>
      </c>
      <c r="F65" s="19">
        <v>61.28669</v>
      </c>
      <c r="G65" s="18">
        <f t="shared" si="4"/>
        <v>1.7539155598081488E-3</v>
      </c>
      <c r="H65" s="18">
        <f t="shared" si="5"/>
        <v>3.0762197909371321E-6</v>
      </c>
      <c r="I65" s="18">
        <f t="shared" si="1"/>
        <v>1.4088320734783229E-3</v>
      </c>
      <c r="J65" s="20">
        <f t="shared" si="6"/>
        <v>-5.3059140696163439E-6</v>
      </c>
    </row>
    <row r="66" spans="1:10" x14ac:dyDescent="0.25">
      <c r="A66" s="16">
        <v>42650</v>
      </c>
      <c r="B66" s="17">
        <v>2153.73999</v>
      </c>
      <c r="C66" s="18">
        <f t="shared" si="2"/>
        <v>4.5953303755956135E-3</v>
      </c>
      <c r="D66" s="18">
        <f t="shared" si="3"/>
        <v>2.1117061260871723E-5</v>
      </c>
      <c r="E66" s="18">
        <f t="shared" si="0"/>
        <v>4.0879389300576162E-3</v>
      </c>
      <c r="F66" s="19">
        <v>61.394275999999998</v>
      </c>
      <c r="G66" s="18">
        <f t="shared" si="4"/>
        <v>1.7842206660672204E-2</v>
      </c>
      <c r="H66" s="18">
        <f t="shared" si="5"/>
        <v>3.1834433852213554E-4</v>
      </c>
      <c r="I66" s="18">
        <f t="shared" si="1"/>
        <v>1.7497123174342377E-2</v>
      </c>
      <c r="J66" s="20">
        <f t="shared" si="6"/>
        <v>7.1527170988407496E-5</v>
      </c>
    </row>
    <row r="67" spans="1:10" x14ac:dyDescent="0.25">
      <c r="A67" s="16">
        <v>42653</v>
      </c>
      <c r="B67" s="17">
        <v>2163.6599120000001</v>
      </c>
      <c r="C67" s="18">
        <f t="shared" si="2"/>
        <v>-1.2524577866582336E-2</v>
      </c>
      <c r="D67" s="18">
        <f t="shared" si="3"/>
        <v>1.5686505073608413E-4</v>
      </c>
      <c r="E67" s="18">
        <f t="shared" ref="E67:E130" si="7">C67-$O$2</f>
        <v>-1.3031969312120334E-2</v>
      </c>
      <c r="F67" s="19">
        <v>62.499516</v>
      </c>
      <c r="G67" s="18">
        <f t="shared" si="4"/>
        <v>-3.1314697789965762E-2</v>
      </c>
      <c r="H67" s="18">
        <f t="shared" si="5"/>
        <v>9.8061029767688664E-4</v>
      </c>
      <c r="I67" s="18">
        <f t="shared" ref="I67:I130" si="8">G67-$P$2</f>
        <v>-3.1659781276295589E-2</v>
      </c>
      <c r="J67" s="20">
        <f t="shared" si="6"/>
        <v>4.1258929802112605E-4</v>
      </c>
    </row>
    <row r="68" spans="1:10" x14ac:dyDescent="0.25">
      <c r="A68" s="16">
        <v>42654</v>
      </c>
      <c r="B68" s="17">
        <v>2136.7299800000001</v>
      </c>
      <c r="C68" s="18">
        <f t="shared" ref="C68:C131" si="9">LN(B69/B68)</f>
        <v>1.1459325937728834E-3</v>
      </c>
      <c r="D68" s="18">
        <f t="shared" ref="D68:D131" si="10">C68^2</f>
        <v>1.3131615094710482E-6</v>
      </c>
      <c r="E68" s="18">
        <f t="shared" si="7"/>
        <v>6.3854114823488602E-4</v>
      </c>
      <c r="F68" s="19">
        <v>60.572688999999997</v>
      </c>
      <c r="G68" s="18">
        <f t="shared" ref="G68:G131" si="11">LN(F69/F68)</f>
        <v>-4.3693182194792773E-3</v>
      </c>
      <c r="H68" s="18">
        <f t="shared" ref="H68:H131" si="12">(G68)^2</f>
        <v>1.9090941703073561E-5</v>
      </c>
      <c r="I68" s="18">
        <f t="shared" si="8"/>
        <v>-4.714401705809103E-3</v>
      </c>
      <c r="J68" s="20">
        <f t="shared" ref="J68:J131" si="13">(E68)*(I68)</f>
        <v>-3.0103394784678498E-6</v>
      </c>
    </row>
    <row r="69" spans="1:10" x14ac:dyDescent="0.25">
      <c r="A69" s="16">
        <v>42655</v>
      </c>
      <c r="B69" s="17">
        <v>2139.179932</v>
      </c>
      <c r="C69" s="18">
        <f t="shared" si="9"/>
        <v>-3.104076499634731E-3</v>
      </c>
      <c r="D69" s="18">
        <f t="shared" si="10"/>
        <v>9.6352909155846044E-6</v>
      </c>
      <c r="E69" s="18">
        <f t="shared" si="7"/>
        <v>-3.6114679451727284E-3</v>
      </c>
      <c r="F69" s="19">
        <v>60.308605</v>
      </c>
      <c r="G69" s="18">
        <f t="shared" si="11"/>
        <v>1.3691078150244047E-2</v>
      </c>
      <c r="H69" s="18">
        <f t="shared" si="12"/>
        <v>1.8744562091608995E-4</v>
      </c>
      <c r="I69" s="18">
        <f t="shared" si="8"/>
        <v>1.334599466391422E-2</v>
      </c>
      <c r="J69" s="20">
        <f t="shared" si="13"/>
        <v>-4.819863192517249E-5</v>
      </c>
    </row>
    <row r="70" spans="1:10" x14ac:dyDescent="0.25">
      <c r="A70" s="16">
        <v>42656</v>
      </c>
      <c r="B70" s="17">
        <v>2132.5500489999999</v>
      </c>
      <c r="C70" s="18">
        <f t="shared" si="9"/>
        <v>2.0158385876223729E-4</v>
      </c>
      <c r="D70" s="18">
        <f t="shared" si="10"/>
        <v>4.0636052113473633E-8</v>
      </c>
      <c r="E70" s="18">
        <f t="shared" si="7"/>
        <v>-3.058075867757601E-4</v>
      </c>
      <c r="F70" s="19">
        <v>61.139972999999998</v>
      </c>
      <c r="G70" s="18">
        <f t="shared" si="11"/>
        <v>-5.9366113888758461E-3</v>
      </c>
      <c r="H70" s="18">
        <f t="shared" si="12"/>
        <v>3.5243354782530402E-5</v>
      </c>
      <c r="I70" s="18">
        <f t="shared" si="8"/>
        <v>-6.2816948752056718E-3</v>
      </c>
      <c r="J70" s="20">
        <f t="shared" si="13"/>
        <v>1.920989950648306E-6</v>
      </c>
    </row>
    <row r="71" spans="1:10" x14ac:dyDescent="0.25">
      <c r="A71" s="16">
        <v>42657</v>
      </c>
      <c r="B71" s="17">
        <v>2132.9799800000001</v>
      </c>
      <c r="C71" s="18">
        <f t="shared" si="9"/>
        <v>-3.0426178920773266E-3</v>
      </c>
      <c r="D71" s="18">
        <f t="shared" si="10"/>
        <v>9.2575236371890747E-6</v>
      </c>
      <c r="E71" s="18">
        <f t="shared" si="7"/>
        <v>-3.550009337615324E-3</v>
      </c>
      <c r="F71" s="19">
        <v>60.778084</v>
      </c>
      <c r="G71" s="18">
        <f t="shared" si="11"/>
        <v>-1.0027503588347815E-2</v>
      </c>
      <c r="H71" s="18">
        <f t="shared" si="12"/>
        <v>1.005508282143283E-4</v>
      </c>
      <c r="I71" s="18">
        <f t="shared" si="8"/>
        <v>-1.0372587074677642E-2</v>
      </c>
      <c r="J71" s="20">
        <f t="shared" si="13"/>
        <v>3.6822780970333644E-5</v>
      </c>
    </row>
    <row r="72" spans="1:10" x14ac:dyDescent="0.25">
      <c r="A72" s="16">
        <v>42660</v>
      </c>
      <c r="B72" s="17">
        <v>2126.5</v>
      </c>
      <c r="C72" s="18">
        <f t="shared" si="9"/>
        <v>6.1415057663595871E-3</v>
      </c>
      <c r="D72" s="18">
        <f t="shared" si="10"/>
        <v>3.7718093078228061E-5</v>
      </c>
      <c r="E72" s="18">
        <f t="shared" si="7"/>
        <v>5.6341143208215897E-3</v>
      </c>
      <c r="F72" s="19">
        <v>60.171677000000003</v>
      </c>
      <c r="G72" s="18">
        <f t="shared" si="11"/>
        <v>9.2225310882134894E-3</v>
      </c>
      <c r="H72" s="18">
        <f t="shared" si="12"/>
        <v>8.5055079673064293E-5</v>
      </c>
      <c r="I72" s="18">
        <f t="shared" si="8"/>
        <v>8.8774476018836628E-3</v>
      </c>
      <c r="J72" s="20">
        <f t="shared" si="13"/>
        <v>5.0016554666116026E-5</v>
      </c>
    </row>
    <row r="73" spans="1:10" x14ac:dyDescent="0.25">
      <c r="A73" s="16">
        <v>42661</v>
      </c>
      <c r="B73" s="17">
        <v>2139.6000979999999</v>
      </c>
      <c r="C73" s="18">
        <f t="shared" si="9"/>
        <v>2.1895719655424944E-3</v>
      </c>
      <c r="D73" s="18">
        <f t="shared" si="10"/>
        <v>4.7942253922896221E-6</v>
      </c>
      <c r="E73" s="18">
        <f t="shared" si="7"/>
        <v>1.6821805200044971E-3</v>
      </c>
      <c r="F73" s="19">
        <v>60.729179000000002</v>
      </c>
      <c r="G73" s="18">
        <f t="shared" si="11"/>
        <v>-3.5495477386839943E-3</v>
      </c>
      <c r="H73" s="18">
        <f t="shared" si="12"/>
        <v>1.2599289149196657E-5</v>
      </c>
      <c r="I73" s="18">
        <f t="shared" si="8"/>
        <v>-3.8946312250138205E-3</v>
      </c>
      <c r="J73" s="20">
        <f t="shared" si="13"/>
        <v>-6.5514727793195003E-6</v>
      </c>
    </row>
    <row r="74" spans="1:10" x14ac:dyDescent="0.25">
      <c r="A74" s="16">
        <v>42662</v>
      </c>
      <c r="B74" s="17">
        <v>2144.290039</v>
      </c>
      <c r="C74" s="18">
        <f t="shared" si="9"/>
        <v>-1.3766710511558952E-3</v>
      </c>
      <c r="D74" s="18">
        <f t="shared" si="10"/>
        <v>1.8952231830906772E-6</v>
      </c>
      <c r="E74" s="18">
        <f t="shared" si="7"/>
        <v>-1.8840624966938925E-3</v>
      </c>
      <c r="F74" s="19">
        <v>60.514000000000003</v>
      </c>
      <c r="G74" s="18">
        <f t="shared" si="11"/>
        <v>8.0781719789314106E-4</v>
      </c>
      <c r="H74" s="18">
        <f t="shared" si="12"/>
        <v>6.5256862521192628E-7</v>
      </c>
      <c r="I74" s="18">
        <f t="shared" si="8"/>
        <v>4.6273371156331505E-4</v>
      </c>
      <c r="J74" s="20">
        <f t="shared" si="13"/>
        <v>-8.7181923191241092E-7</v>
      </c>
    </row>
    <row r="75" spans="1:10" x14ac:dyDescent="0.25">
      <c r="A75" s="16">
        <v>42663</v>
      </c>
      <c r="B75" s="17">
        <v>2141.3400879999999</v>
      </c>
      <c r="C75" s="18">
        <f t="shared" si="9"/>
        <v>-8.4145242314662383E-5</v>
      </c>
      <c r="D75" s="18">
        <f t="shared" si="10"/>
        <v>7.080421804193249E-9</v>
      </c>
      <c r="E75" s="18">
        <f t="shared" si="7"/>
        <v>-5.9153668785265974E-4</v>
      </c>
      <c r="F75" s="19">
        <v>60.562904000000003</v>
      </c>
      <c r="G75" s="18">
        <f t="shared" si="11"/>
        <v>-1.1696026165273238E-2</v>
      </c>
      <c r="H75" s="18">
        <f t="shared" si="12"/>
        <v>1.3679702805875619E-4</v>
      </c>
      <c r="I75" s="18">
        <f t="shared" si="8"/>
        <v>-1.2041109651603064E-2</v>
      </c>
      <c r="J75" s="20">
        <f t="shared" si="13"/>
        <v>7.1227581213799703E-6</v>
      </c>
    </row>
    <row r="76" spans="1:10" x14ac:dyDescent="0.25">
      <c r="A76" s="16">
        <v>42664</v>
      </c>
      <c r="B76" s="17">
        <v>2141.1599120000001</v>
      </c>
      <c r="C76" s="18">
        <f t="shared" si="9"/>
        <v>4.7385946404059154E-3</v>
      </c>
      <c r="D76" s="18">
        <f t="shared" si="10"/>
        <v>2.2454279166083668E-5</v>
      </c>
      <c r="E76" s="18">
        <f t="shared" si="7"/>
        <v>4.231203194867918E-3</v>
      </c>
      <c r="F76" s="19">
        <v>59.858685000000001</v>
      </c>
      <c r="G76" s="18">
        <f t="shared" si="11"/>
        <v>-7.3800839092039282E-3</v>
      </c>
      <c r="H76" s="18">
        <f t="shared" si="12"/>
        <v>5.4465638506890733E-5</v>
      </c>
      <c r="I76" s="18">
        <f t="shared" si="8"/>
        <v>-7.725167395533754E-3</v>
      </c>
      <c r="J76" s="20">
        <f t="shared" si="13"/>
        <v>-3.2686752964871895E-5</v>
      </c>
    </row>
    <row r="77" spans="1:10" x14ac:dyDescent="0.25">
      <c r="A77" s="16">
        <v>42667</v>
      </c>
      <c r="B77" s="17">
        <v>2151.330078</v>
      </c>
      <c r="C77" s="18">
        <f t="shared" si="9"/>
        <v>-3.8049574576371451E-3</v>
      </c>
      <c r="D77" s="18">
        <f t="shared" si="10"/>
        <v>1.4477701254428526E-5</v>
      </c>
      <c r="E77" s="18">
        <f t="shared" si="7"/>
        <v>-4.3123489031751429E-3</v>
      </c>
      <c r="F77" s="19">
        <v>59.418548999999999</v>
      </c>
      <c r="G77" s="18">
        <f t="shared" si="11"/>
        <v>1.956049724797395E-2</v>
      </c>
      <c r="H77" s="18">
        <f t="shared" si="12"/>
        <v>3.8261305258799648E-4</v>
      </c>
      <c r="I77" s="18">
        <f t="shared" si="8"/>
        <v>1.9215413761644123E-2</v>
      </c>
      <c r="J77" s="20">
        <f t="shared" si="13"/>
        <v>-8.2863568459082577E-5</v>
      </c>
    </row>
    <row r="78" spans="1:10" x14ac:dyDescent="0.25">
      <c r="A78" s="16">
        <v>42668</v>
      </c>
      <c r="B78" s="17">
        <v>2143.1599120000001</v>
      </c>
      <c r="C78" s="18">
        <f t="shared" si="9"/>
        <v>-1.741927702175836E-3</v>
      </c>
      <c r="D78" s="18">
        <f t="shared" si="10"/>
        <v>3.0343121196075881E-6</v>
      </c>
      <c r="E78" s="18">
        <f t="shared" si="7"/>
        <v>-2.2493191477138334E-3</v>
      </c>
      <c r="F78" s="19">
        <v>60.592247</v>
      </c>
      <c r="G78" s="18">
        <f t="shared" si="11"/>
        <v>-1.7587203701223707E-2</v>
      </c>
      <c r="H78" s="18">
        <f t="shared" si="12"/>
        <v>3.0930973402833683E-4</v>
      </c>
      <c r="I78" s="18">
        <f t="shared" si="8"/>
        <v>-1.7932287187553533E-2</v>
      </c>
      <c r="J78" s="20">
        <f t="shared" si="13"/>
        <v>4.0335436933267608E-5</v>
      </c>
    </row>
    <row r="79" spans="1:10" x14ac:dyDescent="0.25">
      <c r="A79" s="16">
        <v>42669</v>
      </c>
      <c r="B79" s="17">
        <v>2139.429932</v>
      </c>
      <c r="C79" s="18">
        <f t="shared" si="9"/>
        <v>-2.991196103286747E-3</v>
      </c>
      <c r="D79" s="18">
        <f t="shared" si="10"/>
        <v>8.9472541283178198E-6</v>
      </c>
      <c r="E79" s="18">
        <f t="shared" si="7"/>
        <v>-3.4985875488247444E-3</v>
      </c>
      <c r="F79" s="19">
        <v>59.535915000000003</v>
      </c>
      <c r="G79" s="18">
        <f t="shared" si="11"/>
        <v>6.8762903690466051E-3</v>
      </c>
      <c r="H79" s="18">
        <f t="shared" si="12"/>
        <v>4.7283369239443099E-5</v>
      </c>
      <c r="I79" s="18">
        <f t="shared" si="8"/>
        <v>6.5312068827167793E-3</v>
      </c>
      <c r="J79" s="20">
        <f t="shared" si="13"/>
        <v>-2.2849999078671397E-5</v>
      </c>
    </row>
    <row r="80" spans="1:10" x14ac:dyDescent="0.25">
      <c r="A80" s="16">
        <v>42670</v>
      </c>
      <c r="B80" s="17">
        <v>2133.040039</v>
      </c>
      <c r="C80" s="18">
        <f t="shared" si="9"/>
        <v>-3.1131401617605554E-3</v>
      </c>
      <c r="D80" s="18">
        <f t="shared" si="10"/>
        <v>9.6916416667665375E-6</v>
      </c>
      <c r="E80" s="18">
        <f t="shared" si="7"/>
        <v>-3.6205316072985528E-3</v>
      </c>
      <c r="F80" s="19">
        <v>59.946711999999998</v>
      </c>
      <c r="G80" s="18">
        <f t="shared" si="11"/>
        <v>-4.0794757506312077E-2</v>
      </c>
      <c r="H80" s="18">
        <f t="shared" si="12"/>
        <v>1.6642122399988055E-3</v>
      </c>
      <c r="I80" s="18">
        <f t="shared" si="8"/>
        <v>-4.1139840992641903E-2</v>
      </c>
      <c r="J80" s="20">
        <f t="shared" si="13"/>
        <v>1.4894809463309667E-4</v>
      </c>
    </row>
    <row r="81" spans="1:10" x14ac:dyDescent="0.25">
      <c r="A81" s="16">
        <v>42671</v>
      </c>
      <c r="B81" s="17">
        <v>2126.4099120000001</v>
      </c>
      <c r="C81" s="18">
        <f t="shared" si="9"/>
        <v>-1.2228399443930542E-4</v>
      </c>
      <c r="D81" s="18">
        <f t="shared" si="10"/>
        <v>1.4953375296032078E-8</v>
      </c>
      <c r="E81" s="18">
        <f t="shared" si="7"/>
        <v>-6.2967543997730275E-4</v>
      </c>
      <c r="F81" s="19">
        <v>57.550410999999997</v>
      </c>
      <c r="G81" s="18">
        <f t="shared" si="11"/>
        <v>-2.0414596301900202E-3</v>
      </c>
      <c r="H81" s="18">
        <f t="shared" si="12"/>
        <v>4.1675574216955743E-6</v>
      </c>
      <c r="I81" s="18">
        <f t="shared" si="8"/>
        <v>-2.3865431165198464E-3</v>
      </c>
      <c r="J81" s="20">
        <f t="shared" si="13"/>
        <v>1.5027475869194376E-6</v>
      </c>
    </row>
    <row r="82" spans="1:10" x14ac:dyDescent="0.25">
      <c r="A82" s="16">
        <v>42674</v>
      </c>
      <c r="B82" s="17">
        <v>2126.1499020000001</v>
      </c>
      <c r="C82" s="18">
        <f t="shared" si="9"/>
        <v>-6.810018806473475E-3</v>
      </c>
      <c r="D82" s="18">
        <f t="shared" si="10"/>
        <v>4.6376356144522413E-5</v>
      </c>
      <c r="E82" s="18">
        <f t="shared" si="7"/>
        <v>-7.3174102520114723E-3</v>
      </c>
      <c r="F82" s="19">
        <v>57.433044000000002</v>
      </c>
      <c r="G82" s="18">
        <f t="shared" si="11"/>
        <v>9.8288485746561745E-3</v>
      </c>
      <c r="H82" s="18">
        <f t="shared" si="12"/>
        <v>9.6606264303520709E-5</v>
      </c>
      <c r="I82" s="18">
        <f t="shared" si="8"/>
        <v>9.4837650883263479E-3</v>
      </c>
      <c r="J82" s="20">
        <f t="shared" si="13"/>
        <v>-6.9396599884987711E-5</v>
      </c>
    </row>
    <row r="83" spans="1:10" x14ac:dyDescent="0.25">
      <c r="A83" s="16">
        <v>42675</v>
      </c>
      <c r="B83" s="17">
        <v>2111.719971</v>
      </c>
      <c r="C83" s="18">
        <f t="shared" si="9"/>
        <v>-6.5468847876808331E-3</v>
      </c>
      <c r="D83" s="18">
        <f t="shared" si="10"/>
        <v>4.2861700423166707E-5</v>
      </c>
      <c r="E83" s="18">
        <f t="shared" si="7"/>
        <v>-7.0542762332188305E-3</v>
      </c>
      <c r="F83" s="19">
        <v>58.000328000000003</v>
      </c>
      <c r="G83" s="18">
        <f t="shared" si="11"/>
        <v>-7.7873889444663022E-3</v>
      </c>
      <c r="H83" s="18">
        <f t="shared" si="12"/>
        <v>6.0643426572395986E-5</v>
      </c>
      <c r="I83" s="18">
        <f t="shared" si="8"/>
        <v>-8.1324724307961279E-3</v>
      </c>
      <c r="J83" s="20">
        <f t="shared" si="13"/>
        <v>5.7368706985872498E-5</v>
      </c>
    </row>
    <row r="84" spans="1:10" x14ac:dyDescent="0.25">
      <c r="A84" s="16">
        <v>42676</v>
      </c>
      <c r="B84" s="17">
        <v>2097.9399410000001</v>
      </c>
      <c r="C84" s="18">
        <f t="shared" si="9"/>
        <v>-4.4332128813332093E-3</v>
      </c>
      <c r="D84" s="18">
        <f t="shared" si="10"/>
        <v>1.9653376451218695E-5</v>
      </c>
      <c r="E84" s="18">
        <f t="shared" si="7"/>
        <v>-4.9406043268712067E-3</v>
      </c>
      <c r="F84" s="19">
        <v>57.550410999999997</v>
      </c>
      <c r="G84" s="18">
        <f t="shared" si="11"/>
        <v>-6.9924727503187052E-3</v>
      </c>
      <c r="H84" s="18">
        <f t="shared" si="12"/>
        <v>4.889467516394964E-5</v>
      </c>
      <c r="I84" s="18">
        <f t="shared" si="8"/>
        <v>-7.3375562366485309E-3</v>
      </c>
      <c r="J84" s="20">
        <f t="shared" si="13"/>
        <v>3.6251962091446538E-5</v>
      </c>
    </row>
    <row r="85" spans="1:10" x14ac:dyDescent="0.25">
      <c r="A85" s="16">
        <v>42677</v>
      </c>
      <c r="B85" s="17">
        <v>2088.6599120000001</v>
      </c>
      <c r="C85" s="18">
        <f t="shared" si="9"/>
        <v>-1.667520046979567E-3</v>
      </c>
      <c r="D85" s="18">
        <f t="shared" si="10"/>
        <v>2.7806231070787374E-6</v>
      </c>
      <c r="E85" s="18">
        <f t="shared" si="7"/>
        <v>-2.1749114925175644E-3</v>
      </c>
      <c r="F85" s="19">
        <v>57.149394999999998</v>
      </c>
      <c r="G85" s="18">
        <f t="shared" si="11"/>
        <v>6.6524521301321773E-3</v>
      </c>
      <c r="H85" s="18">
        <f t="shared" si="12"/>
        <v>4.425511934370014E-5</v>
      </c>
      <c r="I85" s="18">
        <f t="shared" si="8"/>
        <v>6.3073686438023515E-3</v>
      </c>
      <c r="J85" s="20">
        <f t="shared" si="13"/>
        <v>-1.3717968550950658E-5</v>
      </c>
    </row>
    <row r="86" spans="1:10" x14ac:dyDescent="0.25">
      <c r="A86" s="16">
        <v>42678</v>
      </c>
      <c r="B86" s="17">
        <v>2085.179932</v>
      </c>
      <c r="C86" s="18">
        <f t="shared" si="9"/>
        <v>2.198019977703114E-2</v>
      </c>
      <c r="D86" s="18">
        <f t="shared" si="10"/>
        <v>4.8312918223819974E-4</v>
      </c>
      <c r="E86" s="18">
        <f t="shared" si="7"/>
        <v>2.1472808331493141E-2</v>
      </c>
      <c r="F86" s="19">
        <v>57.530845999999997</v>
      </c>
      <c r="G86" s="18">
        <f t="shared" si="11"/>
        <v>2.0695663542871421E-2</v>
      </c>
      <c r="H86" s="18">
        <f t="shared" si="12"/>
        <v>4.2831048947973723E-4</v>
      </c>
      <c r="I86" s="18">
        <f t="shared" si="8"/>
        <v>2.0350580056541594E-2</v>
      </c>
      <c r="J86" s="20">
        <f t="shared" si="13"/>
        <v>4.3698410498882451E-4</v>
      </c>
    </row>
    <row r="87" spans="1:10" x14ac:dyDescent="0.25">
      <c r="A87" s="16">
        <v>42681</v>
      </c>
      <c r="B87" s="17">
        <v>2131.5200199999999</v>
      </c>
      <c r="C87" s="18">
        <f t="shared" si="9"/>
        <v>3.7648783671193967E-3</v>
      </c>
      <c r="D87" s="18">
        <f t="shared" si="10"/>
        <v>1.4174309119203615E-5</v>
      </c>
      <c r="E87" s="18">
        <f t="shared" si="7"/>
        <v>3.2574869215813993E-3</v>
      </c>
      <c r="F87" s="19">
        <v>58.733891</v>
      </c>
      <c r="G87" s="18">
        <f t="shared" si="11"/>
        <v>7.6310543872288375E-3</v>
      </c>
      <c r="H87" s="18">
        <f t="shared" si="12"/>
        <v>5.8232991060844489E-5</v>
      </c>
      <c r="I87" s="18">
        <f t="shared" si="8"/>
        <v>7.2859709008990118E-3</v>
      </c>
      <c r="J87" s="20">
        <f t="shared" si="13"/>
        <v>2.3733954920701176E-5</v>
      </c>
    </row>
    <row r="88" spans="1:10" x14ac:dyDescent="0.25">
      <c r="A88" s="16">
        <v>42682</v>
      </c>
      <c r="B88" s="17">
        <v>2139.5600589999999</v>
      </c>
      <c r="C88" s="18">
        <f t="shared" si="9"/>
        <v>1.1016119798123997E-2</v>
      </c>
      <c r="D88" s="18">
        <f t="shared" si="10"/>
        <v>1.2135489540661949E-4</v>
      </c>
      <c r="E88" s="18">
        <f t="shared" si="7"/>
        <v>1.0508728352586E-2</v>
      </c>
      <c r="F88" s="19">
        <v>59.183807000000002</v>
      </c>
      <c r="G88" s="18">
        <f t="shared" si="11"/>
        <v>5.8883060469473433E-2</v>
      </c>
      <c r="H88" s="18">
        <f t="shared" si="12"/>
        <v>3.467214810251665E-3</v>
      </c>
      <c r="I88" s="18">
        <f t="shared" si="8"/>
        <v>5.8537976983143607E-2</v>
      </c>
      <c r="J88" s="20">
        <f t="shared" si="13"/>
        <v>6.151596984257879E-4</v>
      </c>
    </row>
    <row r="89" spans="1:10" x14ac:dyDescent="0.25">
      <c r="A89" s="16">
        <v>42683</v>
      </c>
      <c r="B89" s="17">
        <v>2163.26001</v>
      </c>
      <c r="C89" s="18">
        <f t="shared" si="9"/>
        <v>1.948845391487013E-3</v>
      </c>
      <c r="D89" s="18">
        <f t="shared" si="10"/>
        <v>3.7979983599201691E-6</v>
      </c>
      <c r="E89" s="18">
        <f t="shared" si="7"/>
        <v>1.4414539459490156E-3</v>
      </c>
      <c r="F89" s="19">
        <v>62.773375999999999</v>
      </c>
      <c r="G89" s="18">
        <f t="shared" si="11"/>
        <v>1.2080015313733034E-2</v>
      </c>
      <c r="H89" s="18">
        <f t="shared" si="12"/>
        <v>1.4592676998002462E-4</v>
      </c>
      <c r="I89" s="18">
        <f t="shared" si="8"/>
        <v>1.1734931827403207E-2</v>
      </c>
      <c r="J89" s="20">
        <f t="shared" si="13"/>
        <v>1.6915363788053047E-5</v>
      </c>
    </row>
    <row r="90" spans="1:10" x14ac:dyDescent="0.25">
      <c r="A90" s="16">
        <v>42684</v>
      </c>
      <c r="B90" s="17">
        <v>2167.4799800000001</v>
      </c>
      <c r="C90" s="18">
        <f t="shared" si="9"/>
        <v>-1.3989282109407189E-3</v>
      </c>
      <c r="D90" s="18">
        <f t="shared" si="10"/>
        <v>1.9570001393658003E-6</v>
      </c>
      <c r="E90" s="18">
        <f t="shared" si="7"/>
        <v>-1.9063196564787163E-3</v>
      </c>
      <c r="F90" s="19">
        <v>63.536278000000003</v>
      </c>
      <c r="G90" s="18">
        <f t="shared" si="11"/>
        <v>-1.5670073049776599E-2</v>
      </c>
      <c r="H90" s="18">
        <f t="shared" si="12"/>
        <v>2.4555118938533488E-4</v>
      </c>
      <c r="I90" s="18">
        <f t="shared" si="8"/>
        <v>-1.6015156536106426E-2</v>
      </c>
      <c r="J90" s="20">
        <f t="shared" si="13"/>
        <v>3.0530007706363272E-5</v>
      </c>
    </row>
    <row r="91" spans="1:10" x14ac:dyDescent="0.25">
      <c r="A91" s="16">
        <v>42685</v>
      </c>
      <c r="B91" s="17">
        <v>2164.4499510000001</v>
      </c>
      <c r="C91" s="18">
        <f t="shared" si="9"/>
        <v>-1.1550945719234191E-4</v>
      </c>
      <c r="D91" s="18">
        <f t="shared" si="10"/>
        <v>1.3342434700869469E-8</v>
      </c>
      <c r="E91" s="18">
        <f t="shared" si="7"/>
        <v>-6.2290090273033928E-4</v>
      </c>
      <c r="F91" s="19">
        <v>62.54842</v>
      </c>
      <c r="G91" s="18">
        <f t="shared" si="11"/>
        <v>-6.5894546483829374E-3</v>
      </c>
      <c r="H91" s="18">
        <f t="shared" si="12"/>
        <v>4.3420912563095498E-5</v>
      </c>
      <c r="I91" s="18">
        <f t="shared" si="8"/>
        <v>-6.9345381347127632E-3</v>
      </c>
      <c r="J91" s="20">
        <f t="shared" si="13"/>
        <v>4.3195300641305436E-6</v>
      </c>
    </row>
    <row r="92" spans="1:10" x14ac:dyDescent="0.25">
      <c r="A92" s="16">
        <v>42688</v>
      </c>
      <c r="B92" s="17">
        <v>2164.1999510000001</v>
      </c>
      <c r="C92" s="18">
        <f t="shared" si="9"/>
        <v>7.4529552949928806E-3</v>
      </c>
      <c r="D92" s="18">
        <f t="shared" si="10"/>
        <v>5.5546542629162415E-5</v>
      </c>
      <c r="E92" s="18">
        <f t="shared" si="7"/>
        <v>6.9455638494548833E-3</v>
      </c>
      <c r="F92" s="19">
        <v>62.137614999999997</v>
      </c>
      <c r="G92" s="18">
        <f t="shared" si="11"/>
        <v>1.8872188102646535E-3</v>
      </c>
      <c r="H92" s="18">
        <f t="shared" si="12"/>
        <v>3.5615948378167343E-6</v>
      </c>
      <c r="I92" s="18">
        <f t="shared" si="8"/>
        <v>1.5421353239348276E-3</v>
      </c>
      <c r="J92" s="20">
        <f t="shared" si="13"/>
        <v>1.0710999356889135E-5</v>
      </c>
    </row>
    <row r="93" spans="1:10" x14ac:dyDescent="0.25">
      <c r="A93" s="16">
        <v>42689</v>
      </c>
      <c r="B93" s="17">
        <v>2180.389893</v>
      </c>
      <c r="C93" s="18">
        <f t="shared" si="9"/>
        <v>-1.5835169024771387E-3</v>
      </c>
      <c r="D93" s="18">
        <f t="shared" si="10"/>
        <v>2.5075257804307921E-6</v>
      </c>
      <c r="E93" s="18">
        <f t="shared" si="7"/>
        <v>-2.0909083480151361E-3</v>
      </c>
      <c r="F93" s="19">
        <v>62.254992999999999</v>
      </c>
      <c r="G93" s="18">
        <f t="shared" si="11"/>
        <v>-1.6154947711905527E-2</v>
      </c>
      <c r="H93" s="18">
        <f t="shared" si="12"/>
        <v>2.6098233557440164E-4</v>
      </c>
      <c r="I93" s="18">
        <f t="shared" si="8"/>
        <v>-1.6500031198235354E-2</v>
      </c>
      <c r="J93" s="20">
        <f t="shared" si="13"/>
        <v>3.4500052974900486E-5</v>
      </c>
    </row>
    <row r="94" spans="1:10" x14ac:dyDescent="0.25">
      <c r="A94" s="16">
        <v>42690</v>
      </c>
      <c r="B94" s="17">
        <v>2176.9399410000001</v>
      </c>
      <c r="C94" s="18">
        <f t="shared" si="9"/>
        <v>4.6654694620837109E-3</v>
      </c>
      <c r="D94" s="18">
        <f t="shared" si="10"/>
        <v>2.1766605301635673E-5</v>
      </c>
      <c r="E94" s="18">
        <f t="shared" si="7"/>
        <v>4.1580780165457135E-3</v>
      </c>
      <c r="F94" s="19">
        <v>61.257347000000003</v>
      </c>
      <c r="G94" s="18">
        <f t="shared" si="11"/>
        <v>1.116988815627024E-3</v>
      </c>
      <c r="H94" s="18">
        <f t="shared" si="12"/>
        <v>1.2476640142358619E-6</v>
      </c>
      <c r="I94" s="18">
        <f t="shared" si="8"/>
        <v>7.7190532929719805E-4</v>
      </c>
      <c r="J94" s="20">
        <f t="shared" si="13"/>
        <v>3.2096425806051589E-6</v>
      </c>
    </row>
    <row r="95" spans="1:10" x14ac:dyDescent="0.25">
      <c r="A95" s="16">
        <v>42691</v>
      </c>
      <c r="B95" s="17">
        <v>2187.1201169999999</v>
      </c>
      <c r="C95" s="18">
        <f t="shared" si="9"/>
        <v>-2.3896514373653198E-3</v>
      </c>
      <c r="D95" s="18">
        <f t="shared" si="10"/>
        <v>5.7104339921021387E-6</v>
      </c>
      <c r="E95" s="18">
        <f t="shared" si="7"/>
        <v>-2.8970428829033171E-3</v>
      </c>
      <c r="F95" s="19">
        <v>61.325809</v>
      </c>
      <c r="G95" s="18">
        <f t="shared" si="11"/>
        <v>-1.3326038841847311E-2</v>
      </c>
      <c r="H95" s="18">
        <f t="shared" si="12"/>
        <v>1.7758331121442322E-4</v>
      </c>
      <c r="I95" s="18">
        <f t="shared" si="8"/>
        <v>-1.3671122328177137E-2</v>
      </c>
      <c r="J95" s="20">
        <f t="shared" si="13"/>
        <v>3.9605827642146201E-5</v>
      </c>
    </row>
    <row r="96" spans="1:10" x14ac:dyDescent="0.25">
      <c r="A96" s="16">
        <v>42692</v>
      </c>
      <c r="B96" s="17">
        <v>2181.8999020000001</v>
      </c>
      <c r="C96" s="18">
        <f t="shared" si="9"/>
        <v>7.4337023919075753E-3</v>
      </c>
      <c r="D96" s="18">
        <f t="shared" si="10"/>
        <v>5.5259931251452404E-5</v>
      </c>
      <c r="E96" s="18">
        <f t="shared" si="7"/>
        <v>6.9263109463695779E-3</v>
      </c>
      <c r="F96" s="19">
        <v>60.514000000000003</v>
      </c>
      <c r="G96" s="18">
        <f t="shared" si="11"/>
        <v>6.9260536136846011E-3</v>
      </c>
      <c r="H96" s="18">
        <f t="shared" si="12"/>
        <v>4.7970218659633521E-5</v>
      </c>
      <c r="I96" s="18">
        <f t="shared" si="8"/>
        <v>6.5809701273547754E-3</v>
      </c>
      <c r="J96" s="20">
        <f t="shared" si="13"/>
        <v>4.5581845430828578E-5</v>
      </c>
    </row>
    <row r="97" spans="1:10" x14ac:dyDescent="0.25">
      <c r="A97" s="16">
        <v>42695</v>
      </c>
      <c r="B97" s="17">
        <v>2198.179932</v>
      </c>
      <c r="C97" s="18">
        <f t="shared" si="9"/>
        <v>2.1630907556930735E-3</v>
      </c>
      <c r="D97" s="18">
        <f t="shared" si="10"/>
        <v>4.6789616173648319E-6</v>
      </c>
      <c r="E97" s="18">
        <f t="shared" si="7"/>
        <v>1.6556993101550762E-3</v>
      </c>
      <c r="F97" s="19">
        <v>60.934578000000002</v>
      </c>
      <c r="G97" s="18">
        <f t="shared" si="11"/>
        <v>-9.6775467750092846E-3</v>
      </c>
      <c r="H97" s="18">
        <f t="shared" si="12"/>
        <v>9.3654911582492605E-5</v>
      </c>
      <c r="I97" s="18">
        <f t="shared" si="8"/>
        <v>-1.0022630261339111E-2</v>
      </c>
      <c r="J97" s="20">
        <f t="shared" si="13"/>
        <v>-1.6594462009638558E-5</v>
      </c>
    </row>
    <row r="98" spans="1:10" x14ac:dyDescent="0.25">
      <c r="A98" s="16">
        <v>42696</v>
      </c>
      <c r="B98" s="17">
        <v>2202.9399410000001</v>
      </c>
      <c r="C98" s="18">
        <f t="shared" si="9"/>
        <v>8.0769847597577586E-4</v>
      </c>
      <c r="D98" s="18">
        <f t="shared" si="10"/>
        <v>6.52376828093591E-7</v>
      </c>
      <c r="E98" s="18">
        <f t="shared" si="7"/>
        <v>3.0030703043777847E-4</v>
      </c>
      <c r="F98" s="19">
        <v>60.347724999999997</v>
      </c>
      <c r="G98" s="18">
        <f t="shared" si="11"/>
        <v>-9.728709679694093E-4</v>
      </c>
      <c r="H98" s="18">
        <f t="shared" si="12"/>
        <v>9.4647792031773541E-7</v>
      </c>
      <c r="I98" s="18">
        <f t="shared" si="8"/>
        <v>-1.3179544542992353E-3</v>
      </c>
      <c r="J98" s="20">
        <f t="shared" si="13"/>
        <v>-3.9579098842284616E-7</v>
      </c>
    </row>
    <row r="99" spans="1:10" x14ac:dyDescent="0.25">
      <c r="A99" s="16">
        <v>42697</v>
      </c>
      <c r="B99" s="17">
        <v>2204.719971</v>
      </c>
      <c r="C99" s="18">
        <f t="shared" si="9"/>
        <v>3.9067456340769443E-3</v>
      </c>
      <c r="D99" s="18">
        <f t="shared" si="10"/>
        <v>1.5262661449379265E-5</v>
      </c>
      <c r="E99" s="18">
        <f t="shared" si="7"/>
        <v>3.3993541885389469E-3</v>
      </c>
      <c r="F99" s="19">
        <v>60.289042999999999</v>
      </c>
      <c r="G99" s="18">
        <f t="shared" si="11"/>
        <v>9.2047419346319385E-3</v>
      </c>
      <c r="H99" s="18">
        <f t="shared" si="12"/>
        <v>8.4727274083171717E-5</v>
      </c>
      <c r="I99" s="18">
        <f t="shared" si="8"/>
        <v>8.8596584483021119E-3</v>
      </c>
      <c r="J99" s="20">
        <f t="shared" si="13"/>
        <v>3.011711705526025E-5</v>
      </c>
    </row>
    <row r="100" spans="1:10" x14ac:dyDescent="0.25">
      <c r="A100" s="16">
        <v>42699</v>
      </c>
      <c r="B100" s="17">
        <v>2213.3500979999999</v>
      </c>
      <c r="C100" s="18">
        <f t="shared" si="9"/>
        <v>-5.2683892752049318E-3</v>
      </c>
      <c r="D100" s="18">
        <f t="shared" si="10"/>
        <v>2.7755925555094346E-5</v>
      </c>
      <c r="E100" s="18">
        <f t="shared" si="7"/>
        <v>-5.7757807207429292E-3</v>
      </c>
      <c r="F100" s="19">
        <v>60.846550000000001</v>
      </c>
      <c r="G100" s="18">
        <f t="shared" si="11"/>
        <v>-6.612359762982337E-3</v>
      </c>
      <c r="H100" s="18">
        <f t="shared" si="12"/>
        <v>4.3723301635107829E-5</v>
      </c>
      <c r="I100" s="18">
        <f t="shared" si="8"/>
        <v>-6.9574432493121627E-3</v>
      </c>
      <c r="J100" s="20">
        <f t="shared" si="13"/>
        <v>4.0184666585040231E-5</v>
      </c>
    </row>
    <row r="101" spans="1:10" x14ac:dyDescent="0.25">
      <c r="A101" s="16">
        <v>42702</v>
      </c>
      <c r="B101" s="17">
        <v>2201.719971</v>
      </c>
      <c r="C101" s="18">
        <f t="shared" si="9"/>
        <v>1.3344021688134898E-3</v>
      </c>
      <c r="D101" s="18">
        <f t="shared" si="10"/>
        <v>1.7806291481341455E-6</v>
      </c>
      <c r="E101" s="18">
        <f t="shared" si="7"/>
        <v>8.2701072327549243E-4</v>
      </c>
      <c r="F101" s="19">
        <v>60.445537999999999</v>
      </c>
      <c r="G101" s="18">
        <f t="shared" si="11"/>
        <v>6.2908107969524268E-3</v>
      </c>
      <c r="H101" s="18">
        <f t="shared" si="12"/>
        <v>3.9574300483053225E-5</v>
      </c>
      <c r="I101" s="18">
        <f t="shared" si="8"/>
        <v>5.945727310622601E-3</v>
      </c>
      <c r="J101" s="20">
        <f t="shared" si="13"/>
        <v>4.9171802435568459E-6</v>
      </c>
    </row>
    <row r="102" spans="1:10" x14ac:dyDescent="0.25">
      <c r="A102" s="16">
        <v>42703</v>
      </c>
      <c r="B102" s="17">
        <v>2204.6599120000001</v>
      </c>
      <c r="C102" s="18">
        <f t="shared" si="9"/>
        <v>-2.6569303207866061E-3</v>
      </c>
      <c r="D102" s="18">
        <f t="shared" si="10"/>
        <v>7.0592787295152177E-6</v>
      </c>
      <c r="E102" s="18">
        <f t="shared" si="7"/>
        <v>-3.1643217663246035E-3</v>
      </c>
      <c r="F102" s="19">
        <v>60.826988</v>
      </c>
      <c r="G102" s="18">
        <f t="shared" si="11"/>
        <v>-1.6210452676262702E-2</v>
      </c>
      <c r="H102" s="18">
        <f t="shared" si="12"/>
        <v>2.627787759693526E-4</v>
      </c>
      <c r="I102" s="18">
        <f t="shared" si="8"/>
        <v>-1.6555536162592529E-2</v>
      </c>
      <c r="J102" s="20">
        <f t="shared" si="13"/>
        <v>5.2387043432465637E-5</v>
      </c>
    </row>
    <row r="103" spans="1:10" x14ac:dyDescent="0.25">
      <c r="A103" s="16">
        <v>42704</v>
      </c>
      <c r="B103" s="17">
        <v>2198.8100589999999</v>
      </c>
      <c r="C103" s="18">
        <f t="shared" si="9"/>
        <v>-3.5217232085723734E-3</v>
      </c>
      <c r="D103" s="18">
        <f t="shared" si="10"/>
        <v>1.2402534357797293E-5</v>
      </c>
      <c r="E103" s="18">
        <f t="shared" si="7"/>
        <v>-4.0291146541103703E-3</v>
      </c>
      <c r="F103" s="19">
        <v>59.848903999999997</v>
      </c>
      <c r="G103" s="18">
        <f t="shared" si="11"/>
        <v>-7.0520875178146881E-3</v>
      </c>
      <c r="H103" s="18">
        <f t="shared" si="12"/>
        <v>4.9731938358917731E-5</v>
      </c>
      <c r="I103" s="18">
        <f t="shared" si="8"/>
        <v>-7.3971710041445139E-3</v>
      </c>
      <c r="J103" s="20">
        <f t="shared" si="13"/>
        <v>2.9804050091758982E-5</v>
      </c>
    </row>
    <row r="104" spans="1:10" x14ac:dyDescent="0.25">
      <c r="A104" s="16">
        <v>42705</v>
      </c>
      <c r="B104" s="17">
        <v>2191.080078</v>
      </c>
      <c r="C104" s="18">
        <f t="shared" si="9"/>
        <v>3.9692769872242176E-4</v>
      </c>
      <c r="D104" s="18">
        <f t="shared" si="10"/>
        <v>1.5755159801307761E-7</v>
      </c>
      <c r="E104" s="18">
        <f t="shared" si="7"/>
        <v>-1.1046374681557562E-4</v>
      </c>
      <c r="F104" s="19">
        <v>59.428328999999998</v>
      </c>
      <c r="G104" s="18">
        <f t="shared" si="11"/>
        <v>6.0711040106977239E-3</v>
      </c>
      <c r="H104" s="18">
        <f t="shared" si="12"/>
        <v>3.6858303908709991E-5</v>
      </c>
      <c r="I104" s="18">
        <f t="shared" si="8"/>
        <v>5.7260205243678981E-3</v>
      </c>
      <c r="J104" s="20">
        <f t="shared" si="13"/>
        <v>-6.3251768146456502E-7</v>
      </c>
    </row>
    <row r="105" spans="1:10" x14ac:dyDescent="0.25">
      <c r="A105" s="16">
        <v>42706</v>
      </c>
      <c r="B105" s="17">
        <v>2191.9499510000001</v>
      </c>
      <c r="C105" s="18">
        <f t="shared" si="9"/>
        <v>5.8044270335040676E-3</v>
      </c>
      <c r="D105" s="18">
        <f t="shared" si="10"/>
        <v>3.3691373187272832E-5</v>
      </c>
      <c r="E105" s="18">
        <f t="shared" si="7"/>
        <v>5.2970355879660702E-3</v>
      </c>
      <c r="F105" s="19">
        <v>59.790222</v>
      </c>
      <c r="G105" s="18">
        <f t="shared" si="11"/>
        <v>-1.4500185954946145E-2</v>
      </c>
      <c r="H105" s="18">
        <f t="shared" si="12"/>
        <v>2.1025539272801746E-4</v>
      </c>
      <c r="I105" s="18">
        <f t="shared" si="8"/>
        <v>-1.4845269441275972E-2</v>
      </c>
      <c r="J105" s="20">
        <f t="shared" si="13"/>
        <v>-7.8635920543384001E-5</v>
      </c>
    </row>
    <row r="106" spans="1:10" x14ac:dyDescent="0.25">
      <c r="A106" s="16">
        <v>42709</v>
      </c>
      <c r="B106" s="17">
        <v>2204.709961</v>
      </c>
      <c r="C106" s="18">
        <f t="shared" si="9"/>
        <v>3.4050842286357528E-3</v>
      </c>
      <c r="D106" s="18">
        <f t="shared" si="10"/>
        <v>1.1594598604103939E-5</v>
      </c>
      <c r="E106" s="18">
        <f t="shared" si="7"/>
        <v>2.8976927830977554E-3</v>
      </c>
      <c r="F106" s="19">
        <v>58.929507999999998</v>
      </c>
      <c r="G106" s="18">
        <f t="shared" si="11"/>
        <v>4.9774213247310705E-4</v>
      </c>
      <c r="H106" s="18">
        <f t="shared" si="12"/>
        <v>2.4774723043887603E-7</v>
      </c>
      <c r="I106" s="18">
        <f t="shared" si="8"/>
        <v>1.5265864614328104E-4</v>
      </c>
      <c r="J106" s="20">
        <f t="shared" si="13"/>
        <v>4.4235785720685943E-7</v>
      </c>
    </row>
    <row r="107" spans="1:10" x14ac:dyDescent="0.25">
      <c r="A107" s="16">
        <v>42710</v>
      </c>
      <c r="B107" s="17">
        <v>2212.2299800000001</v>
      </c>
      <c r="C107" s="18">
        <f t="shared" si="9"/>
        <v>1.3077359109980912E-2</v>
      </c>
      <c r="D107" s="18">
        <f t="shared" si="10"/>
        <v>1.7101732129140074E-4</v>
      </c>
      <c r="E107" s="18">
        <f t="shared" si="7"/>
        <v>1.2569967664442915E-2</v>
      </c>
      <c r="F107" s="19">
        <v>58.958846999999999</v>
      </c>
      <c r="G107" s="18">
        <f t="shared" si="11"/>
        <v>-3.656272497278258E-3</v>
      </c>
      <c r="H107" s="18">
        <f t="shared" si="12"/>
        <v>1.3368328574353389E-5</v>
      </c>
      <c r="I107" s="18">
        <f t="shared" si="8"/>
        <v>-4.0013559836080837E-3</v>
      </c>
      <c r="J107" s="20">
        <f t="shared" si="13"/>
        <v>-5.0296915327878787E-5</v>
      </c>
    </row>
    <row r="108" spans="1:10" x14ac:dyDescent="0.25">
      <c r="A108" s="16">
        <v>42711</v>
      </c>
      <c r="B108" s="17">
        <v>2241.3500979999999</v>
      </c>
      <c r="C108" s="18">
        <f t="shared" si="9"/>
        <v>2.1570146826418611E-3</v>
      </c>
      <c r="D108" s="18">
        <f t="shared" si="10"/>
        <v>4.6527123411325684E-6</v>
      </c>
      <c r="E108" s="18">
        <f t="shared" si="7"/>
        <v>1.6496232371038637E-3</v>
      </c>
      <c r="F108" s="19">
        <v>58.743670999999999</v>
      </c>
      <c r="G108" s="18">
        <f t="shared" si="11"/>
        <v>9.9845154907199601E-4</v>
      </c>
      <c r="H108" s="18">
        <f t="shared" si="12"/>
        <v>9.9690549584426851E-7</v>
      </c>
      <c r="I108" s="18">
        <f t="shared" si="8"/>
        <v>6.5336806274217006E-4</v>
      </c>
      <c r="J108" s="20">
        <f t="shared" si="13"/>
        <v>1.077811138681019E-6</v>
      </c>
    </row>
    <row r="109" spans="1:10" x14ac:dyDescent="0.25">
      <c r="A109" s="16">
        <v>42712</v>
      </c>
      <c r="B109" s="17">
        <v>2246.1899410000001</v>
      </c>
      <c r="C109" s="18">
        <f t="shared" si="9"/>
        <v>5.9214185824436353E-3</v>
      </c>
      <c r="D109" s="18">
        <f t="shared" si="10"/>
        <v>3.5063198028508792E-5</v>
      </c>
      <c r="E109" s="18">
        <f t="shared" si="7"/>
        <v>5.4140271369056379E-3</v>
      </c>
      <c r="F109" s="19">
        <v>58.802352999999997</v>
      </c>
      <c r="G109" s="18">
        <f t="shared" si="11"/>
        <v>1.8294730892817673E-2</v>
      </c>
      <c r="H109" s="18">
        <f t="shared" si="12"/>
        <v>3.3469717844061733E-4</v>
      </c>
      <c r="I109" s="18">
        <f t="shared" si="8"/>
        <v>1.7949647406487846E-2</v>
      </c>
      <c r="J109" s="20">
        <f t="shared" si="13"/>
        <v>9.71798781566131E-5</v>
      </c>
    </row>
    <row r="110" spans="1:10" x14ac:dyDescent="0.25">
      <c r="A110" s="16">
        <v>42713</v>
      </c>
      <c r="B110" s="17">
        <v>2259.530029</v>
      </c>
      <c r="C110" s="18">
        <f t="shared" si="9"/>
        <v>-1.1380821315193454E-3</v>
      </c>
      <c r="D110" s="18">
        <f t="shared" si="10"/>
        <v>1.2952309380836167E-6</v>
      </c>
      <c r="E110" s="18">
        <f t="shared" si="7"/>
        <v>-1.6454735770573428E-3</v>
      </c>
      <c r="F110" s="19">
        <v>59.888027000000001</v>
      </c>
      <c r="G110" s="18">
        <f t="shared" si="11"/>
        <v>7.9707999512630932E-3</v>
      </c>
      <c r="H110" s="18">
        <f t="shared" si="12"/>
        <v>6.3533651863055725E-5</v>
      </c>
      <c r="I110" s="18">
        <f t="shared" si="8"/>
        <v>7.6257164649332675E-3</v>
      </c>
      <c r="J110" s="20">
        <f t="shared" si="13"/>
        <v>-1.2547914949178819E-5</v>
      </c>
    </row>
    <row r="111" spans="1:10" x14ac:dyDescent="0.25">
      <c r="A111" s="16">
        <v>42716</v>
      </c>
      <c r="B111" s="17">
        <v>2256.959961</v>
      </c>
      <c r="C111" s="18">
        <f t="shared" si="9"/>
        <v>6.5184833042276425E-3</v>
      </c>
      <c r="D111" s="18">
        <f t="shared" si="10"/>
        <v>4.2490624587494526E-5</v>
      </c>
      <c r="E111" s="18">
        <f t="shared" si="7"/>
        <v>6.0110918586896451E-3</v>
      </c>
      <c r="F111" s="19">
        <v>60.367289999999997</v>
      </c>
      <c r="G111" s="18">
        <f t="shared" si="11"/>
        <v>8.7777103311718306E-3</v>
      </c>
      <c r="H111" s="18">
        <f t="shared" si="12"/>
        <v>7.7048198657960685E-5</v>
      </c>
      <c r="I111" s="18">
        <f t="shared" si="8"/>
        <v>8.432626844842004E-3</v>
      </c>
      <c r="J111" s="20">
        <f t="shared" si="13"/>
        <v>5.0689294574397517E-5</v>
      </c>
    </row>
    <row r="112" spans="1:10" x14ac:dyDescent="0.25">
      <c r="A112" s="16">
        <v>42717</v>
      </c>
      <c r="B112" s="17">
        <v>2271.719971</v>
      </c>
      <c r="C112" s="18">
        <f t="shared" si="9"/>
        <v>-8.1502957242938472E-3</v>
      </c>
      <c r="D112" s="18">
        <f t="shared" si="10"/>
        <v>6.6427320393442564E-5</v>
      </c>
      <c r="E112" s="18">
        <f t="shared" si="7"/>
        <v>-8.6576871698318437E-3</v>
      </c>
      <c r="F112" s="19">
        <v>60.899509000000002</v>
      </c>
      <c r="G112" s="18">
        <f t="shared" si="11"/>
        <v>1.6179445486522168E-4</v>
      </c>
      <c r="H112" s="18">
        <f t="shared" si="12"/>
        <v>2.6177445625134253E-8</v>
      </c>
      <c r="I112" s="18">
        <f t="shared" si="8"/>
        <v>-1.8328903146460433E-4</v>
      </c>
      <c r="J112" s="20">
        <f t="shared" si="13"/>
        <v>1.58685909608201E-6</v>
      </c>
    </row>
    <row r="113" spans="1:10" x14ac:dyDescent="0.25">
      <c r="A113" s="16">
        <v>42718</v>
      </c>
      <c r="B113" s="17">
        <v>2253.280029</v>
      </c>
      <c r="C113" s="18">
        <f t="shared" si="9"/>
        <v>3.8757076880631845E-3</v>
      </c>
      <c r="D113" s="18">
        <f t="shared" si="10"/>
        <v>1.5021110083312075E-5</v>
      </c>
      <c r="E113" s="18">
        <f t="shared" si="7"/>
        <v>3.3683162425251871E-3</v>
      </c>
      <c r="F113" s="19">
        <v>60.909362999999999</v>
      </c>
      <c r="G113" s="18">
        <f t="shared" si="11"/>
        <v>9.1809872448976194E-3</v>
      </c>
      <c r="H113" s="18">
        <f t="shared" si="12"/>
        <v>8.4290526790972776E-5</v>
      </c>
      <c r="I113" s="18">
        <f t="shared" si="8"/>
        <v>8.8359037585677928E-3</v>
      </c>
      <c r="J113" s="20">
        <f t="shared" si="13"/>
        <v>2.9762118147373247E-5</v>
      </c>
    </row>
    <row r="114" spans="1:10" x14ac:dyDescent="0.25">
      <c r="A114" s="16">
        <v>42719</v>
      </c>
      <c r="B114" s="17">
        <v>2262.030029</v>
      </c>
      <c r="C114" s="18">
        <f t="shared" si="9"/>
        <v>-1.7521567788889247E-3</v>
      </c>
      <c r="D114" s="18">
        <f t="shared" si="10"/>
        <v>3.070053377806412E-6</v>
      </c>
      <c r="E114" s="18">
        <f t="shared" si="7"/>
        <v>-2.259548224426922E-3</v>
      </c>
      <c r="F114" s="19">
        <v>61.471145999999997</v>
      </c>
      <c r="G114" s="18">
        <f t="shared" si="11"/>
        <v>1.1217183495801899E-3</v>
      </c>
      <c r="H114" s="18">
        <f t="shared" si="12"/>
        <v>1.2582520557849051E-6</v>
      </c>
      <c r="I114" s="18">
        <f t="shared" si="8"/>
        <v>7.7663486325036399E-4</v>
      </c>
      <c r="J114" s="20">
        <f t="shared" si="13"/>
        <v>-1.7548439262854054E-6</v>
      </c>
    </row>
    <row r="115" spans="1:10" x14ac:dyDescent="0.25">
      <c r="A115" s="16">
        <v>42720</v>
      </c>
      <c r="B115" s="17">
        <v>2258.070068</v>
      </c>
      <c r="C115" s="18">
        <f t="shared" si="9"/>
        <v>1.9731727431487977E-3</v>
      </c>
      <c r="D115" s="18">
        <f t="shared" si="10"/>
        <v>3.8934106743053514E-6</v>
      </c>
      <c r="E115" s="18">
        <f t="shared" si="7"/>
        <v>1.4657812976108004E-3</v>
      </c>
      <c r="F115" s="19">
        <v>61.540137999999999</v>
      </c>
      <c r="G115" s="18">
        <f t="shared" si="11"/>
        <v>-2.103971471786812E-2</v>
      </c>
      <c r="H115" s="18">
        <f t="shared" si="12"/>
        <v>4.4266959540927638E-4</v>
      </c>
      <c r="I115" s="18">
        <f t="shared" si="8"/>
        <v>-2.1384798204197947E-2</v>
      </c>
      <c r="J115" s="20">
        <f t="shared" si="13"/>
        <v>-3.1345437260894382E-5</v>
      </c>
    </row>
    <row r="116" spans="1:10" x14ac:dyDescent="0.25">
      <c r="A116" s="16">
        <v>42723</v>
      </c>
      <c r="B116" s="17">
        <v>2262.530029</v>
      </c>
      <c r="C116" s="18">
        <f t="shared" si="9"/>
        <v>3.6309126355809252E-3</v>
      </c>
      <c r="D116" s="18">
        <f t="shared" si="10"/>
        <v>1.318352656722122E-5</v>
      </c>
      <c r="E116" s="18">
        <f t="shared" si="7"/>
        <v>3.1235211900429278E-3</v>
      </c>
      <c r="F116" s="19">
        <v>60.258876999999998</v>
      </c>
      <c r="G116" s="18">
        <f t="shared" si="11"/>
        <v>-1.0522991687442015E-2</v>
      </c>
      <c r="H116" s="18">
        <f t="shared" si="12"/>
        <v>1.1073335405397376E-4</v>
      </c>
      <c r="I116" s="18">
        <f t="shared" si="8"/>
        <v>-1.0868075173771842E-2</v>
      </c>
      <c r="J116" s="20">
        <f t="shared" si="13"/>
        <v>-3.3946663100255826E-5</v>
      </c>
    </row>
    <row r="117" spans="1:10" x14ac:dyDescent="0.25">
      <c r="A117" s="16">
        <v>42724</v>
      </c>
      <c r="B117" s="17">
        <v>2270.76001</v>
      </c>
      <c r="C117" s="18">
        <f t="shared" si="9"/>
        <v>-2.4603856692401176E-3</v>
      </c>
      <c r="D117" s="18">
        <f t="shared" si="10"/>
        <v>6.0534976414021416E-6</v>
      </c>
      <c r="E117" s="18">
        <f t="shared" si="7"/>
        <v>-2.967777114778115E-3</v>
      </c>
      <c r="F117" s="19">
        <v>59.628098000000001</v>
      </c>
      <c r="G117" s="18">
        <f t="shared" si="11"/>
        <v>-1.7844239825072696E-2</v>
      </c>
      <c r="H117" s="18">
        <f t="shared" si="12"/>
        <v>3.184168949347104E-4</v>
      </c>
      <c r="I117" s="18">
        <f t="shared" si="8"/>
        <v>-1.8189323311402522E-2</v>
      </c>
      <c r="J117" s="20">
        <f t="shared" si="13"/>
        <v>5.3981857456880486E-5</v>
      </c>
    </row>
    <row r="118" spans="1:10" x14ac:dyDescent="0.25">
      <c r="A118" s="16">
        <v>42725</v>
      </c>
      <c r="B118" s="17">
        <v>2265.179932</v>
      </c>
      <c r="C118" s="18">
        <f t="shared" si="9"/>
        <v>-1.8647113534051916E-3</v>
      </c>
      <c r="D118" s="18">
        <f t="shared" si="10"/>
        <v>3.4771484315182213E-6</v>
      </c>
      <c r="E118" s="18">
        <f t="shared" si="7"/>
        <v>-2.372102798943189E-3</v>
      </c>
      <c r="F118" s="19">
        <v>58.573517000000002</v>
      </c>
      <c r="G118" s="18">
        <f t="shared" si="11"/>
        <v>2.5208616664804248E-3</v>
      </c>
      <c r="H118" s="18">
        <f t="shared" si="12"/>
        <v>6.3547435415304643E-6</v>
      </c>
      <c r="I118" s="18">
        <f t="shared" si="8"/>
        <v>2.1757781801505986E-3</v>
      </c>
      <c r="J118" s="20">
        <f t="shared" si="13"/>
        <v>-5.1611695110147535E-6</v>
      </c>
    </row>
    <row r="119" spans="1:10" x14ac:dyDescent="0.25">
      <c r="A119" s="16">
        <v>42726</v>
      </c>
      <c r="B119" s="17">
        <v>2260.959961</v>
      </c>
      <c r="C119" s="18">
        <f t="shared" si="9"/>
        <v>1.2509324798275364E-3</v>
      </c>
      <c r="D119" s="18">
        <f t="shared" si="10"/>
        <v>1.5648320690874697E-6</v>
      </c>
      <c r="E119" s="18">
        <f t="shared" si="7"/>
        <v>7.43541034289539E-4</v>
      </c>
      <c r="F119" s="19">
        <v>58.721359</v>
      </c>
      <c r="G119" s="18">
        <f t="shared" si="11"/>
        <v>-3.3577747994288306E-4</v>
      </c>
      <c r="H119" s="18">
        <f t="shared" si="12"/>
        <v>1.1274651603679323E-7</v>
      </c>
      <c r="I119" s="18">
        <f t="shared" si="8"/>
        <v>-6.8086096627270913E-4</v>
      </c>
      <c r="J119" s="20">
        <f t="shared" si="13"/>
        <v>-5.0624806706978503E-7</v>
      </c>
    </row>
    <row r="120" spans="1:10" x14ac:dyDescent="0.25">
      <c r="A120" s="16">
        <v>42727</v>
      </c>
      <c r="B120" s="17">
        <v>2263.790039</v>
      </c>
      <c r="C120" s="18">
        <f t="shared" si="9"/>
        <v>2.2458490147972553E-3</v>
      </c>
      <c r="D120" s="18">
        <f t="shared" si="10"/>
        <v>5.043837797265802E-6</v>
      </c>
      <c r="E120" s="18">
        <f t="shared" si="7"/>
        <v>1.7384575692592579E-3</v>
      </c>
      <c r="F120" s="19">
        <v>58.701644999999999</v>
      </c>
      <c r="G120" s="18">
        <f t="shared" si="11"/>
        <v>3.854192480090923E-3</v>
      </c>
      <c r="H120" s="18">
        <f t="shared" si="12"/>
        <v>1.485479967358942E-5</v>
      </c>
      <c r="I120" s="18">
        <f t="shared" si="8"/>
        <v>3.5091089937610968E-3</v>
      </c>
      <c r="J120" s="20">
        <f t="shared" si="13"/>
        <v>6.1004370915597169E-6</v>
      </c>
    </row>
    <row r="121" spans="1:10" x14ac:dyDescent="0.25">
      <c r="A121" s="16">
        <v>42731</v>
      </c>
      <c r="B121" s="17">
        <v>2268.8798830000001</v>
      </c>
      <c r="C121" s="18">
        <f t="shared" si="9"/>
        <v>-8.3916407368539048E-3</v>
      </c>
      <c r="D121" s="18">
        <f t="shared" si="10"/>
        <v>7.0419634256425949E-5</v>
      </c>
      <c r="E121" s="18">
        <f t="shared" si="7"/>
        <v>-8.8990321823919014E-3</v>
      </c>
      <c r="F121" s="19">
        <v>58.928328999999998</v>
      </c>
      <c r="G121" s="18">
        <f t="shared" si="11"/>
        <v>-8.7351136173601709E-3</v>
      </c>
      <c r="H121" s="18">
        <f t="shared" si="12"/>
        <v>7.6302209908191092E-5</v>
      </c>
      <c r="I121" s="18">
        <f t="shared" si="8"/>
        <v>-9.0801971036899975E-3</v>
      </c>
      <c r="J121" s="20">
        <f t="shared" si="13"/>
        <v>8.0804966248199014E-5</v>
      </c>
    </row>
    <row r="122" spans="1:10" x14ac:dyDescent="0.25">
      <c r="A122" s="16">
        <v>42732</v>
      </c>
      <c r="B122" s="17">
        <v>2249.919922</v>
      </c>
      <c r="C122" s="18">
        <f t="shared" si="9"/>
        <v>-2.9334768322500485E-4</v>
      </c>
      <c r="D122" s="18">
        <f t="shared" si="10"/>
        <v>8.6052863253477788E-8</v>
      </c>
      <c r="E122" s="18">
        <f t="shared" si="7"/>
        <v>-8.0073912876300218E-4</v>
      </c>
      <c r="F122" s="19">
        <v>58.415824999999998</v>
      </c>
      <c r="G122" s="18">
        <f t="shared" si="11"/>
        <v>-3.8880897665193449E-3</v>
      </c>
      <c r="H122" s="18">
        <f t="shared" si="12"/>
        <v>1.5117242032512455E-5</v>
      </c>
      <c r="I122" s="18">
        <f t="shared" si="8"/>
        <v>-4.2331732528491711E-3</v>
      </c>
      <c r="J122" s="20">
        <f t="shared" si="13"/>
        <v>3.389667462389289E-6</v>
      </c>
    </row>
    <row r="123" spans="1:10" x14ac:dyDescent="0.25">
      <c r="A123" s="16">
        <v>42733</v>
      </c>
      <c r="B123" s="17">
        <v>2249.26001</v>
      </c>
      <c r="C123" s="18">
        <f t="shared" si="9"/>
        <v>-4.6478348568878983E-3</v>
      </c>
      <c r="D123" s="18">
        <f t="shared" si="10"/>
        <v>2.1602368856902149E-5</v>
      </c>
      <c r="E123" s="18">
        <f t="shared" si="7"/>
        <v>-5.1552263024258957E-3</v>
      </c>
      <c r="F123" s="19">
        <v>58.189140000000002</v>
      </c>
      <c r="G123" s="18">
        <f t="shared" si="11"/>
        <v>-2.883608431483547E-3</v>
      </c>
      <c r="H123" s="18">
        <f t="shared" si="12"/>
        <v>8.3151975861230027E-6</v>
      </c>
      <c r="I123" s="18">
        <f t="shared" si="8"/>
        <v>-3.2286919178133732E-3</v>
      </c>
      <c r="J123" s="20">
        <f t="shared" si="13"/>
        <v>1.6644637497141409E-5</v>
      </c>
    </row>
    <row r="124" spans="1:10" x14ac:dyDescent="0.25">
      <c r="A124" s="16">
        <v>42734</v>
      </c>
      <c r="B124" s="17">
        <v>2238.830078</v>
      </c>
      <c r="C124" s="18">
        <f t="shared" si="9"/>
        <v>8.4507667536269683E-3</v>
      </c>
      <c r="D124" s="18">
        <f t="shared" si="10"/>
        <v>7.1415458724206888E-5</v>
      </c>
      <c r="E124" s="18">
        <f t="shared" si="7"/>
        <v>7.94337530808897E-3</v>
      </c>
      <c r="F124" s="19">
        <v>58.021586999999997</v>
      </c>
      <c r="G124" s="18">
        <f t="shared" si="11"/>
        <v>2.1509851326090297E-2</v>
      </c>
      <c r="H124" s="18">
        <f t="shared" si="12"/>
        <v>4.6267370407050853E-4</v>
      </c>
      <c r="I124" s="18">
        <f t="shared" si="8"/>
        <v>2.116476783976047E-2</v>
      </c>
      <c r="J124" s="20">
        <f t="shared" si="13"/>
        <v>1.6811969425978884E-4</v>
      </c>
    </row>
    <row r="125" spans="1:10" x14ac:dyDescent="0.25">
      <c r="A125" s="16">
        <v>42738</v>
      </c>
      <c r="B125" s="17">
        <v>2257.830078</v>
      </c>
      <c r="C125" s="18">
        <f t="shared" si="9"/>
        <v>5.70596382591232E-3</v>
      </c>
      <c r="D125" s="18">
        <f t="shared" si="10"/>
        <v>3.2558023182619963E-5</v>
      </c>
      <c r="E125" s="18">
        <f t="shared" si="7"/>
        <v>5.1985723803743226E-3</v>
      </c>
      <c r="F125" s="19">
        <v>59.283141999999998</v>
      </c>
      <c r="G125" s="18">
        <f t="shared" si="11"/>
        <v>-3.3252753776949489E-4</v>
      </c>
      <c r="H125" s="18">
        <f t="shared" si="12"/>
        <v>1.1057456337504285E-7</v>
      </c>
      <c r="I125" s="18">
        <f t="shared" si="8"/>
        <v>-6.776110240993209E-4</v>
      </c>
      <c r="J125" s="20">
        <f t="shared" si="13"/>
        <v>-3.5226099545198892E-6</v>
      </c>
    </row>
    <row r="126" spans="1:10" x14ac:dyDescent="0.25">
      <c r="A126" s="16">
        <v>42739</v>
      </c>
      <c r="B126" s="17">
        <v>2270.75</v>
      </c>
      <c r="C126" s="18">
        <f t="shared" si="9"/>
        <v>-7.7096760248118474E-4</v>
      </c>
      <c r="D126" s="18">
        <f t="shared" si="10"/>
        <v>5.9439104407558614E-7</v>
      </c>
      <c r="E126" s="18">
        <f t="shared" si="7"/>
        <v>-1.2783590480191821E-3</v>
      </c>
      <c r="F126" s="19">
        <v>59.263432000000002</v>
      </c>
      <c r="G126" s="18">
        <f t="shared" si="11"/>
        <v>-3.3272254624709945E-4</v>
      </c>
      <c r="H126" s="18">
        <f t="shared" si="12"/>
        <v>1.1070429278115324E-7</v>
      </c>
      <c r="I126" s="18">
        <f t="shared" si="8"/>
        <v>-6.7780603257692551E-4</v>
      </c>
      <c r="J126" s="20">
        <f t="shared" si="13"/>
        <v>8.6647947454669726E-7</v>
      </c>
    </row>
    <row r="127" spans="1:10" x14ac:dyDescent="0.25">
      <c r="A127" s="16">
        <v>42740</v>
      </c>
      <c r="B127" s="17">
        <v>2269</v>
      </c>
      <c r="C127" s="18">
        <f t="shared" si="9"/>
        <v>3.5107889747143313E-3</v>
      </c>
      <c r="D127" s="18">
        <f t="shared" si="10"/>
        <v>1.2325639224975706E-5</v>
      </c>
      <c r="E127" s="18">
        <f t="shared" si="7"/>
        <v>3.0033975291763339E-3</v>
      </c>
      <c r="F127" s="19">
        <v>59.243716999999997</v>
      </c>
      <c r="G127" s="18">
        <f t="shared" si="11"/>
        <v>2.6582817661833301E-3</v>
      </c>
      <c r="H127" s="18">
        <f t="shared" si="12"/>
        <v>7.0664619484227648E-6</v>
      </c>
      <c r="I127" s="18">
        <f t="shared" si="8"/>
        <v>2.3131982798535039E-3</v>
      </c>
      <c r="J127" s="20">
        <f t="shared" si="13"/>
        <v>6.9474539982069591E-6</v>
      </c>
    </row>
    <row r="128" spans="1:10" x14ac:dyDescent="0.25">
      <c r="A128" s="16">
        <v>42741</v>
      </c>
      <c r="B128" s="17">
        <v>2276.9799800000001</v>
      </c>
      <c r="C128" s="18">
        <f t="shared" si="9"/>
        <v>-3.5549054171999466E-3</v>
      </c>
      <c r="D128" s="18">
        <f t="shared" si="10"/>
        <v>1.2637352525237527E-5</v>
      </c>
      <c r="E128" s="18">
        <f t="shared" si="7"/>
        <v>-4.0622968627379435E-3</v>
      </c>
      <c r="F128" s="19">
        <v>59.401412999999998</v>
      </c>
      <c r="G128" s="18">
        <f t="shared" si="11"/>
        <v>1.3677409080934282E-2</v>
      </c>
      <c r="H128" s="18">
        <f t="shared" si="12"/>
        <v>1.8707151916722356E-4</v>
      </c>
      <c r="I128" s="18">
        <f t="shared" si="8"/>
        <v>1.3332325594604455E-2</v>
      </c>
      <c r="J128" s="20">
        <f t="shared" si="13"/>
        <v>-5.4159864435962469E-5</v>
      </c>
    </row>
    <row r="129" spans="1:10" x14ac:dyDescent="0.25">
      <c r="A129" s="16">
        <v>42744</v>
      </c>
      <c r="B129" s="17">
        <v>2268.8999020000001</v>
      </c>
      <c r="C129" s="18">
        <f t="shared" si="9"/>
        <v>0</v>
      </c>
      <c r="D129" s="18">
        <f t="shared" si="10"/>
        <v>0</v>
      </c>
      <c r="E129" s="18">
        <f t="shared" si="7"/>
        <v>-5.0739144553799739E-4</v>
      </c>
      <c r="F129" s="19">
        <v>60.219451999999997</v>
      </c>
      <c r="G129" s="18">
        <f t="shared" si="11"/>
        <v>-1.9501589168769595E-2</v>
      </c>
      <c r="H129" s="18">
        <f t="shared" si="12"/>
        <v>3.8031198010747157E-4</v>
      </c>
      <c r="I129" s="18">
        <f t="shared" si="8"/>
        <v>-1.9846672655099422E-2</v>
      </c>
      <c r="J129" s="20">
        <f t="shared" si="13"/>
        <v>1.0070031927590341E-5</v>
      </c>
    </row>
    <row r="130" spans="1:10" x14ac:dyDescent="0.25">
      <c r="A130" s="16">
        <v>42745</v>
      </c>
      <c r="B130" s="17">
        <v>2268.8999020000001</v>
      </c>
      <c r="C130" s="18">
        <f t="shared" si="9"/>
        <v>2.825642382662228E-3</v>
      </c>
      <c r="D130" s="18">
        <f t="shared" si="10"/>
        <v>7.9842548746970737E-6</v>
      </c>
      <c r="E130" s="18">
        <f t="shared" si="7"/>
        <v>2.3182509371242306E-3</v>
      </c>
      <c r="F130" s="19">
        <v>59.056454000000002</v>
      </c>
      <c r="G130" s="18">
        <f t="shared" si="11"/>
        <v>2.8138490293381418E-2</v>
      </c>
      <c r="H130" s="18">
        <f t="shared" si="12"/>
        <v>7.9177463599072035E-4</v>
      </c>
      <c r="I130" s="18">
        <f t="shared" si="8"/>
        <v>2.7793406807051592E-2</v>
      </c>
      <c r="J130" s="20">
        <f t="shared" si="13"/>
        <v>6.443209137632233E-5</v>
      </c>
    </row>
    <row r="131" spans="1:10" x14ac:dyDescent="0.25">
      <c r="A131" s="16">
        <v>42746</v>
      </c>
      <c r="B131" s="17">
        <v>2275.320068</v>
      </c>
      <c r="C131" s="18">
        <f t="shared" si="9"/>
        <v>-2.1471124147148762E-3</v>
      </c>
      <c r="D131" s="18">
        <f t="shared" si="10"/>
        <v>4.6100917214227466E-6</v>
      </c>
      <c r="E131" s="18">
        <f t="shared" ref="E131:E194" si="14">C131-$O$2</f>
        <v>-2.6545038602528736E-3</v>
      </c>
      <c r="F131" s="19">
        <v>60.741813999999998</v>
      </c>
      <c r="G131" s="18">
        <f t="shared" si="11"/>
        <v>9.3669726675533003E-3</v>
      </c>
      <c r="H131" s="18">
        <f t="shared" si="12"/>
        <v>8.7740176954690589E-5</v>
      </c>
      <c r="I131" s="18">
        <f t="shared" ref="I131:I194" si="15">G131-$P$2</f>
        <v>9.0218891812234737E-3</v>
      </c>
      <c r="J131" s="20">
        <f t="shared" si="13"/>
        <v>-2.3948639658331347E-5</v>
      </c>
    </row>
    <row r="132" spans="1:10" x14ac:dyDescent="0.25">
      <c r="A132" s="16">
        <v>42747</v>
      </c>
      <c r="B132" s="17">
        <v>2270.4399410000001</v>
      </c>
      <c r="C132" s="18">
        <f t="shared" ref="C132:C195" si="16">LN(B133/B132)</f>
        <v>1.8481317595456588E-3</v>
      </c>
      <c r="D132" s="18">
        <f t="shared" ref="D132:D195" si="17">C132^2</f>
        <v>3.415591000641333E-6</v>
      </c>
      <c r="E132" s="18">
        <f t="shared" si="14"/>
        <v>1.3407403140076614E-3</v>
      </c>
      <c r="F132" s="19">
        <v>61.313454</v>
      </c>
      <c r="G132" s="18">
        <f t="shared" ref="G132:G195" si="18">LN(F133/F132)</f>
        <v>2.0875403682817199E-3</v>
      </c>
      <c r="H132" s="18">
        <f t="shared" ref="H132:H195" si="19">(G132)^2</f>
        <v>4.3578247892057791E-6</v>
      </c>
      <c r="I132" s="18">
        <f t="shared" si="15"/>
        <v>1.742456881951894E-3</v>
      </c>
      <c r="J132" s="20">
        <f t="shared" ref="J132:J195" si="20">(E132)*(I132)</f>
        <v>2.336182187052993E-6</v>
      </c>
    </row>
    <row r="133" spans="1:10" x14ac:dyDescent="0.25">
      <c r="A133" s="16">
        <v>42748</v>
      </c>
      <c r="B133" s="17">
        <v>2274.639893</v>
      </c>
      <c r="C133" s="18">
        <f t="shared" si="16"/>
        <v>-2.9719144556663584E-3</v>
      </c>
      <c r="D133" s="18">
        <f t="shared" si="17"/>
        <v>8.8322755317986669E-6</v>
      </c>
      <c r="E133" s="18">
        <f t="shared" si="14"/>
        <v>-3.4793059012043557E-3</v>
      </c>
      <c r="F133" s="19">
        <v>61.441581999999997</v>
      </c>
      <c r="G133" s="18">
        <f t="shared" si="18"/>
        <v>-1.389137151555541E-2</v>
      </c>
      <c r="H133" s="18">
        <f t="shared" si="19"/>
        <v>1.9297020258318421E-4</v>
      </c>
      <c r="I133" s="18">
        <f t="shared" si="15"/>
        <v>-1.4236455001885237E-2</v>
      </c>
      <c r="J133" s="20">
        <f t="shared" si="20"/>
        <v>4.9532981900289571E-5</v>
      </c>
    </row>
    <row r="134" spans="1:10" x14ac:dyDescent="0.25">
      <c r="A134" s="16">
        <v>42752</v>
      </c>
      <c r="B134" s="17">
        <v>2267.889893</v>
      </c>
      <c r="C134" s="18">
        <f t="shared" si="16"/>
        <v>1.7622004694819377E-3</v>
      </c>
      <c r="D134" s="18">
        <f t="shared" si="17"/>
        <v>3.1053504946423616E-6</v>
      </c>
      <c r="E134" s="18">
        <f t="shared" si="14"/>
        <v>1.2548090239439403E-3</v>
      </c>
      <c r="F134" s="19">
        <v>60.593975</v>
      </c>
      <c r="G134" s="18">
        <f t="shared" si="18"/>
        <v>-5.0550718746066713E-3</v>
      </c>
      <c r="H134" s="18">
        <f t="shared" si="19"/>
        <v>2.5553751657439406E-5</v>
      </c>
      <c r="I134" s="18">
        <f t="shared" si="15"/>
        <v>-5.4001553609364971E-3</v>
      </c>
      <c r="J134" s="20">
        <f t="shared" si="20"/>
        <v>-6.7761636776023623E-6</v>
      </c>
    </row>
    <row r="135" spans="1:10" x14ac:dyDescent="0.25">
      <c r="A135" s="16">
        <v>42753</v>
      </c>
      <c r="B135" s="17">
        <v>2271.889893</v>
      </c>
      <c r="C135" s="18">
        <f t="shared" si="16"/>
        <v>-3.6158379894762971E-3</v>
      </c>
      <c r="D135" s="18">
        <f t="shared" si="17"/>
        <v>1.3074284366139991E-5</v>
      </c>
      <c r="E135" s="18">
        <f t="shared" si="14"/>
        <v>-4.1232294350142945E-3</v>
      </c>
      <c r="F135" s="19">
        <v>60.288440999999999</v>
      </c>
      <c r="G135" s="18">
        <f t="shared" si="18"/>
        <v>-1.3827360008345191E-2</v>
      </c>
      <c r="H135" s="18">
        <f t="shared" si="19"/>
        <v>1.9119588480038394E-4</v>
      </c>
      <c r="I135" s="18">
        <f t="shared" si="15"/>
        <v>-1.4172443494675018E-2</v>
      </c>
      <c r="J135" s="20">
        <f t="shared" si="20"/>
        <v>5.8436236183320888E-5</v>
      </c>
    </row>
    <row r="136" spans="1:10" x14ac:dyDescent="0.25">
      <c r="A136" s="16">
        <v>42754</v>
      </c>
      <c r="B136" s="17">
        <v>2263.6899410000001</v>
      </c>
      <c r="C136" s="18">
        <f t="shared" si="16"/>
        <v>3.360584419625029E-3</v>
      </c>
      <c r="D136" s="18">
        <f t="shared" si="17"/>
        <v>1.1293527641426492E-5</v>
      </c>
      <c r="E136" s="18">
        <f t="shared" si="14"/>
        <v>2.8531929740870316E-3</v>
      </c>
      <c r="F136" s="19">
        <v>59.460548000000003</v>
      </c>
      <c r="G136" s="18">
        <f t="shared" si="18"/>
        <v>3.5816925213579452E-2</v>
      </c>
      <c r="H136" s="18">
        <f t="shared" si="19"/>
        <v>1.2828521317551436E-3</v>
      </c>
      <c r="I136" s="18">
        <f t="shared" si="15"/>
        <v>3.5471841727249626E-2</v>
      </c>
      <c r="J136" s="20">
        <f t="shared" si="20"/>
        <v>1.0120800959411582E-4</v>
      </c>
    </row>
    <row r="137" spans="1:10" x14ac:dyDescent="0.25">
      <c r="A137" s="16">
        <v>42755</v>
      </c>
      <c r="B137" s="17">
        <v>2271.3100589999999</v>
      </c>
      <c r="C137" s="18">
        <f t="shared" si="16"/>
        <v>-2.6937499008075371E-3</v>
      </c>
      <c r="D137" s="18">
        <f t="shared" si="17"/>
        <v>7.2562885281006158E-6</v>
      </c>
      <c r="E137" s="18">
        <f t="shared" si="14"/>
        <v>-3.2011413463455345E-3</v>
      </c>
      <c r="F137" s="19">
        <v>61.628841000000001</v>
      </c>
      <c r="G137" s="18">
        <f t="shared" si="18"/>
        <v>-1.1581234752873457E-2</v>
      </c>
      <c r="H137" s="18">
        <f t="shared" si="19"/>
        <v>1.3412499840116394E-4</v>
      </c>
      <c r="I137" s="18">
        <f t="shared" si="15"/>
        <v>-1.1926318239203284E-2</v>
      </c>
      <c r="J137" s="20">
        <f t="shared" si="20"/>
        <v>3.8177830425188504E-5</v>
      </c>
    </row>
    <row r="138" spans="1:10" x14ac:dyDescent="0.25">
      <c r="A138" s="16">
        <v>42758</v>
      </c>
      <c r="B138" s="17">
        <v>2265.1999510000001</v>
      </c>
      <c r="C138" s="18">
        <f t="shared" si="16"/>
        <v>6.5431404472227183E-3</v>
      </c>
      <c r="D138" s="18">
        <f t="shared" si="17"/>
        <v>4.2812686912081912E-5</v>
      </c>
      <c r="E138" s="18">
        <f t="shared" si="14"/>
        <v>6.0357490016847209E-3</v>
      </c>
      <c r="F138" s="19">
        <v>60.919220000000003</v>
      </c>
      <c r="G138" s="18">
        <f t="shared" si="18"/>
        <v>-9.7546045609843528E-3</v>
      </c>
      <c r="H138" s="18">
        <f t="shared" si="19"/>
        <v>9.5152310141176737E-5</v>
      </c>
      <c r="I138" s="18">
        <f t="shared" si="15"/>
        <v>-1.0099688047314179E-2</v>
      </c>
      <c r="J138" s="20">
        <f t="shared" si="20"/>
        <v>-6.0959182048903666E-5</v>
      </c>
    </row>
    <row r="139" spans="1:10" x14ac:dyDescent="0.25">
      <c r="A139" s="16">
        <v>42759</v>
      </c>
      <c r="B139" s="17">
        <v>2280.070068</v>
      </c>
      <c r="C139" s="18">
        <f t="shared" si="16"/>
        <v>7.9940528720048743E-3</v>
      </c>
      <c r="D139" s="18">
        <f t="shared" si="17"/>
        <v>6.3904881320409382E-5</v>
      </c>
      <c r="E139" s="18">
        <f t="shared" si="14"/>
        <v>7.4866614264668769E-3</v>
      </c>
      <c r="F139" s="19">
        <v>60.327866</v>
      </c>
      <c r="G139" s="18">
        <f t="shared" si="18"/>
        <v>-2.1260697271166091E-3</v>
      </c>
      <c r="H139" s="18">
        <f t="shared" si="19"/>
        <v>4.5201724845616922E-6</v>
      </c>
      <c r="I139" s="18">
        <f t="shared" si="15"/>
        <v>-2.4711532134464352E-3</v>
      </c>
      <c r="J139" s="20">
        <f t="shared" si="20"/>
        <v>-1.8500687441999097E-5</v>
      </c>
    </row>
    <row r="140" spans="1:10" x14ac:dyDescent="0.25">
      <c r="A140" s="16">
        <v>42760</v>
      </c>
      <c r="B140" s="17">
        <v>2298.3701169999999</v>
      </c>
      <c r="C140" s="18">
        <f t="shared" si="16"/>
        <v>-7.3565469720765909E-4</v>
      </c>
      <c r="D140" s="18">
        <f t="shared" si="17"/>
        <v>5.4118783352369254E-7</v>
      </c>
      <c r="E140" s="18">
        <f t="shared" si="14"/>
        <v>-1.2430461427456565E-3</v>
      </c>
      <c r="F140" s="19">
        <v>60.199741000000003</v>
      </c>
      <c r="G140" s="18">
        <f t="shared" si="18"/>
        <v>1.9627156169675971E-3</v>
      </c>
      <c r="H140" s="18">
        <f t="shared" si="19"/>
        <v>3.8522525930884953E-6</v>
      </c>
      <c r="I140" s="18">
        <f t="shared" si="15"/>
        <v>1.6176321306377711E-3</v>
      </c>
      <c r="J140" s="20">
        <f t="shared" si="20"/>
        <v>-2.0107913803707192E-6</v>
      </c>
    </row>
    <row r="141" spans="1:10" x14ac:dyDescent="0.25">
      <c r="A141" s="16">
        <v>42761</v>
      </c>
      <c r="B141" s="17">
        <v>2296.679932</v>
      </c>
      <c r="C141" s="18">
        <f t="shared" si="16"/>
        <v>-8.668398232565737E-4</v>
      </c>
      <c r="D141" s="18">
        <f t="shared" si="17"/>
        <v>7.5141127918348794E-7</v>
      </c>
      <c r="E141" s="18">
        <f t="shared" si="14"/>
        <v>-1.3742312687945711E-3</v>
      </c>
      <c r="F141" s="19">
        <v>60.318012000000003</v>
      </c>
      <c r="G141" s="18">
        <f t="shared" si="18"/>
        <v>8.9467755189876451E-3</v>
      </c>
      <c r="H141" s="18">
        <f t="shared" si="19"/>
        <v>8.0044792187156647E-5</v>
      </c>
      <c r="I141" s="18">
        <f t="shared" si="15"/>
        <v>8.6016920326578185E-3</v>
      </c>
      <c r="J141" s="20">
        <f t="shared" si="20"/>
        <v>-1.1820714155819507E-5</v>
      </c>
    </row>
    <row r="142" spans="1:10" x14ac:dyDescent="0.25">
      <c r="A142" s="16">
        <v>42762</v>
      </c>
      <c r="B142" s="17">
        <v>2294.6899410000001</v>
      </c>
      <c r="C142" s="18">
        <f t="shared" si="16"/>
        <v>-6.0276734697655744E-3</v>
      </c>
      <c r="D142" s="18">
        <f t="shared" si="17"/>
        <v>3.6332847458115758E-5</v>
      </c>
      <c r="E142" s="18">
        <f t="shared" si="14"/>
        <v>-6.5350649153035718E-3</v>
      </c>
      <c r="F142" s="19">
        <v>60.860084999999998</v>
      </c>
      <c r="G142" s="18">
        <f t="shared" si="18"/>
        <v>-5.1956554641636524E-3</v>
      </c>
      <c r="H142" s="18">
        <f t="shared" si="19"/>
        <v>2.6994835702293618E-5</v>
      </c>
      <c r="I142" s="18">
        <f t="shared" si="15"/>
        <v>-5.5407389504934781E-3</v>
      </c>
      <c r="J142" s="20">
        <f t="shared" si="20"/>
        <v>3.620908872022586E-5</v>
      </c>
    </row>
    <row r="143" spans="1:10" x14ac:dyDescent="0.25">
      <c r="A143" s="16">
        <v>42765</v>
      </c>
      <c r="B143" s="17">
        <v>2280.8999020000001</v>
      </c>
      <c r="C143" s="18">
        <f t="shared" si="16"/>
        <v>-8.9030153960211638E-4</v>
      </c>
      <c r="D143" s="18">
        <f t="shared" si="17"/>
        <v>7.9263683141789877E-7</v>
      </c>
      <c r="E143" s="18">
        <f t="shared" si="14"/>
        <v>-1.3976929851401139E-3</v>
      </c>
      <c r="F143" s="19">
        <v>60.544696999999999</v>
      </c>
      <c r="G143" s="18">
        <f t="shared" si="18"/>
        <v>9.0747580518226179E-3</v>
      </c>
      <c r="H143" s="18">
        <f t="shared" si="19"/>
        <v>8.2351233699119435E-5</v>
      </c>
      <c r="I143" s="18">
        <f t="shared" si="15"/>
        <v>8.7296745654927912E-3</v>
      </c>
      <c r="J143" s="20">
        <f t="shared" si="20"/>
        <v>-1.2201404902745346E-5</v>
      </c>
    </row>
    <row r="144" spans="1:10" x14ac:dyDescent="0.25">
      <c r="A144" s="16">
        <v>42766</v>
      </c>
      <c r="B144" s="17">
        <v>2278.8701169999999</v>
      </c>
      <c r="C144" s="18">
        <f t="shared" si="16"/>
        <v>2.9831914579263465E-4</v>
      </c>
      <c r="D144" s="18">
        <f t="shared" si="17"/>
        <v>8.8994312746447205E-8</v>
      </c>
      <c r="E144" s="18">
        <f t="shared" si="14"/>
        <v>-2.0907229974536273E-4</v>
      </c>
      <c r="F144" s="19">
        <v>61.096626000000001</v>
      </c>
      <c r="G144" s="18">
        <f t="shared" si="18"/>
        <v>1.7728953650861688E-3</v>
      </c>
      <c r="H144" s="18">
        <f t="shared" si="19"/>
        <v>3.1431579755440196E-6</v>
      </c>
      <c r="I144" s="18">
        <f t="shared" si="15"/>
        <v>1.4278118787563428E-3</v>
      </c>
      <c r="J144" s="20">
        <f t="shared" si="20"/>
        <v>-2.9851591309533562E-7</v>
      </c>
    </row>
    <row r="145" spans="1:10" x14ac:dyDescent="0.25">
      <c r="A145" s="16">
        <v>42767</v>
      </c>
      <c r="B145" s="17">
        <v>2279.5500489999999</v>
      </c>
      <c r="C145" s="18">
        <f t="shared" si="16"/>
        <v>5.7014691400356185E-4</v>
      </c>
      <c r="D145" s="18">
        <f t="shared" si="17"/>
        <v>3.2506750354778498E-7</v>
      </c>
      <c r="E145" s="18">
        <f t="shared" si="14"/>
        <v>6.2755468465564468E-5</v>
      </c>
      <c r="F145" s="19">
        <v>61.205039999999997</v>
      </c>
      <c r="G145" s="18">
        <f t="shared" si="18"/>
        <v>3.2945616957184301E-2</v>
      </c>
      <c r="H145" s="18">
        <f t="shared" si="19"/>
        <v>1.0854136766895097E-3</v>
      </c>
      <c r="I145" s="18">
        <f t="shared" si="15"/>
        <v>3.2600533470854474E-2</v>
      </c>
      <c r="J145" s="20">
        <f t="shared" si="20"/>
        <v>2.0458617501907871E-6</v>
      </c>
    </row>
    <row r="146" spans="1:10" x14ac:dyDescent="0.25">
      <c r="A146" s="16">
        <v>42768</v>
      </c>
      <c r="B146" s="17">
        <v>2280.8500979999999</v>
      </c>
      <c r="C146" s="18">
        <f t="shared" si="16"/>
        <v>7.23849675825126E-3</v>
      </c>
      <c r="D146" s="18">
        <f t="shared" si="17"/>
        <v>5.2395835319214002E-5</v>
      </c>
      <c r="E146" s="18">
        <f t="shared" si="14"/>
        <v>6.7311053127132627E-3</v>
      </c>
      <c r="F146" s="19">
        <v>63.255062000000002</v>
      </c>
      <c r="G146" s="18">
        <f t="shared" si="18"/>
        <v>1.7124510866421384E-3</v>
      </c>
      <c r="H146" s="18">
        <f t="shared" si="19"/>
        <v>2.9324887241418404E-6</v>
      </c>
      <c r="I146" s="18">
        <f t="shared" si="15"/>
        <v>1.3673676003123124E-3</v>
      </c>
      <c r="J146" s="20">
        <f t="shared" si="20"/>
        <v>9.2038953188941909E-6</v>
      </c>
    </row>
    <row r="147" spans="1:10" x14ac:dyDescent="0.25">
      <c r="A147" s="16">
        <v>42769</v>
      </c>
      <c r="B147" s="17">
        <v>2297.419922</v>
      </c>
      <c r="C147" s="18">
        <f t="shared" si="16"/>
        <v>-2.1175973909143666E-3</v>
      </c>
      <c r="D147" s="18">
        <f t="shared" si="17"/>
        <v>4.4842187100073324E-6</v>
      </c>
      <c r="E147" s="18">
        <f t="shared" si="14"/>
        <v>-2.6249888364523639E-3</v>
      </c>
      <c r="F147" s="19">
        <v>63.363475999999999</v>
      </c>
      <c r="G147" s="18">
        <f t="shared" si="18"/>
        <v>1.0059724183263313E-2</v>
      </c>
      <c r="H147" s="18">
        <f t="shared" si="19"/>
        <v>1.0119805064333274E-4</v>
      </c>
      <c r="I147" s="18">
        <f t="shared" si="15"/>
        <v>9.7146406969334867E-3</v>
      </c>
      <c r="J147" s="20">
        <f t="shared" si="20"/>
        <v>-2.5500823379596214E-5</v>
      </c>
    </row>
    <row r="148" spans="1:10" x14ac:dyDescent="0.25">
      <c r="A148" s="16">
        <v>42772</v>
      </c>
      <c r="B148" s="17">
        <v>2292.5600589999999</v>
      </c>
      <c r="C148" s="18">
        <f t="shared" si="16"/>
        <v>2.2680323213039314E-4</v>
      </c>
      <c r="D148" s="18">
        <f t="shared" si="17"/>
        <v>5.1439706104792999E-8</v>
      </c>
      <c r="E148" s="18">
        <f t="shared" si="14"/>
        <v>-2.8058821340760421E-4</v>
      </c>
      <c r="F148" s="19">
        <v>64.004112000000006</v>
      </c>
      <c r="G148" s="18">
        <f t="shared" si="18"/>
        <v>-1.1460675602141706E-2</v>
      </c>
      <c r="H148" s="18">
        <f t="shared" si="19"/>
        <v>1.3134708525752617E-4</v>
      </c>
      <c r="I148" s="18">
        <f t="shared" si="15"/>
        <v>-1.1805759088471533E-2</v>
      </c>
      <c r="J148" s="20">
        <f t="shared" si="20"/>
        <v>3.3125568505548136E-6</v>
      </c>
    </row>
    <row r="149" spans="1:10" x14ac:dyDescent="0.25">
      <c r="A149" s="16">
        <v>42773</v>
      </c>
      <c r="B149" s="17">
        <v>2293.080078</v>
      </c>
      <c r="C149" s="18">
        <f t="shared" si="16"/>
        <v>6.9308225759549607E-4</v>
      </c>
      <c r="D149" s="18">
        <f t="shared" si="17"/>
        <v>4.8036301579366953E-7</v>
      </c>
      <c r="E149" s="18">
        <f t="shared" si="14"/>
        <v>1.8569081205749868E-4</v>
      </c>
      <c r="F149" s="19">
        <v>63.274768999999999</v>
      </c>
      <c r="G149" s="18">
        <f t="shared" si="18"/>
        <v>1.8674836420145521E-3</v>
      </c>
      <c r="H149" s="18">
        <f t="shared" si="19"/>
        <v>3.4874951531919357E-6</v>
      </c>
      <c r="I149" s="18">
        <f t="shared" si="15"/>
        <v>1.5224001556847261E-3</v>
      </c>
      <c r="J149" s="20">
        <f t="shared" si="20"/>
        <v>2.8269572118555919E-7</v>
      </c>
    </row>
    <row r="150" spans="1:10" x14ac:dyDescent="0.25">
      <c r="A150" s="16">
        <v>42774</v>
      </c>
      <c r="B150" s="17">
        <v>2294.669922</v>
      </c>
      <c r="C150" s="18">
        <f t="shared" si="16"/>
        <v>5.7360636002423832E-3</v>
      </c>
      <c r="D150" s="18">
        <f t="shared" si="17"/>
        <v>3.2902425626025612E-5</v>
      </c>
      <c r="E150" s="18">
        <f t="shared" si="14"/>
        <v>5.2286721547043858E-3</v>
      </c>
      <c r="F150" s="19">
        <v>63.393044000000003</v>
      </c>
      <c r="G150" s="18">
        <f t="shared" si="18"/>
        <v>1.0877295068096723E-3</v>
      </c>
      <c r="H150" s="18">
        <f t="shared" si="19"/>
        <v>1.1831554799844129E-6</v>
      </c>
      <c r="I150" s="18">
        <f t="shared" si="15"/>
        <v>7.4264602047984635E-4</v>
      </c>
      <c r="J150" s="20">
        <f t="shared" si="20"/>
        <v>3.8830525680849956E-6</v>
      </c>
    </row>
    <row r="151" spans="1:10" x14ac:dyDescent="0.25">
      <c r="A151" s="16">
        <v>42775</v>
      </c>
      <c r="B151" s="17">
        <v>2307.8701169999999</v>
      </c>
      <c r="C151" s="18">
        <f t="shared" si="16"/>
        <v>3.5597070516704093E-3</v>
      </c>
      <c r="D151" s="18">
        <f t="shared" si="17"/>
        <v>1.2671514293712038E-5</v>
      </c>
      <c r="E151" s="18">
        <f t="shared" si="14"/>
        <v>3.0523156061324119E-3</v>
      </c>
      <c r="F151" s="19">
        <v>63.462035999999998</v>
      </c>
      <c r="G151" s="18">
        <f t="shared" si="18"/>
        <v>-3.7342629519405124E-3</v>
      </c>
      <c r="H151" s="18">
        <f t="shared" si="19"/>
        <v>1.394471979423547E-5</v>
      </c>
      <c r="I151" s="18">
        <f t="shared" si="15"/>
        <v>-4.0793464382703386E-3</v>
      </c>
      <c r="J151" s="20">
        <f t="shared" si="20"/>
        <v>-1.2451452796353224E-5</v>
      </c>
    </row>
    <row r="152" spans="1:10" x14ac:dyDescent="0.25">
      <c r="A152" s="16">
        <v>42776</v>
      </c>
      <c r="B152" s="17">
        <v>2316.1000979999999</v>
      </c>
      <c r="C152" s="18">
        <f t="shared" si="16"/>
        <v>5.2321334355937893E-3</v>
      </c>
      <c r="D152" s="18">
        <f t="shared" si="17"/>
        <v>2.7375220287858468E-5</v>
      </c>
      <c r="E152" s="18">
        <f t="shared" si="14"/>
        <v>4.7247419900557919E-3</v>
      </c>
      <c r="F152" s="19">
        <v>63.225493999999998</v>
      </c>
      <c r="G152" s="18">
        <f t="shared" si="18"/>
        <v>9.618382762444087E-3</v>
      </c>
      <c r="H152" s="18">
        <f t="shared" si="19"/>
        <v>9.2513286964881545E-5</v>
      </c>
      <c r="I152" s="18">
        <f t="shared" si="15"/>
        <v>9.2732992761142604E-3</v>
      </c>
      <c r="J152" s="20">
        <f t="shared" si="20"/>
        <v>4.3813946476211027E-5</v>
      </c>
    </row>
    <row r="153" spans="1:10" x14ac:dyDescent="0.25">
      <c r="A153" s="16">
        <v>42779</v>
      </c>
      <c r="B153" s="17">
        <v>2328.25</v>
      </c>
      <c r="C153" s="18">
        <f t="shared" si="16"/>
        <v>3.9993271421984809E-3</v>
      </c>
      <c r="D153" s="18">
        <f t="shared" si="17"/>
        <v>1.5994617590325468E-5</v>
      </c>
      <c r="E153" s="18">
        <f t="shared" si="14"/>
        <v>3.4919356966604835E-3</v>
      </c>
      <c r="F153" s="19">
        <v>63.836554999999997</v>
      </c>
      <c r="G153" s="18">
        <f t="shared" si="18"/>
        <v>1.3647508710160995E-2</v>
      </c>
      <c r="H153" s="18">
        <f t="shared" si="19"/>
        <v>1.8625449399392024E-4</v>
      </c>
      <c r="I153" s="18">
        <f t="shared" si="15"/>
        <v>1.3302425223831169E-2</v>
      </c>
      <c r="J153" s="20">
        <f t="shared" si="20"/>
        <v>4.6451213491252881E-5</v>
      </c>
    </row>
    <row r="154" spans="1:10" x14ac:dyDescent="0.25">
      <c r="A154" s="16">
        <v>42780</v>
      </c>
      <c r="B154" s="17">
        <v>2337.580078</v>
      </c>
      <c r="C154" s="18">
        <f t="shared" si="16"/>
        <v>4.9798887192087238E-3</v>
      </c>
      <c r="D154" s="18">
        <f t="shared" si="17"/>
        <v>2.4799291655702303E-5</v>
      </c>
      <c r="E154" s="18">
        <f t="shared" si="14"/>
        <v>4.4724972736707265E-3</v>
      </c>
      <c r="F154" s="19">
        <v>64.713736999999995</v>
      </c>
      <c r="G154" s="18">
        <f t="shared" si="18"/>
        <v>-7.6441716241529489E-3</v>
      </c>
      <c r="H154" s="18">
        <f t="shared" si="19"/>
        <v>5.8433359819505132E-5</v>
      </c>
      <c r="I154" s="18">
        <f t="shared" si="15"/>
        <v>-7.9892551104827746E-3</v>
      </c>
      <c r="J154" s="20">
        <f t="shared" si="20"/>
        <v>-3.5731921700294125E-5</v>
      </c>
    </row>
    <row r="155" spans="1:10" x14ac:dyDescent="0.25">
      <c r="A155" s="16">
        <v>42781</v>
      </c>
      <c r="B155" s="17">
        <v>2349.25</v>
      </c>
      <c r="C155" s="18">
        <f t="shared" si="16"/>
        <v>-8.6449147507085061E-4</v>
      </c>
      <c r="D155" s="18">
        <f t="shared" si="17"/>
        <v>7.4734551047017512E-7</v>
      </c>
      <c r="E155" s="18">
        <f t="shared" si="14"/>
        <v>-1.3718829206088479E-3</v>
      </c>
      <c r="F155" s="19">
        <v>64.220939999999999</v>
      </c>
      <c r="G155" s="18">
        <f t="shared" si="18"/>
        <v>1.5334632801921962E-3</v>
      </c>
      <c r="H155" s="18">
        <f t="shared" si="19"/>
        <v>2.35150963169781E-6</v>
      </c>
      <c r="I155" s="18">
        <f t="shared" si="15"/>
        <v>1.1883797938623702E-3</v>
      </c>
      <c r="J155" s="20">
        <f t="shared" si="20"/>
        <v>-1.6303179423964491E-6</v>
      </c>
    </row>
    <row r="156" spans="1:10" x14ac:dyDescent="0.25">
      <c r="A156" s="16">
        <v>42782</v>
      </c>
      <c r="B156" s="17">
        <v>2347.219971</v>
      </c>
      <c r="C156" s="18">
        <f t="shared" si="16"/>
        <v>1.6771491542383855E-3</v>
      </c>
      <c r="D156" s="18">
        <f t="shared" si="17"/>
        <v>2.8128292855625318E-6</v>
      </c>
      <c r="E156" s="18">
        <f t="shared" si="14"/>
        <v>1.1697577087003881E-3</v>
      </c>
      <c r="F156" s="19">
        <v>64.319496000000001</v>
      </c>
      <c r="G156" s="18">
        <f t="shared" si="18"/>
        <v>1.9900738990892924E-3</v>
      </c>
      <c r="H156" s="18">
        <f t="shared" si="19"/>
        <v>3.9603941238364588E-6</v>
      </c>
      <c r="I156" s="18">
        <f t="shared" si="15"/>
        <v>1.6449904127594664E-3</v>
      </c>
      <c r="J156" s="20">
        <f t="shared" si="20"/>
        <v>1.9242402160636189E-6</v>
      </c>
    </row>
    <row r="157" spans="1:10" x14ac:dyDescent="0.25">
      <c r="A157" s="16">
        <v>42783</v>
      </c>
      <c r="B157" s="17">
        <v>2351.1599120000001</v>
      </c>
      <c r="C157" s="18">
        <f t="shared" si="16"/>
        <v>6.0298501458571517E-3</v>
      </c>
      <c r="D157" s="18">
        <f t="shared" si="17"/>
        <v>3.6359092781493516E-5</v>
      </c>
      <c r="E157" s="18">
        <f t="shared" si="14"/>
        <v>5.5224587003191543E-3</v>
      </c>
      <c r="F157" s="19">
        <v>64.447624000000005</v>
      </c>
      <c r="G157" s="18">
        <f t="shared" si="18"/>
        <v>1.3754736236085269E-3</v>
      </c>
      <c r="H157" s="18">
        <f t="shared" si="19"/>
        <v>1.8919276892427715E-6</v>
      </c>
      <c r="I157" s="18">
        <f t="shared" si="15"/>
        <v>1.0303901372787009E-3</v>
      </c>
      <c r="J157" s="20">
        <f t="shared" si="20"/>
        <v>5.6902869783378098E-6</v>
      </c>
    </row>
    <row r="158" spans="1:10" x14ac:dyDescent="0.25">
      <c r="A158" s="16">
        <v>42787</v>
      </c>
      <c r="B158" s="17">
        <v>2365.3798830000001</v>
      </c>
      <c r="C158" s="18">
        <f t="shared" si="16"/>
        <v>-1.0827863781683815E-3</v>
      </c>
      <c r="D158" s="18">
        <f t="shared" si="17"/>
        <v>1.1724263407470011E-6</v>
      </c>
      <c r="E158" s="18">
        <f t="shared" si="14"/>
        <v>-1.5901778237063788E-3</v>
      </c>
      <c r="F158" s="19">
        <v>64.536331000000004</v>
      </c>
      <c r="G158" s="18">
        <f t="shared" si="18"/>
        <v>-2.905885899044528E-3</v>
      </c>
      <c r="H158" s="18">
        <f t="shared" si="19"/>
        <v>8.4441728582658252E-6</v>
      </c>
      <c r="I158" s="18">
        <f t="shared" si="15"/>
        <v>-3.2509693853743542E-3</v>
      </c>
      <c r="J158" s="20">
        <f t="shared" si="20"/>
        <v>5.1696194221706542E-6</v>
      </c>
    </row>
    <row r="159" spans="1:10" x14ac:dyDescent="0.25">
      <c r="A159" s="16">
        <v>42788</v>
      </c>
      <c r="B159" s="17">
        <v>2362.820068</v>
      </c>
      <c r="C159" s="18">
        <f t="shared" si="16"/>
        <v>4.188992952173622E-4</v>
      </c>
      <c r="D159" s="18">
        <f t="shared" si="17"/>
        <v>1.7547661953360278E-7</v>
      </c>
      <c r="E159" s="18">
        <f t="shared" si="14"/>
        <v>-8.8492150320635191E-5</v>
      </c>
      <c r="F159" s="19">
        <v>64.349068000000003</v>
      </c>
      <c r="G159" s="18">
        <f t="shared" si="18"/>
        <v>8.5404734124745318E-3</v>
      </c>
      <c r="H159" s="18">
        <f t="shared" si="19"/>
        <v>7.2939686109184374E-5</v>
      </c>
      <c r="I159" s="18">
        <f t="shared" si="15"/>
        <v>8.1953899261447052E-3</v>
      </c>
      <c r="J159" s="20">
        <f t="shared" si="20"/>
        <v>-7.252276772806166E-7</v>
      </c>
    </row>
    <row r="160" spans="1:10" x14ac:dyDescent="0.25">
      <c r="A160" s="16">
        <v>42789</v>
      </c>
      <c r="B160" s="17">
        <v>2363.8100589999999</v>
      </c>
      <c r="C160" s="18">
        <f t="shared" si="16"/>
        <v>1.4922501063708675E-3</v>
      </c>
      <c r="D160" s="18">
        <f t="shared" si="17"/>
        <v>2.2268103799638655E-6</v>
      </c>
      <c r="E160" s="18">
        <f t="shared" si="14"/>
        <v>9.8485866083287011E-4</v>
      </c>
      <c r="F160" s="19">
        <v>64.900993</v>
      </c>
      <c r="G160" s="18">
        <f t="shared" si="18"/>
        <v>4.6966625648079564E-3</v>
      </c>
      <c r="H160" s="18">
        <f t="shared" si="19"/>
        <v>2.2058639247668452E-5</v>
      </c>
      <c r="I160" s="18">
        <f t="shared" si="15"/>
        <v>4.3515790784781306E-3</v>
      </c>
      <c r="J160" s="20">
        <f t="shared" si="20"/>
        <v>4.2856903437383067E-6</v>
      </c>
    </row>
    <row r="161" spans="1:10" x14ac:dyDescent="0.25">
      <c r="A161" s="16">
        <v>42790</v>
      </c>
      <c r="B161" s="17">
        <v>2367.3400879999999</v>
      </c>
      <c r="C161" s="18">
        <f t="shared" si="16"/>
        <v>1.0174652215321359E-3</v>
      </c>
      <c r="D161" s="18">
        <f t="shared" si="17"/>
        <v>1.0352354770274385E-6</v>
      </c>
      <c r="E161" s="18">
        <f t="shared" si="14"/>
        <v>5.1007377599413851E-4</v>
      </c>
      <c r="F161" s="19">
        <v>65.206528000000006</v>
      </c>
      <c r="G161" s="18">
        <f t="shared" si="18"/>
        <v>-4.6966625648078514E-3</v>
      </c>
      <c r="H161" s="18">
        <f t="shared" si="19"/>
        <v>2.2058639247667466E-5</v>
      </c>
      <c r="I161" s="18">
        <f t="shared" si="15"/>
        <v>-5.0417460511376772E-3</v>
      </c>
      <c r="J161" s="20">
        <f t="shared" si="20"/>
        <v>-2.5716624459073319E-6</v>
      </c>
    </row>
    <row r="162" spans="1:10" x14ac:dyDescent="0.25">
      <c r="A162" s="16">
        <v>42793</v>
      </c>
      <c r="B162" s="17">
        <v>2369.75</v>
      </c>
      <c r="C162" s="18">
        <f t="shared" si="16"/>
        <v>-2.581705936709556E-3</v>
      </c>
      <c r="D162" s="18">
        <f t="shared" si="17"/>
        <v>6.6652055436413653E-6</v>
      </c>
      <c r="E162" s="18">
        <f t="shared" si="14"/>
        <v>-3.0890973822475533E-3</v>
      </c>
      <c r="F162" s="19">
        <v>64.900993</v>
      </c>
      <c r="G162" s="18">
        <f t="shared" si="18"/>
        <v>3.037242618097616E-4</v>
      </c>
      <c r="H162" s="18">
        <f t="shared" si="19"/>
        <v>9.2248427211884611E-8</v>
      </c>
      <c r="I162" s="18">
        <f t="shared" si="15"/>
        <v>-4.1359224520064414E-5</v>
      </c>
      <c r="J162" s="20">
        <f t="shared" si="20"/>
        <v>1.2776267219671981E-7</v>
      </c>
    </row>
    <row r="163" spans="1:10" x14ac:dyDescent="0.25">
      <c r="A163" s="16">
        <v>42794</v>
      </c>
      <c r="B163" s="17">
        <v>2363.639893</v>
      </c>
      <c r="C163" s="18">
        <f t="shared" si="16"/>
        <v>1.3581210931325458E-2</v>
      </c>
      <c r="D163" s="18">
        <f t="shared" si="17"/>
        <v>1.8444929036115409E-4</v>
      </c>
      <c r="E163" s="18">
        <f t="shared" si="14"/>
        <v>1.3073819485787459E-2</v>
      </c>
      <c r="F163" s="19">
        <v>64.920708000000005</v>
      </c>
      <c r="G163" s="18">
        <f t="shared" si="18"/>
        <v>5.1483747701015752E-3</v>
      </c>
      <c r="H163" s="18">
        <f t="shared" si="19"/>
        <v>2.6505762773418448E-5</v>
      </c>
      <c r="I163" s="18">
        <f t="shared" si="15"/>
        <v>4.8032912837717495E-3</v>
      </c>
      <c r="J163" s="20">
        <f t="shared" si="20"/>
        <v>6.2797363181688162E-5</v>
      </c>
    </row>
    <row r="164" spans="1:10" x14ac:dyDescent="0.25">
      <c r="A164" s="16">
        <v>42795</v>
      </c>
      <c r="B164" s="17">
        <v>2395.959961</v>
      </c>
      <c r="C164" s="18">
        <f t="shared" si="16"/>
        <v>-5.8771169457121526E-3</v>
      </c>
      <c r="D164" s="18">
        <f t="shared" si="17"/>
        <v>3.4540503593576939E-5</v>
      </c>
      <c r="E164" s="18">
        <f t="shared" si="14"/>
        <v>-6.38450839125015E-3</v>
      </c>
      <c r="F164" s="19">
        <v>65.255806000000007</v>
      </c>
      <c r="G164" s="18">
        <f t="shared" si="18"/>
        <v>-1.9654029377601315E-3</v>
      </c>
      <c r="H164" s="18">
        <f t="shared" si="19"/>
        <v>3.8628087077561557E-6</v>
      </c>
      <c r="I164" s="18">
        <f t="shared" si="15"/>
        <v>-2.3104864240899576E-3</v>
      </c>
      <c r="J164" s="20">
        <f t="shared" si="20"/>
        <v>1.4751319962471887E-5</v>
      </c>
    </row>
    <row r="165" spans="1:10" x14ac:dyDescent="0.25">
      <c r="A165" s="16">
        <v>42796</v>
      </c>
      <c r="B165" s="17">
        <v>2381.919922</v>
      </c>
      <c r="C165" s="18">
        <f t="shared" si="16"/>
        <v>5.0375023737784424E-4</v>
      </c>
      <c r="D165" s="18">
        <f t="shared" si="17"/>
        <v>2.5376430165823444E-7</v>
      </c>
      <c r="E165" s="18">
        <f t="shared" si="14"/>
        <v>-3.6412081601531511E-6</v>
      </c>
      <c r="F165" s="19">
        <v>65.127678000000003</v>
      </c>
      <c r="G165" s="18">
        <f t="shared" si="18"/>
        <v>7.5382679172770369E-3</v>
      </c>
      <c r="H165" s="18">
        <f t="shared" si="19"/>
        <v>5.6825483192648272E-5</v>
      </c>
      <c r="I165" s="18">
        <f t="shared" si="15"/>
        <v>7.1931844309472111E-3</v>
      </c>
      <c r="J165" s="20">
        <f t="shared" si="20"/>
        <v>-2.6191881847451586E-8</v>
      </c>
    </row>
    <row r="166" spans="1:10" x14ac:dyDescent="0.25">
      <c r="A166" s="16">
        <v>42797</v>
      </c>
      <c r="B166" s="17">
        <v>2383.1201169999999</v>
      </c>
      <c r="C166" s="18">
        <f t="shared" si="16"/>
        <v>-3.2826225138571038E-3</v>
      </c>
      <c r="D166" s="18">
        <f t="shared" si="17"/>
        <v>1.0775610568481532E-5</v>
      </c>
      <c r="E166" s="18">
        <f t="shared" si="14"/>
        <v>-3.7900139593951012E-3</v>
      </c>
      <c r="F166" s="19">
        <v>65.620482999999993</v>
      </c>
      <c r="G166" s="18">
        <f t="shared" si="18"/>
        <v>-1.6536097077312181E-3</v>
      </c>
      <c r="H166" s="18">
        <f t="shared" si="19"/>
        <v>2.7344250655029248E-6</v>
      </c>
      <c r="I166" s="18">
        <f t="shared" si="15"/>
        <v>-1.9986931940610443E-3</v>
      </c>
      <c r="J166" s="20">
        <f t="shared" si="20"/>
        <v>7.5750751060393403E-6</v>
      </c>
    </row>
    <row r="167" spans="1:10" x14ac:dyDescent="0.25">
      <c r="A167" s="16">
        <v>42800</v>
      </c>
      <c r="B167" s="17">
        <v>2375.3100589999999</v>
      </c>
      <c r="C167" s="18">
        <f t="shared" si="16"/>
        <v>-2.9176258949927506E-3</v>
      </c>
      <c r="D167" s="18">
        <f t="shared" si="17"/>
        <v>8.512540863132248E-6</v>
      </c>
      <c r="E167" s="18">
        <f t="shared" si="14"/>
        <v>-3.4250173405307479E-3</v>
      </c>
      <c r="F167" s="19">
        <v>65.512062</v>
      </c>
      <c r="G167" s="18">
        <f t="shared" si="18"/>
        <v>-7.702295857754192E-3</v>
      </c>
      <c r="H167" s="18">
        <f t="shared" si="19"/>
        <v>5.9325361480377382E-5</v>
      </c>
      <c r="I167" s="18">
        <f t="shared" si="15"/>
        <v>-8.0473793440840186E-3</v>
      </c>
      <c r="J167" s="20">
        <f t="shared" si="20"/>
        <v>2.756241379931672E-5</v>
      </c>
    </row>
    <row r="168" spans="1:10" x14ac:dyDescent="0.25">
      <c r="A168" s="16">
        <v>42801</v>
      </c>
      <c r="B168" s="17">
        <v>2368.389893</v>
      </c>
      <c r="C168" s="18">
        <f t="shared" si="16"/>
        <v>-2.2868283405635356E-3</v>
      </c>
      <c r="D168" s="18">
        <f t="shared" si="17"/>
        <v>5.2295838592045736E-6</v>
      </c>
      <c r="E168" s="18">
        <f t="shared" si="14"/>
        <v>-2.794219786101533E-3</v>
      </c>
      <c r="F168" s="19">
        <v>65.009406999999996</v>
      </c>
      <c r="G168" s="18">
        <f t="shared" si="18"/>
        <v>-2.4286264446195323E-3</v>
      </c>
      <c r="H168" s="18">
        <f t="shared" si="19"/>
        <v>5.8982264075053105E-6</v>
      </c>
      <c r="I168" s="18">
        <f t="shared" si="15"/>
        <v>-2.7737099309493585E-3</v>
      </c>
      <c r="J168" s="20">
        <f t="shared" si="20"/>
        <v>7.7503551699650143E-6</v>
      </c>
    </row>
    <row r="169" spans="1:10" x14ac:dyDescent="0.25">
      <c r="A169" s="16">
        <v>42802</v>
      </c>
      <c r="B169" s="17">
        <v>2362.9799800000001</v>
      </c>
      <c r="C169" s="18">
        <f t="shared" si="16"/>
        <v>7.9957573185312732E-4</v>
      </c>
      <c r="D169" s="18">
        <f t="shared" si="17"/>
        <v>6.3932135096846413E-7</v>
      </c>
      <c r="E169" s="18">
        <f t="shared" si="14"/>
        <v>2.9218428631512994E-4</v>
      </c>
      <c r="F169" s="19">
        <v>64.851714999999999</v>
      </c>
      <c r="G169" s="18">
        <f t="shared" si="18"/>
        <v>1.3669089031482578E-3</v>
      </c>
      <c r="H169" s="18">
        <f t="shared" si="19"/>
        <v>1.8684399495059732E-6</v>
      </c>
      <c r="I169" s="18">
        <f t="shared" si="15"/>
        <v>1.0218254168184318E-3</v>
      </c>
      <c r="J169" s="20">
        <f t="shared" si="20"/>
        <v>2.9856133015175368E-7</v>
      </c>
    </row>
    <row r="170" spans="1:10" x14ac:dyDescent="0.25">
      <c r="A170" s="16">
        <v>42803</v>
      </c>
      <c r="B170" s="17">
        <v>2364.8701169999999</v>
      </c>
      <c r="C170" s="18">
        <f t="shared" si="16"/>
        <v>3.2633399300272393E-3</v>
      </c>
      <c r="D170" s="18">
        <f t="shared" si="17"/>
        <v>1.0649387498910188E-5</v>
      </c>
      <c r="E170" s="18">
        <f t="shared" si="14"/>
        <v>2.7559484844892419E-3</v>
      </c>
      <c r="F170" s="19">
        <v>64.940421999999998</v>
      </c>
      <c r="G170" s="18">
        <f t="shared" si="18"/>
        <v>-4.4111027150276804E-3</v>
      </c>
      <c r="H170" s="18">
        <f t="shared" si="19"/>
        <v>1.9457827162524575E-5</v>
      </c>
      <c r="I170" s="18">
        <f t="shared" si="15"/>
        <v>-4.7561862013575061E-3</v>
      </c>
      <c r="J170" s="20">
        <f t="shared" si="20"/>
        <v>-1.3107804153579863E-5</v>
      </c>
    </row>
    <row r="171" spans="1:10" x14ac:dyDescent="0.25">
      <c r="A171" s="16">
        <v>42804</v>
      </c>
      <c r="B171" s="17">
        <v>2372.6000979999999</v>
      </c>
      <c r="C171" s="18">
        <f t="shared" si="16"/>
        <v>3.6656559936696162E-4</v>
      </c>
      <c r="D171" s="18">
        <f t="shared" si="17"/>
        <v>1.343703386392598E-7</v>
      </c>
      <c r="E171" s="18">
        <f t="shared" si="14"/>
        <v>-1.4082584617103577E-4</v>
      </c>
      <c r="F171" s="19">
        <v>64.654594000000003</v>
      </c>
      <c r="G171" s="18">
        <f t="shared" si="18"/>
        <v>-1.516106141495333E-2</v>
      </c>
      <c r="H171" s="18">
        <f t="shared" si="19"/>
        <v>2.2985778322798668E-4</v>
      </c>
      <c r="I171" s="18">
        <f t="shared" si="15"/>
        <v>-1.5506144901283157E-2</v>
      </c>
      <c r="J171" s="20">
        <f t="shared" si="20"/>
        <v>2.1836659765738925E-6</v>
      </c>
    </row>
    <row r="172" spans="1:10" x14ac:dyDescent="0.25">
      <c r="A172" s="16">
        <v>42807</v>
      </c>
      <c r="B172" s="17">
        <v>2373.469971</v>
      </c>
      <c r="C172" s="18">
        <f t="shared" si="16"/>
        <v>-3.3847491786320912E-3</v>
      </c>
      <c r="D172" s="18">
        <f t="shared" si="17"/>
        <v>1.1456527002250616E-5</v>
      </c>
      <c r="E172" s="18">
        <f t="shared" si="14"/>
        <v>-3.8921406241700885E-3</v>
      </c>
      <c r="F172" s="19">
        <v>63.681755000000003</v>
      </c>
      <c r="G172" s="18">
        <f t="shared" si="18"/>
        <v>7.7902487764468405E-4</v>
      </c>
      <c r="H172" s="18">
        <f t="shared" si="19"/>
        <v>6.0687975998931491E-7</v>
      </c>
      <c r="I172" s="18">
        <f t="shared" si="15"/>
        <v>4.3394139131485804E-4</v>
      </c>
      <c r="J172" s="20">
        <f t="shared" si="20"/>
        <v>-1.6889609176454483E-6</v>
      </c>
    </row>
    <row r="173" spans="1:10" x14ac:dyDescent="0.25">
      <c r="A173" s="16">
        <v>42808</v>
      </c>
      <c r="B173" s="17">
        <v>2365.4499510000001</v>
      </c>
      <c r="C173" s="18">
        <f t="shared" si="16"/>
        <v>8.3398792956066378E-3</v>
      </c>
      <c r="D173" s="18">
        <f t="shared" si="17"/>
        <v>6.9553586665288265E-5</v>
      </c>
      <c r="E173" s="18">
        <f t="shared" si="14"/>
        <v>7.8324878500686396E-3</v>
      </c>
      <c r="F173" s="19">
        <v>63.731383999999998</v>
      </c>
      <c r="G173" s="18">
        <f t="shared" si="18"/>
        <v>7.7580321843560979E-3</v>
      </c>
      <c r="H173" s="18">
        <f t="shared" si="19"/>
        <v>6.018706337350505E-5</v>
      </c>
      <c r="I173" s="18">
        <f t="shared" si="15"/>
        <v>7.4129486980262721E-3</v>
      </c>
      <c r="J173" s="20">
        <f t="shared" si="20"/>
        <v>5.8061830610472917E-5</v>
      </c>
    </row>
    <row r="174" spans="1:10" x14ac:dyDescent="0.25">
      <c r="A174" s="16">
        <v>42809</v>
      </c>
      <c r="B174" s="17">
        <v>2385.26001</v>
      </c>
      <c r="C174" s="18">
        <f t="shared" si="16"/>
        <v>-1.6280348187074486E-3</v>
      </c>
      <c r="D174" s="18">
        <f t="shared" si="17"/>
        <v>2.6504973709237952E-6</v>
      </c>
      <c r="E174" s="18">
        <f t="shared" si="14"/>
        <v>-2.135426264245446E-3</v>
      </c>
      <c r="F174" s="19">
        <v>64.227737000000005</v>
      </c>
      <c r="G174" s="18">
        <f t="shared" si="18"/>
        <v>-8.0695128089443152E-3</v>
      </c>
      <c r="H174" s="18">
        <f t="shared" si="19"/>
        <v>6.5117036973716372E-5</v>
      </c>
      <c r="I174" s="18">
        <f t="shared" si="15"/>
        <v>-8.4145962952741418E-3</v>
      </c>
      <c r="J174" s="20">
        <f t="shared" si="20"/>
        <v>1.796874993195083E-5</v>
      </c>
    </row>
    <row r="175" spans="1:10" x14ac:dyDescent="0.25">
      <c r="A175" s="16">
        <v>42810</v>
      </c>
      <c r="B175" s="17">
        <v>2381.3798830000001</v>
      </c>
      <c r="C175" s="18">
        <f t="shared" si="16"/>
        <v>-1.3151793429673527E-3</v>
      </c>
      <c r="D175" s="18">
        <f t="shared" si="17"/>
        <v>1.7296967041680376E-6</v>
      </c>
      <c r="E175" s="18">
        <f t="shared" si="14"/>
        <v>-1.8225707885053501E-3</v>
      </c>
      <c r="F175" s="19">
        <v>63.711536000000002</v>
      </c>
      <c r="G175" s="18">
        <f t="shared" si="18"/>
        <v>-4.3723023884468188E-3</v>
      </c>
      <c r="H175" s="18">
        <f t="shared" si="19"/>
        <v>1.9117028176017756E-5</v>
      </c>
      <c r="I175" s="18">
        <f t="shared" si="15"/>
        <v>-4.7173858747766445E-3</v>
      </c>
      <c r="J175" s="20">
        <f t="shared" si="20"/>
        <v>8.5977696934756701E-6</v>
      </c>
    </row>
    <row r="176" spans="1:10" x14ac:dyDescent="0.25">
      <c r="A176" s="16">
        <v>42811</v>
      </c>
      <c r="B176" s="17">
        <v>2378.25</v>
      </c>
      <c r="C176" s="18">
        <f t="shared" si="16"/>
        <v>-2.0119159552997494E-3</v>
      </c>
      <c r="D176" s="18">
        <f t="shared" si="17"/>
        <v>4.0478058111897036E-6</v>
      </c>
      <c r="E176" s="18">
        <f t="shared" si="14"/>
        <v>-2.5193074008377468E-3</v>
      </c>
      <c r="F176" s="19">
        <v>63.433577999999997</v>
      </c>
      <c r="G176" s="18">
        <f t="shared" si="18"/>
        <v>3.2810412756724729E-3</v>
      </c>
      <c r="H176" s="18">
        <f t="shared" si="19"/>
        <v>1.0765231852666448E-5</v>
      </c>
      <c r="I176" s="18">
        <f t="shared" si="15"/>
        <v>2.9359577893426467E-3</v>
      </c>
      <c r="J176" s="20">
        <f t="shared" si="20"/>
        <v>-7.3965801872381601E-6</v>
      </c>
    </row>
    <row r="177" spans="1:10" x14ac:dyDescent="0.25">
      <c r="A177" s="16">
        <v>42814</v>
      </c>
      <c r="B177" s="17">
        <v>2373.469971</v>
      </c>
      <c r="C177" s="18">
        <f t="shared" si="16"/>
        <v>-1.2485594515205749E-2</v>
      </c>
      <c r="D177" s="18">
        <f t="shared" si="17"/>
        <v>1.5589007039813589E-4</v>
      </c>
      <c r="E177" s="18">
        <f t="shared" si="14"/>
        <v>-1.2992985960743747E-2</v>
      </c>
      <c r="F177" s="19">
        <v>63.642048000000003</v>
      </c>
      <c r="G177" s="18">
        <f t="shared" si="18"/>
        <v>-3.1245748774265626E-3</v>
      </c>
      <c r="H177" s="18">
        <f t="shared" si="19"/>
        <v>9.7629681646452194E-6</v>
      </c>
      <c r="I177" s="18">
        <f t="shared" si="15"/>
        <v>-3.4696583637563888E-3</v>
      </c>
      <c r="J177" s="20">
        <f t="shared" si="20"/>
        <v>4.5081222408863879E-5</v>
      </c>
    </row>
    <row r="178" spans="1:10" x14ac:dyDescent="0.25">
      <c r="A178" s="16">
        <v>42815</v>
      </c>
      <c r="B178" s="17">
        <v>2344.0200199999999</v>
      </c>
      <c r="C178" s="18">
        <f t="shared" si="16"/>
        <v>1.8881025742991701E-3</v>
      </c>
      <c r="D178" s="18">
        <f t="shared" si="17"/>
        <v>3.5649313310751532E-6</v>
      </c>
      <c r="E178" s="18">
        <f t="shared" si="14"/>
        <v>1.3807111287611727E-3</v>
      </c>
      <c r="F178" s="19">
        <v>63.443503999999997</v>
      </c>
      <c r="G178" s="18">
        <f t="shared" si="18"/>
        <v>-6.4359012526683714E-3</v>
      </c>
      <c r="H178" s="18">
        <f t="shared" si="19"/>
        <v>4.1420824934098313E-5</v>
      </c>
      <c r="I178" s="18">
        <f t="shared" si="15"/>
        <v>-6.7809847389981972E-3</v>
      </c>
      <c r="J178" s="20">
        <f t="shared" si="20"/>
        <v>-9.3625810930944864E-6</v>
      </c>
    </row>
    <row r="179" spans="1:10" x14ac:dyDescent="0.25">
      <c r="A179" s="16">
        <v>42816</v>
      </c>
      <c r="B179" s="17">
        <v>2348.4499510000001</v>
      </c>
      <c r="C179" s="18">
        <f t="shared" si="16"/>
        <v>-1.0608320450020078E-3</v>
      </c>
      <c r="D179" s="18">
        <f t="shared" si="17"/>
        <v>1.1253646277031419E-6</v>
      </c>
      <c r="E179" s="18">
        <f t="shared" si="14"/>
        <v>-1.5682234905400052E-3</v>
      </c>
      <c r="F179" s="19">
        <v>63.036498999999999</v>
      </c>
      <c r="G179" s="18">
        <f t="shared" si="18"/>
        <v>-3.4705956557594224E-3</v>
      </c>
      <c r="H179" s="18">
        <f t="shared" si="19"/>
        <v>1.2045034205776175E-5</v>
      </c>
      <c r="I179" s="18">
        <f t="shared" si="15"/>
        <v>-3.8156791420892486E-3</v>
      </c>
      <c r="J179" s="20">
        <f t="shared" si="20"/>
        <v>5.9838376629878935E-6</v>
      </c>
    </row>
    <row r="180" spans="1:10" x14ac:dyDescent="0.25">
      <c r="A180" s="16">
        <v>42817</v>
      </c>
      <c r="B180" s="17">
        <v>2345.959961</v>
      </c>
      <c r="C180" s="18">
        <f t="shared" si="16"/>
        <v>-8.4435244056040287E-4</v>
      </c>
      <c r="D180" s="18">
        <f t="shared" si="17"/>
        <v>7.1293104388030868E-7</v>
      </c>
      <c r="E180" s="18">
        <f t="shared" si="14"/>
        <v>-1.3517438860984003E-3</v>
      </c>
      <c r="F180" s="19">
        <v>62.818103999999998</v>
      </c>
      <c r="G180" s="18">
        <f t="shared" si="18"/>
        <v>-1.5815268760401889E-3</v>
      </c>
      <c r="H180" s="18">
        <f t="shared" si="19"/>
        <v>2.5012272596374391E-6</v>
      </c>
      <c r="I180" s="18">
        <f t="shared" si="15"/>
        <v>-1.9266103623700149E-3</v>
      </c>
      <c r="J180" s="20">
        <f t="shared" si="20"/>
        <v>2.604283778227491E-6</v>
      </c>
    </row>
    <row r="181" spans="1:10" x14ac:dyDescent="0.25">
      <c r="A181" s="16">
        <v>42818</v>
      </c>
      <c r="B181" s="17">
        <v>2343.9799800000001</v>
      </c>
      <c r="C181" s="18">
        <f t="shared" si="16"/>
        <v>-1.0201073391556828E-3</v>
      </c>
      <c r="D181" s="18">
        <f t="shared" si="17"/>
        <v>1.0406189833992873E-6</v>
      </c>
      <c r="E181" s="18">
        <f t="shared" si="14"/>
        <v>-1.5274987846936802E-3</v>
      </c>
      <c r="F181" s="19">
        <v>62.718834000000001</v>
      </c>
      <c r="G181" s="18">
        <f t="shared" si="18"/>
        <v>1.5824934865981734E-4</v>
      </c>
      <c r="H181" s="18">
        <f t="shared" si="19"/>
        <v>2.5042856351256432E-8</v>
      </c>
      <c r="I181" s="18">
        <f t="shared" si="15"/>
        <v>-1.8683413767000867E-4</v>
      </c>
      <c r="J181" s="20">
        <f t="shared" si="20"/>
        <v>2.8538891823023E-7</v>
      </c>
    </row>
    <row r="182" spans="1:10" x14ac:dyDescent="0.25">
      <c r="A182" s="16">
        <v>42821</v>
      </c>
      <c r="B182" s="17">
        <v>2341.5900879999999</v>
      </c>
      <c r="C182" s="18">
        <f t="shared" si="16"/>
        <v>7.2253086305444176E-3</v>
      </c>
      <c r="D182" s="18">
        <f t="shared" si="17"/>
        <v>5.2205084806619646E-5</v>
      </c>
      <c r="E182" s="18">
        <f t="shared" si="14"/>
        <v>6.7179171850064202E-3</v>
      </c>
      <c r="F182" s="19">
        <v>62.728760000000001</v>
      </c>
      <c r="G182" s="18">
        <f t="shared" si="18"/>
        <v>2.370994454657366E-3</v>
      </c>
      <c r="H182" s="18">
        <f t="shared" si="19"/>
        <v>5.6216147040159806E-6</v>
      </c>
      <c r="I182" s="18">
        <f t="shared" si="15"/>
        <v>2.0259109683275398E-3</v>
      </c>
      <c r="J182" s="20">
        <f t="shared" si="20"/>
        <v>1.3609902109420577E-5</v>
      </c>
    </row>
    <row r="183" spans="1:10" x14ac:dyDescent="0.25">
      <c r="A183" s="16">
        <v>42822</v>
      </c>
      <c r="B183" s="17">
        <v>2358.570068</v>
      </c>
      <c r="C183" s="18">
        <f t="shared" si="16"/>
        <v>1.0847364356112272E-3</v>
      </c>
      <c r="D183" s="18">
        <f t="shared" si="17"/>
        <v>1.1766531347425501E-6</v>
      </c>
      <c r="E183" s="18">
        <f t="shared" si="14"/>
        <v>5.7734499007322982E-4</v>
      </c>
      <c r="F183" s="19">
        <v>62.877665999999998</v>
      </c>
      <c r="G183" s="18">
        <f t="shared" si="18"/>
        <v>4.7251587604731152E-3</v>
      </c>
      <c r="H183" s="18">
        <f t="shared" si="19"/>
        <v>2.2327125311675826E-5</v>
      </c>
      <c r="I183" s="18">
        <f t="shared" si="15"/>
        <v>4.3800752741432894E-3</v>
      </c>
      <c r="J183" s="20">
        <f t="shared" si="20"/>
        <v>2.5288145156702568E-6</v>
      </c>
    </row>
    <row r="184" spans="1:10" x14ac:dyDescent="0.25">
      <c r="A184" s="16">
        <v>42823</v>
      </c>
      <c r="B184" s="17">
        <v>2361.1298830000001</v>
      </c>
      <c r="C184" s="18">
        <f t="shared" si="16"/>
        <v>2.9308110038477526E-3</v>
      </c>
      <c r="D184" s="18">
        <f t="shared" si="17"/>
        <v>8.5896531402750714E-6</v>
      </c>
      <c r="E184" s="18">
        <f t="shared" si="14"/>
        <v>2.4234195583097552E-3</v>
      </c>
      <c r="F184" s="19">
        <v>63.175476000000003</v>
      </c>
      <c r="G184" s="18">
        <f t="shared" si="18"/>
        <v>-2.990022910341646E-3</v>
      </c>
      <c r="H184" s="18">
        <f t="shared" si="19"/>
        <v>8.9402370043679261E-6</v>
      </c>
      <c r="I184" s="18">
        <f t="shared" si="15"/>
        <v>-3.3351063966714722E-3</v>
      </c>
      <c r="J184" s="20">
        <f t="shared" si="20"/>
        <v>-8.0823620707376189E-6</v>
      </c>
    </row>
    <row r="185" spans="1:10" x14ac:dyDescent="0.25">
      <c r="A185" s="16">
        <v>42824</v>
      </c>
      <c r="B185" s="17">
        <v>2368.0600589999999</v>
      </c>
      <c r="C185" s="18">
        <f t="shared" si="16"/>
        <v>-2.2575939841710303E-3</v>
      </c>
      <c r="D185" s="18">
        <f t="shared" si="17"/>
        <v>5.096730597365226E-6</v>
      </c>
      <c r="E185" s="18">
        <f t="shared" si="14"/>
        <v>-2.7649854297090277E-3</v>
      </c>
      <c r="F185" s="19">
        <v>62.986862000000002</v>
      </c>
      <c r="G185" s="18">
        <f t="shared" si="18"/>
        <v>1.417449477889575E-3</v>
      </c>
      <c r="H185" s="18">
        <f t="shared" si="19"/>
        <v>2.0091630223694288E-6</v>
      </c>
      <c r="I185" s="18">
        <f t="shared" si="15"/>
        <v>1.0723659915597491E-3</v>
      </c>
      <c r="J185" s="20">
        <f t="shared" si="20"/>
        <v>-2.9650763419781802E-6</v>
      </c>
    </row>
    <row r="186" spans="1:10" x14ac:dyDescent="0.25">
      <c r="A186" s="16">
        <v>42825</v>
      </c>
      <c r="B186" s="17">
        <v>2362.719971</v>
      </c>
      <c r="C186" s="18">
        <f t="shared" si="16"/>
        <v>-1.6434753872949851E-3</v>
      </c>
      <c r="D186" s="18">
        <f t="shared" si="17"/>
        <v>2.7010113486444012E-6</v>
      </c>
      <c r="E186" s="18">
        <f t="shared" si="14"/>
        <v>-2.1508668328329827E-3</v>
      </c>
      <c r="F186" s="19">
        <v>63.076205999999999</v>
      </c>
      <c r="G186" s="18">
        <f t="shared" si="18"/>
        <v>-1.1022588123909692E-3</v>
      </c>
      <c r="H186" s="18">
        <f t="shared" si="19"/>
        <v>1.2149744894935499E-6</v>
      </c>
      <c r="I186" s="18">
        <f t="shared" si="15"/>
        <v>-1.4473422987207952E-3</v>
      </c>
      <c r="J186" s="20">
        <f t="shared" si="20"/>
        <v>3.1130405460748053E-6</v>
      </c>
    </row>
    <row r="187" spans="1:10" x14ac:dyDescent="0.25">
      <c r="A187" s="16">
        <v>42828</v>
      </c>
      <c r="B187" s="17">
        <v>2358.8400879999999</v>
      </c>
      <c r="C187" s="18">
        <f t="shared" si="16"/>
        <v>5.5936598195100253E-4</v>
      </c>
      <c r="D187" s="18">
        <f t="shared" si="17"/>
        <v>3.1289030176400929E-7</v>
      </c>
      <c r="E187" s="18">
        <f t="shared" si="14"/>
        <v>5.1974536413005147E-5</v>
      </c>
      <c r="F187" s="19">
        <v>63.006717999999999</v>
      </c>
      <c r="G187" s="18">
        <f t="shared" si="18"/>
        <v>3.1460749817866203E-3</v>
      </c>
      <c r="H187" s="18">
        <f t="shared" si="19"/>
        <v>9.8977877910236828E-6</v>
      </c>
      <c r="I187" s="18">
        <f t="shared" si="15"/>
        <v>2.8009914954567942E-3</v>
      </c>
      <c r="J187" s="20">
        <f t="shared" si="20"/>
        <v>1.4558023447313689E-7</v>
      </c>
    </row>
    <row r="188" spans="1:10" x14ac:dyDescent="0.25">
      <c r="A188" s="16">
        <v>42829</v>
      </c>
      <c r="B188" s="17">
        <v>2360.1599120000001</v>
      </c>
      <c r="C188" s="18">
        <f t="shared" si="16"/>
        <v>-3.0595368382266273E-3</v>
      </c>
      <c r="D188" s="18">
        <f t="shared" si="17"/>
        <v>9.3607656644657878E-6</v>
      </c>
      <c r="E188" s="18">
        <f t="shared" si="14"/>
        <v>-3.5669282837646247E-3</v>
      </c>
      <c r="F188" s="19">
        <v>63.205253999999996</v>
      </c>
      <c r="G188" s="18">
        <f t="shared" si="18"/>
        <v>-1.5717685752155474E-3</v>
      </c>
      <c r="H188" s="18">
        <f t="shared" si="19"/>
        <v>2.4704564540351117E-6</v>
      </c>
      <c r="I188" s="18">
        <f t="shared" si="15"/>
        <v>-1.9168520615453733E-3</v>
      </c>
      <c r="J188" s="20">
        <f t="shared" si="20"/>
        <v>6.8372738341187213E-6</v>
      </c>
    </row>
    <row r="189" spans="1:10" x14ac:dyDescent="0.25">
      <c r="A189" s="16">
        <v>42830</v>
      </c>
      <c r="B189" s="17">
        <v>2352.9499510000001</v>
      </c>
      <c r="C189" s="18">
        <f t="shared" si="16"/>
        <v>1.9276502673643437E-3</v>
      </c>
      <c r="D189" s="18">
        <f t="shared" si="17"/>
        <v>3.7158355532698259E-6</v>
      </c>
      <c r="E189" s="18">
        <f t="shared" si="14"/>
        <v>1.4202588218263463E-3</v>
      </c>
      <c r="F189" s="19">
        <v>63.105988000000004</v>
      </c>
      <c r="G189" s="18">
        <f t="shared" si="18"/>
        <v>-5.2046445552500825E-3</v>
      </c>
      <c r="H189" s="18">
        <f t="shared" si="19"/>
        <v>2.7088324946494329E-5</v>
      </c>
      <c r="I189" s="18">
        <f t="shared" si="15"/>
        <v>-5.5497280415799082E-3</v>
      </c>
      <c r="J189" s="20">
        <f t="shared" si="20"/>
        <v>-7.8820502097909166E-6</v>
      </c>
    </row>
    <row r="190" spans="1:10" x14ac:dyDescent="0.25">
      <c r="A190" s="16">
        <v>42831</v>
      </c>
      <c r="B190" s="17">
        <v>2357.48999</v>
      </c>
      <c r="C190" s="18">
        <f t="shared" si="16"/>
        <v>-8.2747239006095098E-4</v>
      </c>
      <c r="D190" s="18">
        <f t="shared" si="17"/>
        <v>6.8471055631318265E-7</v>
      </c>
      <c r="E190" s="18">
        <f t="shared" si="14"/>
        <v>-1.3348638355989485E-3</v>
      </c>
      <c r="F190" s="19">
        <v>62.778396999999998</v>
      </c>
      <c r="G190" s="18">
        <f t="shared" si="18"/>
        <v>-1.7409026449233195E-3</v>
      </c>
      <c r="H190" s="18">
        <f t="shared" si="19"/>
        <v>3.0307420191010096E-6</v>
      </c>
      <c r="I190" s="18">
        <f t="shared" si="15"/>
        <v>-2.0859861312531457E-3</v>
      </c>
      <c r="J190" s="20">
        <f t="shared" si="20"/>
        <v>2.7845074481707857E-6</v>
      </c>
    </row>
    <row r="191" spans="1:10" x14ac:dyDescent="0.25">
      <c r="A191" s="16">
        <v>42832</v>
      </c>
      <c r="B191" s="17">
        <v>2355.540039</v>
      </c>
      <c r="C191" s="18">
        <f t="shared" si="16"/>
        <v>6.8745011591528707E-4</v>
      </c>
      <c r="D191" s="18">
        <f t="shared" si="17"/>
        <v>4.725876618719416E-7</v>
      </c>
      <c r="E191" s="18">
        <f t="shared" si="14"/>
        <v>1.8005867037728968E-4</v>
      </c>
      <c r="F191" s="19">
        <v>62.669201000000001</v>
      </c>
      <c r="G191" s="18">
        <f t="shared" si="18"/>
        <v>-9.2298802781015498E-3</v>
      </c>
      <c r="H191" s="18">
        <f t="shared" si="19"/>
        <v>8.5190689948087936E-5</v>
      </c>
      <c r="I191" s="18">
        <f t="shared" si="15"/>
        <v>-9.5749637644313764E-3</v>
      </c>
      <c r="J191" s="20">
        <f t="shared" si="20"/>
        <v>-1.724055244334242E-6</v>
      </c>
    </row>
    <row r="192" spans="1:10" x14ac:dyDescent="0.25">
      <c r="A192" s="16">
        <v>42835</v>
      </c>
      <c r="B192" s="17">
        <v>2357.1599120000001</v>
      </c>
      <c r="C192" s="18">
        <f t="shared" si="16"/>
        <v>-1.4349083716841415E-3</v>
      </c>
      <c r="D192" s="18">
        <f t="shared" si="17"/>
        <v>2.0589620351292345E-6</v>
      </c>
      <c r="E192" s="18">
        <f t="shared" si="14"/>
        <v>-1.9422998172221389E-3</v>
      </c>
      <c r="F192" s="19">
        <v>62.093432999999997</v>
      </c>
      <c r="G192" s="18">
        <f t="shared" si="18"/>
        <v>4.7951705427883587E-4</v>
      </c>
      <c r="H192" s="18">
        <f t="shared" si="19"/>
        <v>2.2993660534425203E-7</v>
      </c>
      <c r="I192" s="18">
        <f t="shared" si="15"/>
        <v>1.3443356794900986E-4</v>
      </c>
      <c r="J192" s="20">
        <f t="shared" si="20"/>
        <v>-2.6111029445588186E-7</v>
      </c>
    </row>
    <row r="193" spans="1:10" x14ac:dyDescent="0.25">
      <c r="A193" s="16">
        <v>42836</v>
      </c>
      <c r="B193" s="17">
        <v>2353.780029</v>
      </c>
      <c r="C193" s="18">
        <f t="shared" si="16"/>
        <v>-3.7670371396038606E-3</v>
      </c>
      <c r="D193" s="18">
        <f t="shared" si="17"/>
        <v>1.4190568811154836E-5</v>
      </c>
      <c r="E193" s="18">
        <f t="shared" si="14"/>
        <v>-4.274428585141858E-3</v>
      </c>
      <c r="F193" s="19">
        <v>62.123215000000002</v>
      </c>
      <c r="G193" s="18">
        <f t="shared" si="18"/>
        <v>7.4823023134471959E-3</v>
      </c>
      <c r="H193" s="18">
        <f t="shared" si="19"/>
        <v>5.598484790981726E-5</v>
      </c>
      <c r="I193" s="18">
        <f t="shared" si="15"/>
        <v>7.1372188271173701E-3</v>
      </c>
      <c r="J193" s="20">
        <f t="shared" si="20"/>
        <v>-3.0507532173043132E-5</v>
      </c>
    </row>
    <row r="194" spans="1:10" x14ac:dyDescent="0.25">
      <c r="A194" s="16">
        <v>42837</v>
      </c>
      <c r="B194" s="17">
        <v>2344.929932</v>
      </c>
      <c r="C194" s="18">
        <f t="shared" si="16"/>
        <v>-6.8380205168596985E-3</v>
      </c>
      <c r="D194" s="18">
        <f t="shared" si="17"/>
        <v>4.6758524588994181E-5</v>
      </c>
      <c r="E194" s="18">
        <f t="shared" si="14"/>
        <v>-7.3454119623976959E-3</v>
      </c>
      <c r="F194" s="19">
        <v>62.589782999999997</v>
      </c>
      <c r="G194" s="18">
        <f t="shared" si="18"/>
        <v>-7.0030311749015254E-3</v>
      </c>
      <c r="H194" s="18">
        <f t="shared" si="19"/>
        <v>4.9042445636642641E-5</v>
      </c>
      <c r="I194" s="18">
        <f t="shared" si="15"/>
        <v>-7.3481146612313511E-3</v>
      </c>
      <c r="J194" s="20">
        <f t="shared" si="20"/>
        <v>5.3974929333678658E-5</v>
      </c>
    </row>
    <row r="195" spans="1:10" x14ac:dyDescent="0.25">
      <c r="A195" s="16">
        <v>42838</v>
      </c>
      <c r="B195" s="17">
        <v>2328.9499510000001</v>
      </c>
      <c r="C195" s="18">
        <f t="shared" si="16"/>
        <v>8.5764658646826294E-3</v>
      </c>
      <c r="D195" s="18">
        <f t="shared" si="17"/>
        <v>7.3555766728066369E-5</v>
      </c>
      <c r="E195" s="18">
        <f t="shared" ref="E195:E254" si="21">C195-$O$2</f>
        <v>8.0690744191446312E-3</v>
      </c>
      <c r="F195" s="19">
        <v>62.152996000000002</v>
      </c>
      <c r="G195" s="18">
        <f t="shared" si="18"/>
        <v>3.0300132097619923E-3</v>
      </c>
      <c r="H195" s="18">
        <f t="shared" si="19"/>
        <v>9.1809800513321712E-6</v>
      </c>
      <c r="I195" s="18">
        <f t="shared" ref="I195:I254" si="22">G195-$P$2</f>
        <v>2.6849297234321661E-3</v>
      </c>
      <c r="J195" s="20">
        <f t="shared" si="20"/>
        <v>2.1664897748547561E-5</v>
      </c>
    </row>
    <row r="196" spans="1:10" x14ac:dyDescent="0.25">
      <c r="A196" s="16">
        <v>42842</v>
      </c>
      <c r="B196" s="17">
        <v>2349.01001</v>
      </c>
      <c r="C196" s="18">
        <f t="shared" ref="C196:C253" si="23">LN(B197/B196)</f>
        <v>-2.907603119058052E-3</v>
      </c>
      <c r="D196" s="18">
        <f t="shared" ref="D196:D253" si="24">C196^2</f>
        <v>8.454155897956112E-6</v>
      </c>
      <c r="E196" s="18">
        <f t="shared" si="21"/>
        <v>-3.4149945645960494E-3</v>
      </c>
      <c r="F196" s="19">
        <v>62.341605999999999</v>
      </c>
      <c r="G196" s="18">
        <f t="shared" ref="G196:G253" si="25">LN(F197/F196)</f>
        <v>-8.4752983095436173E-3</v>
      </c>
      <c r="H196" s="18">
        <f t="shared" ref="H196:H253" si="26">(G196)^2</f>
        <v>7.1830681435752899E-5</v>
      </c>
      <c r="I196" s="18">
        <f t="shared" si="22"/>
        <v>-8.8203817958734439E-3</v>
      </c>
      <c r="J196" s="20">
        <f t="shared" ref="J196:J254" si="27">(E196)*(I196)</f>
        <v>3.0121555890569753E-5</v>
      </c>
    </row>
    <row r="197" spans="1:10" x14ac:dyDescent="0.25">
      <c r="A197" s="16">
        <v>42843</v>
      </c>
      <c r="B197" s="17">
        <v>2342.1899410000001</v>
      </c>
      <c r="C197" s="18">
        <f t="shared" si="23"/>
        <v>-1.7178251699592046E-3</v>
      </c>
      <c r="D197" s="18">
        <f t="shared" si="24"/>
        <v>2.9509233145453699E-6</v>
      </c>
      <c r="E197" s="18">
        <f t="shared" si="21"/>
        <v>-2.2252166154972022E-3</v>
      </c>
      <c r="F197" s="19">
        <v>61.815474999999999</v>
      </c>
      <c r="G197" s="18">
        <f t="shared" si="25"/>
        <v>5.9242784026636791E-3</v>
      </c>
      <c r="H197" s="18">
        <f t="shared" si="26"/>
        <v>3.5097074592267313E-5</v>
      </c>
      <c r="I197" s="18">
        <f t="shared" si="22"/>
        <v>5.5791949163338534E-3</v>
      </c>
      <c r="J197" s="20">
        <f t="shared" si="27"/>
        <v>-1.2414917228923614E-5</v>
      </c>
    </row>
    <row r="198" spans="1:10" x14ac:dyDescent="0.25">
      <c r="A198" s="16">
        <v>42844</v>
      </c>
      <c r="B198" s="17">
        <v>2338.169922</v>
      </c>
      <c r="C198" s="18">
        <f t="shared" si="23"/>
        <v>7.5288503559402323E-3</v>
      </c>
      <c r="D198" s="18">
        <f t="shared" si="24"/>
        <v>5.668358768214136E-5</v>
      </c>
      <c r="E198" s="18">
        <f t="shared" si="21"/>
        <v>7.0214589104022349E-3</v>
      </c>
      <c r="F198" s="19">
        <v>62.182774000000002</v>
      </c>
      <c r="G198" s="18">
        <f t="shared" si="25"/>
        <v>-1.4377814957064732E-3</v>
      </c>
      <c r="H198" s="18">
        <f t="shared" si="26"/>
        <v>2.0672156293959431E-6</v>
      </c>
      <c r="I198" s="18">
        <f t="shared" si="22"/>
        <v>-1.7828649820362992E-3</v>
      </c>
      <c r="J198" s="20">
        <f t="shared" si="27"/>
        <v>-1.2518313214162893E-5</v>
      </c>
    </row>
    <row r="199" spans="1:10" x14ac:dyDescent="0.25">
      <c r="A199" s="16">
        <v>42845</v>
      </c>
      <c r="B199" s="17">
        <v>2355.8400879999999</v>
      </c>
      <c r="C199" s="18">
        <f t="shared" si="23"/>
        <v>-3.039688326511295E-3</v>
      </c>
      <c r="D199" s="18">
        <f t="shared" si="24"/>
        <v>9.239705122329038E-6</v>
      </c>
      <c r="E199" s="18">
        <f t="shared" si="21"/>
        <v>-3.5470797720492924E-3</v>
      </c>
      <c r="F199" s="19">
        <v>62.093432999999997</v>
      </c>
      <c r="G199" s="18">
        <f t="shared" si="25"/>
        <v>-1.0607661747526205E-2</v>
      </c>
      <c r="H199" s="18">
        <f t="shared" si="26"/>
        <v>1.125224877499307E-4</v>
      </c>
      <c r="I199" s="18">
        <f t="shared" si="22"/>
        <v>-1.0952745233856032E-2</v>
      </c>
      <c r="J199" s="20">
        <f t="shared" si="27"/>
        <v>3.8850261067420024E-5</v>
      </c>
    </row>
    <row r="200" spans="1:10" x14ac:dyDescent="0.25">
      <c r="A200" s="16">
        <v>42846</v>
      </c>
      <c r="B200" s="17">
        <v>2348.6899410000001</v>
      </c>
      <c r="C200" s="18">
        <f t="shared" si="23"/>
        <v>1.0781736616292011E-2</v>
      </c>
      <c r="D200" s="18">
        <f t="shared" si="24"/>
        <v>1.162458444630919E-4</v>
      </c>
      <c r="E200" s="18">
        <f t="shared" si="21"/>
        <v>1.0274345170754012E-2</v>
      </c>
      <c r="F200" s="19">
        <v>61.438248000000002</v>
      </c>
      <c r="G200" s="18">
        <f t="shared" si="25"/>
        <v>4.0313014779095125E-3</v>
      </c>
      <c r="H200" s="18">
        <f t="shared" si="26"/>
        <v>1.625139160579542E-5</v>
      </c>
      <c r="I200" s="18">
        <f t="shared" si="22"/>
        <v>3.6862179915796863E-3</v>
      </c>
      <c r="J200" s="20">
        <f t="shared" si="27"/>
        <v>3.7873476020133306E-5</v>
      </c>
    </row>
    <row r="201" spans="1:10" x14ac:dyDescent="0.25">
      <c r="A201" s="16">
        <v>42849</v>
      </c>
      <c r="B201" s="17">
        <v>2374.1499020000001</v>
      </c>
      <c r="C201" s="18">
        <f t="shared" si="23"/>
        <v>6.0722141799202222E-3</v>
      </c>
      <c r="D201" s="18">
        <f t="shared" si="24"/>
        <v>3.6871785046824219E-5</v>
      </c>
      <c r="E201" s="18">
        <f t="shared" si="21"/>
        <v>5.5648227343822248E-3</v>
      </c>
      <c r="F201" s="19">
        <v>61.686424000000002</v>
      </c>
      <c r="G201" s="18">
        <f t="shared" si="25"/>
        <v>2.5715360827564628E-3</v>
      </c>
      <c r="H201" s="18">
        <f t="shared" si="26"/>
        <v>6.6127978249184541E-6</v>
      </c>
      <c r="I201" s="18">
        <f t="shared" si="22"/>
        <v>2.2264525964266367E-3</v>
      </c>
      <c r="J201" s="20">
        <f t="shared" si="27"/>
        <v>1.238981402561928E-5</v>
      </c>
    </row>
    <row r="202" spans="1:10" x14ac:dyDescent="0.25">
      <c r="A202" s="16">
        <v>42850</v>
      </c>
      <c r="B202" s="17">
        <v>2388.610107</v>
      </c>
      <c r="C202" s="18">
        <f t="shared" si="23"/>
        <v>-4.8582137105885161E-4</v>
      </c>
      <c r="D202" s="18">
        <f t="shared" si="24"/>
        <v>2.3602240457750238E-7</v>
      </c>
      <c r="E202" s="18">
        <f t="shared" si="21"/>
        <v>-9.93212816596849E-4</v>
      </c>
      <c r="F202" s="19">
        <v>61.845256999999997</v>
      </c>
      <c r="G202" s="18">
        <f t="shared" si="25"/>
        <v>6.4000009309948735E-3</v>
      </c>
      <c r="H202" s="18">
        <f t="shared" si="26"/>
        <v>4.0960011916735245E-5</v>
      </c>
      <c r="I202" s="18">
        <f t="shared" si="22"/>
        <v>6.0549174446650478E-3</v>
      </c>
      <c r="J202" s="20">
        <f t="shared" si="27"/>
        <v>-6.0138216094771674E-6</v>
      </c>
    </row>
    <row r="203" spans="1:10" x14ac:dyDescent="0.25">
      <c r="A203" s="16">
        <v>42851</v>
      </c>
      <c r="B203" s="17">
        <v>2387.4499510000001</v>
      </c>
      <c r="C203" s="18">
        <f t="shared" si="23"/>
        <v>5.5276726852089401E-4</v>
      </c>
      <c r="D203" s="18">
        <f t="shared" si="24"/>
        <v>3.0555165314805013E-7</v>
      </c>
      <c r="E203" s="18">
        <f t="shared" si="21"/>
        <v>4.5375822982896626E-5</v>
      </c>
      <c r="F203" s="19">
        <v>62.242336000000002</v>
      </c>
      <c r="G203" s="18">
        <f t="shared" si="25"/>
        <v>-1.9156596898558499E-3</v>
      </c>
      <c r="H203" s="18">
        <f t="shared" si="26"/>
        <v>3.669752047338611E-6</v>
      </c>
      <c r="I203" s="18">
        <f t="shared" si="22"/>
        <v>-2.2607431761856758E-3</v>
      </c>
      <c r="J203" s="20">
        <f t="shared" si="27"/>
        <v>-1.025830821723927E-7</v>
      </c>
    </row>
    <row r="204" spans="1:10" x14ac:dyDescent="0.25">
      <c r="A204" s="16">
        <v>42852</v>
      </c>
      <c r="B204" s="17">
        <v>2388.7700199999999</v>
      </c>
      <c r="C204" s="18">
        <f t="shared" si="23"/>
        <v>-1.9149797398098202E-3</v>
      </c>
      <c r="D204" s="18">
        <f t="shared" si="24"/>
        <v>3.6671474038820867E-6</v>
      </c>
      <c r="E204" s="18">
        <f t="shared" si="21"/>
        <v>-2.4223711853478174E-3</v>
      </c>
      <c r="F204" s="19">
        <v>62.123215000000002</v>
      </c>
      <c r="G204" s="18">
        <f t="shared" si="25"/>
        <v>-4.0029165795635079E-3</v>
      </c>
      <c r="H204" s="18">
        <f t="shared" si="26"/>
        <v>1.6023341142944415E-5</v>
      </c>
      <c r="I204" s="18">
        <f t="shared" si="22"/>
        <v>-4.3480000658933336E-3</v>
      </c>
      <c r="J204" s="20">
        <f t="shared" si="27"/>
        <v>1.0532470073510423E-5</v>
      </c>
    </row>
    <row r="205" spans="1:10" x14ac:dyDescent="0.25">
      <c r="A205" s="16">
        <v>42853</v>
      </c>
      <c r="B205" s="17">
        <v>2384.1999510000001</v>
      </c>
      <c r="C205" s="18">
        <f t="shared" si="23"/>
        <v>1.7307918466451173E-3</v>
      </c>
      <c r="D205" s="18">
        <f t="shared" si="24"/>
        <v>2.9956404164132151E-6</v>
      </c>
      <c r="E205" s="18">
        <f t="shared" si="21"/>
        <v>1.2234004011071199E-3</v>
      </c>
      <c r="F205" s="19">
        <v>61.875038000000004</v>
      </c>
      <c r="G205" s="18">
        <f t="shared" si="25"/>
        <v>8.0189204735629685E-4</v>
      </c>
      <c r="H205" s="18">
        <f t="shared" si="26"/>
        <v>6.4303085561327339E-7</v>
      </c>
      <c r="I205" s="18">
        <f t="shared" si="22"/>
        <v>4.5680856102647084E-4</v>
      </c>
      <c r="J205" s="20">
        <f t="shared" si="27"/>
        <v>5.5885977678895068E-7</v>
      </c>
    </row>
    <row r="206" spans="1:10" x14ac:dyDescent="0.25">
      <c r="A206" s="16">
        <v>42856</v>
      </c>
      <c r="B206" s="17">
        <v>2388.330078</v>
      </c>
      <c r="C206" s="18">
        <f t="shared" si="23"/>
        <v>1.1883436904249129E-3</v>
      </c>
      <c r="D206" s="18">
        <f t="shared" si="24"/>
        <v>1.4121607265727013E-6</v>
      </c>
      <c r="E206" s="18">
        <f t="shared" si="21"/>
        <v>6.8095224488691551E-4</v>
      </c>
      <c r="F206" s="19">
        <v>61.924675000000001</v>
      </c>
      <c r="G206" s="18">
        <f t="shared" si="25"/>
        <v>5.1166842220632582E-3</v>
      </c>
      <c r="H206" s="18">
        <f t="shared" si="26"/>
        <v>2.618045742831109E-5</v>
      </c>
      <c r="I206" s="18">
        <f t="shared" si="22"/>
        <v>4.7716007357334325E-3</v>
      </c>
      <c r="J206" s="20">
        <f t="shared" si="27"/>
        <v>3.2492322327017386E-6</v>
      </c>
    </row>
    <row r="207" spans="1:10" x14ac:dyDescent="0.25">
      <c r="A207" s="16">
        <v>42857</v>
      </c>
      <c r="B207" s="17">
        <v>2391.169922</v>
      </c>
      <c r="C207" s="18">
        <f t="shared" si="23"/>
        <v>-1.2721693695897679E-3</v>
      </c>
      <c r="D207" s="18">
        <f t="shared" si="24"/>
        <v>1.6184149049224277E-6</v>
      </c>
      <c r="E207" s="18">
        <f t="shared" si="21"/>
        <v>-1.7795608151277653E-3</v>
      </c>
      <c r="F207" s="19">
        <v>62.242336000000002</v>
      </c>
      <c r="G207" s="18">
        <f t="shared" si="25"/>
        <v>1.4723646298348759E-2</v>
      </c>
      <c r="H207" s="18">
        <f t="shared" si="26"/>
        <v>2.1678576031887911E-4</v>
      </c>
      <c r="I207" s="18">
        <f t="shared" si="22"/>
        <v>1.4378562812018932E-2</v>
      </c>
      <c r="J207" s="20">
        <f t="shared" si="27"/>
        <v>-2.5587526958122185E-5</v>
      </c>
    </row>
    <row r="208" spans="1:10" x14ac:dyDescent="0.25">
      <c r="A208" s="16">
        <v>42858</v>
      </c>
      <c r="B208" s="17">
        <v>2388.1298830000001</v>
      </c>
      <c r="C208" s="18">
        <f t="shared" si="23"/>
        <v>5.8193340552533356E-4</v>
      </c>
      <c r="D208" s="18">
        <f t="shared" si="24"/>
        <v>3.3864648846631233E-7</v>
      </c>
      <c r="E208" s="18">
        <f t="shared" si="21"/>
        <v>7.4541959987336169E-5</v>
      </c>
      <c r="F208" s="19">
        <v>63.165550000000003</v>
      </c>
      <c r="G208" s="18">
        <f t="shared" si="25"/>
        <v>-3.9367158159128359E-3</v>
      </c>
      <c r="H208" s="18">
        <f t="shared" si="26"/>
        <v>1.5497731415258265E-5</v>
      </c>
      <c r="I208" s="18">
        <f t="shared" si="22"/>
        <v>-4.2817993022426616E-3</v>
      </c>
      <c r="J208" s="20">
        <f t="shared" si="27"/>
        <v>-3.1917371226157641E-7</v>
      </c>
    </row>
    <row r="209" spans="1:10" x14ac:dyDescent="0.25">
      <c r="A209" s="16">
        <v>42859</v>
      </c>
      <c r="B209" s="17">
        <v>2389.5200199999999</v>
      </c>
      <c r="C209" s="18">
        <f t="shared" si="23"/>
        <v>4.0803591852600924E-3</v>
      </c>
      <c r="D209" s="18">
        <f t="shared" si="24"/>
        <v>1.6649331080736404E-5</v>
      </c>
      <c r="E209" s="18">
        <f t="shared" si="21"/>
        <v>3.572967739722095E-3</v>
      </c>
      <c r="F209" s="19">
        <v>62.917374000000002</v>
      </c>
      <c r="G209" s="18">
        <f t="shared" si="25"/>
        <v>9.2658621629397985E-3</v>
      </c>
      <c r="H209" s="18">
        <f t="shared" si="26"/>
        <v>8.5856201622599407E-5</v>
      </c>
      <c r="I209" s="18">
        <f t="shared" si="22"/>
        <v>8.9207786766099719E-3</v>
      </c>
      <c r="J209" s="20">
        <f t="shared" si="27"/>
        <v>3.1873654424728192E-5</v>
      </c>
    </row>
    <row r="210" spans="1:10" x14ac:dyDescent="0.25">
      <c r="A210" s="16">
        <v>42860</v>
      </c>
      <c r="B210" s="17">
        <v>2399.290039</v>
      </c>
      <c r="C210" s="18">
        <f t="shared" si="23"/>
        <v>3.744537610262704E-5</v>
      </c>
      <c r="D210" s="18">
        <f t="shared" si="24"/>
        <v>1.4021561914671922E-9</v>
      </c>
      <c r="E210" s="18">
        <f t="shared" si="21"/>
        <v>-4.6994606943537033E-4</v>
      </c>
      <c r="F210" s="19">
        <v>63.503067000000001</v>
      </c>
      <c r="G210" s="18">
        <f t="shared" si="25"/>
        <v>6.25144431811436E-4</v>
      </c>
      <c r="H210" s="18">
        <f t="shared" si="26"/>
        <v>3.9080556062484316E-7</v>
      </c>
      <c r="I210" s="18">
        <f t="shared" si="22"/>
        <v>2.8006094548160999E-4</v>
      </c>
      <c r="J210" s="20">
        <f t="shared" si="27"/>
        <v>-1.3161354053143615E-7</v>
      </c>
    </row>
    <row r="211" spans="1:10" x14ac:dyDescent="0.25">
      <c r="A211" s="16">
        <v>42863</v>
      </c>
      <c r="B211" s="17">
        <v>2399.3798830000001</v>
      </c>
      <c r="C211" s="18">
        <f t="shared" si="23"/>
        <v>-1.0257745827880963E-3</v>
      </c>
      <c r="D211" s="18">
        <f t="shared" si="24"/>
        <v>1.0522134946940932E-6</v>
      </c>
      <c r="E211" s="18">
        <f t="shared" si="21"/>
        <v>-1.5331660283260937E-3</v>
      </c>
      <c r="F211" s="19">
        <v>63.542777999999998</v>
      </c>
      <c r="G211" s="18">
        <f t="shared" si="25"/>
        <v>-1.1311989152516569E-2</v>
      </c>
      <c r="H211" s="18">
        <f t="shared" si="26"/>
        <v>1.2796109858665252E-4</v>
      </c>
      <c r="I211" s="18">
        <f t="shared" si="22"/>
        <v>-1.1657072638846395E-2</v>
      </c>
      <c r="J211" s="20">
        <f t="shared" si="27"/>
        <v>1.7872227759608903E-5</v>
      </c>
    </row>
    <row r="212" spans="1:10" x14ac:dyDescent="0.25">
      <c r="A212" s="16">
        <v>42864</v>
      </c>
      <c r="B212" s="17">
        <v>2396.919922</v>
      </c>
      <c r="C212" s="18">
        <f t="shared" si="23"/>
        <v>1.1299627434363934E-3</v>
      </c>
      <c r="D212" s="18">
        <f t="shared" si="24"/>
        <v>1.2768158015543005E-6</v>
      </c>
      <c r="E212" s="18">
        <f t="shared" si="21"/>
        <v>6.2257129789839599E-4</v>
      </c>
      <c r="F212" s="19">
        <v>62.828032999999998</v>
      </c>
      <c r="G212" s="18">
        <f t="shared" si="25"/>
        <v>1.0217765245000223E-2</v>
      </c>
      <c r="H212" s="18">
        <f t="shared" si="26"/>
        <v>1.0440272660193447E-4</v>
      </c>
      <c r="I212" s="18">
        <f t="shared" si="22"/>
        <v>9.8726817586703968E-3</v>
      </c>
      <c r="J212" s="20">
        <f t="shared" si="27"/>
        <v>6.1464482962332475E-6</v>
      </c>
    </row>
    <row r="213" spans="1:10" x14ac:dyDescent="0.25">
      <c r="A213" s="16">
        <v>42865</v>
      </c>
      <c r="B213" s="17">
        <v>2399.6298830000001</v>
      </c>
      <c r="C213" s="18">
        <f t="shared" si="23"/>
        <v>-2.1651516219075512E-3</v>
      </c>
      <c r="D213" s="18">
        <f t="shared" si="24"/>
        <v>4.6878815458488997E-6</v>
      </c>
      <c r="E213" s="18">
        <f t="shared" si="21"/>
        <v>-2.6725430674455486E-3</v>
      </c>
      <c r="F213" s="19">
        <v>63.473286000000002</v>
      </c>
      <c r="G213" s="18">
        <f t="shared" si="25"/>
        <v>7.6342137676590682E-3</v>
      </c>
      <c r="H213" s="18">
        <f t="shared" si="26"/>
        <v>5.8281219850315267E-5</v>
      </c>
      <c r="I213" s="18">
        <f t="shared" si="22"/>
        <v>7.2891302813292425E-3</v>
      </c>
      <c r="J213" s="20">
        <f t="shared" si="27"/>
        <v>-1.9480514601073888E-5</v>
      </c>
    </row>
    <row r="214" spans="1:10" x14ac:dyDescent="0.25">
      <c r="A214" s="16">
        <v>42866</v>
      </c>
      <c r="B214" s="17">
        <v>2394.4399410000001</v>
      </c>
      <c r="C214" s="18">
        <f t="shared" si="23"/>
        <v>-1.4795353149046619E-3</v>
      </c>
      <c r="D214" s="18">
        <f t="shared" si="24"/>
        <v>2.1890247480500373E-6</v>
      </c>
      <c r="E214" s="18">
        <f t="shared" si="21"/>
        <v>-1.9869267604426593E-3</v>
      </c>
      <c r="F214" s="19">
        <v>63.959708999999997</v>
      </c>
      <c r="G214" s="18">
        <f t="shared" si="25"/>
        <v>-1.3437676203189749E-2</v>
      </c>
      <c r="H214" s="18">
        <f t="shared" si="26"/>
        <v>1.8057114174177208E-4</v>
      </c>
      <c r="I214" s="18">
        <f t="shared" si="22"/>
        <v>-1.3782759689519575E-2</v>
      </c>
      <c r="J214" s="20">
        <f t="shared" si="27"/>
        <v>2.7385334059856803E-5</v>
      </c>
    </row>
    <row r="215" spans="1:10" x14ac:dyDescent="0.25">
      <c r="A215" s="16">
        <v>42867</v>
      </c>
      <c r="B215" s="17">
        <v>2390.8999020000001</v>
      </c>
      <c r="C215" s="18">
        <f t="shared" si="23"/>
        <v>4.7651422971946031E-3</v>
      </c>
      <c r="D215" s="18">
        <f t="shared" si="24"/>
        <v>2.2706581112513059E-5</v>
      </c>
      <c r="E215" s="18">
        <f t="shared" si="21"/>
        <v>4.2577508516566057E-3</v>
      </c>
      <c r="F215" s="19">
        <v>63.105988000000004</v>
      </c>
      <c r="G215" s="18">
        <f t="shared" si="25"/>
        <v>-9.4430226120315844E-4</v>
      </c>
      <c r="H215" s="18">
        <f t="shared" si="26"/>
        <v>8.9170676051339803E-7</v>
      </c>
      <c r="I215" s="18">
        <f t="shared" si="22"/>
        <v>-1.2893857475329844E-3</v>
      </c>
      <c r="J215" s="20">
        <f t="shared" si="27"/>
        <v>-5.4898832646724535E-6</v>
      </c>
    </row>
    <row r="216" spans="1:10" x14ac:dyDescent="0.25">
      <c r="A216" s="16">
        <v>42870</v>
      </c>
      <c r="B216" s="17">
        <v>2402.320068</v>
      </c>
      <c r="C216" s="18">
        <f t="shared" si="23"/>
        <v>-6.871328353222825E-4</v>
      </c>
      <c r="D216" s="18">
        <f t="shared" si="24"/>
        <v>4.7215153337803901E-7</v>
      </c>
      <c r="E216" s="18">
        <f t="shared" si="21"/>
        <v>-1.1945242808602799E-3</v>
      </c>
      <c r="F216" s="19">
        <v>63.046424999999999</v>
      </c>
      <c r="G216" s="18">
        <f t="shared" si="25"/>
        <v>4.3990926805475465E-3</v>
      </c>
      <c r="H216" s="18">
        <f t="shared" si="26"/>
        <v>1.9352016412046998E-5</v>
      </c>
      <c r="I216" s="18">
        <f t="shared" si="22"/>
        <v>4.0540091942177208E-3</v>
      </c>
      <c r="J216" s="20">
        <f t="shared" si="27"/>
        <v>-4.8426124173238856E-6</v>
      </c>
    </row>
    <row r="217" spans="1:10" x14ac:dyDescent="0.25">
      <c r="A217" s="16">
        <v>42871</v>
      </c>
      <c r="B217" s="17">
        <v>2400.669922</v>
      </c>
      <c r="C217" s="18">
        <f t="shared" si="23"/>
        <v>-1.8345468349136904E-2</v>
      </c>
      <c r="D217" s="18">
        <f t="shared" si="24"/>
        <v>3.3655620894918392E-4</v>
      </c>
      <c r="E217" s="18">
        <f t="shared" si="21"/>
        <v>-1.8852859794674902E-2</v>
      </c>
      <c r="F217" s="19">
        <v>63.324382999999997</v>
      </c>
      <c r="G217" s="18">
        <f t="shared" si="25"/>
        <v>-1.2461765920097463E-2</v>
      </c>
      <c r="H217" s="18">
        <f t="shared" si="26"/>
        <v>1.5529560984730258E-4</v>
      </c>
      <c r="I217" s="18">
        <f t="shared" si="22"/>
        <v>-1.280684940642729E-2</v>
      </c>
      <c r="J217" s="20">
        <f t="shared" si="27"/>
        <v>2.4144573627088919E-4</v>
      </c>
    </row>
    <row r="218" spans="1:10" x14ac:dyDescent="0.25">
      <c r="A218" s="16">
        <v>42872</v>
      </c>
      <c r="B218" s="17">
        <v>2357.030029</v>
      </c>
      <c r="C218" s="18">
        <f t="shared" si="23"/>
        <v>3.6800388786592721E-3</v>
      </c>
      <c r="D218" s="18">
        <f t="shared" si="24"/>
        <v>1.3542686148443793E-5</v>
      </c>
      <c r="E218" s="18">
        <f t="shared" si="21"/>
        <v>3.1726474331212748E-3</v>
      </c>
      <c r="F218" s="19">
        <v>62.540146</v>
      </c>
      <c r="G218" s="18">
        <f t="shared" si="25"/>
        <v>1.4028117976678885E-2</v>
      </c>
      <c r="H218" s="18">
        <f t="shared" si="26"/>
        <v>1.967880939676213E-4</v>
      </c>
      <c r="I218" s="18">
        <f t="shared" si="22"/>
        <v>1.3683034490349058E-2</v>
      </c>
      <c r="J218" s="20">
        <f t="shared" si="27"/>
        <v>4.3411444253115809E-5</v>
      </c>
    </row>
    <row r="219" spans="1:10" x14ac:dyDescent="0.25">
      <c r="A219" s="16">
        <v>42873</v>
      </c>
      <c r="B219" s="17">
        <v>2365.719971</v>
      </c>
      <c r="C219" s="18">
        <f t="shared" si="23"/>
        <v>6.744702885899654E-3</v>
      </c>
      <c r="D219" s="18">
        <f t="shared" si="24"/>
        <v>4.5491017019063122E-5</v>
      </c>
      <c r="E219" s="18">
        <f t="shared" si="21"/>
        <v>6.2373114403616566E-3</v>
      </c>
      <c r="F219" s="19">
        <v>63.423648999999997</v>
      </c>
      <c r="G219" s="18">
        <f t="shared" si="25"/>
        <v>-1.7231759872806094E-3</v>
      </c>
      <c r="H219" s="18">
        <f t="shared" si="26"/>
        <v>2.969335483140503E-6</v>
      </c>
      <c r="I219" s="18">
        <f t="shared" si="22"/>
        <v>-2.0682594736104354E-3</v>
      </c>
      <c r="J219" s="20">
        <f t="shared" si="27"/>
        <v>-1.2900378476386746E-5</v>
      </c>
    </row>
    <row r="220" spans="1:10" x14ac:dyDescent="0.25">
      <c r="A220" s="16">
        <v>42874</v>
      </c>
      <c r="B220" s="17">
        <v>2381.7299800000001</v>
      </c>
      <c r="C220" s="18">
        <f t="shared" si="23"/>
        <v>5.1468636886192742E-3</v>
      </c>
      <c r="D220" s="18">
        <f t="shared" si="24"/>
        <v>2.6490205829227603E-5</v>
      </c>
      <c r="E220" s="18">
        <f t="shared" si="21"/>
        <v>4.6394722430812768E-3</v>
      </c>
      <c r="F220" s="19">
        <v>63.314453</v>
      </c>
      <c r="G220" s="18">
        <f t="shared" si="25"/>
        <v>4.0682392628425598E-3</v>
      </c>
      <c r="H220" s="18">
        <f t="shared" si="26"/>
        <v>1.6550570699733774E-5</v>
      </c>
      <c r="I220" s="18">
        <f t="shared" si="22"/>
        <v>3.7231557765127336E-3</v>
      </c>
      <c r="J220" s="20">
        <f t="shared" si="27"/>
        <v>1.7273477881798544E-5</v>
      </c>
    </row>
    <row r="221" spans="1:10" x14ac:dyDescent="0.25">
      <c r="A221" s="16">
        <v>42877</v>
      </c>
      <c r="B221" s="17">
        <v>2394.0200199999999</v>
      </c>
      <c r="C221" s="18">
        <f t="shared" si="23"/>
        <v>1.8361850286978481E-3</v>
      </c>
      <c r="D221" s="18">
        <f t="shared" si="24"/>
        <v>3.3715754596141172E-6</v>
      </c>
      <c r="E221" s="18">
        <f t="shared" si="21"/>
        <v>1.3287935831598507E-3</v>
      </c>
      <c r="F221" s="19">
        <v>63.572555999999999</v>
      </c>
      <c r="G221" s="18">
        <f t="shared" si="25"/>
        <v>7.9322544102103359E-3</v>
      </c>
      <c r="H221" s="18">
        <f t="shared" si="26"/>
        <v>6.2920660028301329E-5</v>
      </c>
      <c r="I221" s="18">
        <f t="shared" si="22"/>
        <v>7.5871709238805101E-3</v>
      </c>
      <c r="J221" s="20">
        <f t="shared" si="27"/>
        <v>1.0081784037989418E-5</v>
      </c>
    </row>
    <row r="222" spans="1:10" x14ac:dyDescent="0.25">
      <c r="A222" s="16">
        <v>42878</v>
      </c>
      <c r="B222" s="17">
        <v>2398.419922</v>
      </c>
      <c r="C222" s="18">
        <f t="shared" si="23"/>
        <v>2.4860339279190358E-3</v>
      </c>
      <c r="D222" s="18">
        <f t="shared" si="24"/>
        <v>6.1803646907645495E-6</v>
      </c>
      <c r="E222" s="18">
        <f t="shared" si="21"/>
        <v>1.9786424823810384E-3</v>
      </c>
      <c r="F222" s="19">
        <v>64.078834999999998</v>
      </c>
      <c r="G222" s="18">
        <f t="shared" si="25"/>
        <v>5.869660175582091E-3</v>
      </c>
      <c r="H222" s="18">
        <f t="shared" si="26"/>
        <v>3.4452910576814384E-5</v>
      </c>
      <c r="I222" s="18">
        <f t="shared" si="22"/>
        <v>5.5245766892522653E-3</v>
      </c>
      <c r="J222" s="20">
        <f t="shared" si="27"/>
        <v>1.093116213452652E-5</v>
      </c>
    </row>
    <row r="223" spans="1:10" x14ac:dyDescent="0.25">
      <c r="A223" s="16">
        <v>42879</v>
      </c>
      <c r="B223" s="17">
        <v>2404.389893</v>
      </c>
      <c r="C223" s="18">
        <f t="shared" si="23"/>
        <v>4.4321117177126383E-3</v>
      </c>
      <c r="D223" s="18">
        <f t="shared" si="24"/>
        <v>1.9643614278285673E-5</v>
      </c>
      <c r="E223" s="18">
        <f t="shared" si="21"/>
        <v>3.9247202721746409E-3</v>
      </c>
      <c r="F223" s="19">
        <v>64.456062000000003</v>
      </c>
      <c r="G223" s="18">
        <f t="shared" si="25"/>
        <v>1.6927438455828152E-3</v>
      </c>
      <c r="H223" s="18">
        <f t="shared" si="26"/>
        <v>2.8653817267584978E-6</v>
      </c>
      <c r="I223" s="18">
        <f t="shared" si="22"/>
        <v>1.3476603592529892E-3</v>
      </c>
      <c r="J223" s="20">
        <f t="shared" si="27"/>
        <v>5.2891899319663665E-6</v>
      </c>
    </row>
    <row r="224" spans="1:10" x14ac:dyDescent="0.25">
      <c r="A224" s="16">
        <v>42880</v>
      </c>
      <c r="B224" s="17">
        <v>2415.070068</v>
      </c>
      <c r="C224" s="18">
        <f t="shared" si="23"/>
        <v>3.105017853485944E-4</v>
      </c>
      <c r="D224" s="18">
        <f t="shared" si="24"/>
        <v>9.6411358704664593E-8</v>
      </c>
      <c r="E224" s="18">
        <f t="shared" si="21"/>
        <v>-1.9688966018940299E-4</v>
      </c>
      <c r="F224" s="19">
        <v>64.565262000000004</v>
      </c>
      <c r="G224" s="18">
        <f t="shared" si="25"/>
        <v>-1.8468606987194142E-3</v>
      </c>
      <c r="H224" s="18">
        <f t="shared" si="26"/>
        <v>3.410894440474363E-6</v>
      </c>
      <c r="I224" s="18">
        <f t="shared" si="22"/>
        <v>-2.1919441850492402E-3</v>
      </c>
      <c r="J224" s="20">
        <f t="shared" si="27"/>
        <v>4.3157114574848275E-7</v>
      </c>
    </row>
    <row r="225" spans="1:10" x14ac:dyDescent="0.25">
      <c r="A225" s="16">
        <v>42881</v>
      </c>
      <c r="B225" s="17">
        <v>2415.820068</v>
      </c>
      <c r="C225" s="18">
        <f t="shared" si="23"/>
        <v>-1.2053506261038615E-3</v>
      </c>
      <c r="D225" s="18">
        <f t="shared" si="24"/>
        <v>1.4528701318489708E-6</v>
      </c>
      <c r="E225" s="18">
        <f t="shared" si="21"/>
        <v>-1.7127420716418588E-3</v>
      </c>
      <c r="F225" s="19">
        <v>64.446128999999999</v>
      </c>
      <c r="G225" s="18">
        <f t="shared" si="25"/>
        <v>-6.1627030313413014E-4</v>
      </c>
      <c r="H225" s="18">
        <f t="shared" si="26"/>
        <v>3.7978908652503264E-7</v>
      </c>
      <c r="I225" s="18">
        <f t="shared" si="22"/>
        <v>-9.6135378946395609E-4</v>
      </c>
      <c r="J225" s="20">
        <f t="shared" si="27"/>
        <v>1.6465510809472476E-6</v>
      </c>
    </row>
    <row r="226" spans="1:10" x14ac:dyDescent="0.25">
      <c r="A226" s="16">
        <v>42885</v>
      </c>
      <c r="B226" s="17">
        <v>2412.9099120000001</v>
      </c>
      <c r="C226" s="18">
        <f t="shared" si="23"/>
        <v>-4.6007450335814259E-4</v>
      </c>
      <c r="D226" s="18">
        <f t="shared" si="24"/>
        <v>2.1166854864024157E-7</v>
      </c>
      <c r="E226" s="18">
        <f t="shared" si="21"/>
        <v>-9.6746594889613997E-4</v>
      </c>
      <c r="F226" s="19">
        <v>64.406424999999999</v>
      </c>
      <c r="G226" s="18">
        <f t="shared" si="25"/>
        <v>3.538796640338457E-3</v>
      </c>
      <c r="H226" s="18">
        <f t="shared" si="26"/>
        <v>1.2523081661670751E-5</v>
      </c>
      <c r="I226" s="18">
        <f t="shared" si="22"/>
        <v>3.1937131540086309E-3</v>
      </c>
      <c r="J226" s="20">
        <f t="shared" si="27"/>
        <v>-3.089808727045044E-6</v>
      </c>
    </row>
    <row r="227" spans="1:10" x14ac:dyDescent="0.25">
      <c r="A227" s="16">
        <v>42886</v>
      </c>
      <c r="B227" s="17">
        <v>2411.8000489999999</v>
      </c>
      <c r="C227" s="18">
        <f t="shared" si="23"/>
        <v>7.5425956807599771E-3</v>
      </c>
      <c r="D227" s="18">
        <f t="shared" si="24"/>
        <v>5.6890749603419063E-5</v>
      </c>
      <c r="E227" s="18">
        <f t="shared" si="21"/>
        <v>7.0352042352219797E-3</v>
      </c>
      <c r="F227" s="19">
        <v>64.634749999999997</v>
      </c>
      <c r="G227" s="18">
        <f t="shared" si="25"/>
        <v>2.3011111596679254E-3</v>
      </c>
      <c r="H227" s="18">
        <f t="shared" si="26"/>
        <v>5.2951125691482643E-6</v>
      </c>
      <c r="I227" s="18">
        <f t="shared" si="22"/>
        <v>1.9560276733380992E-3</v>
      </c>
      <c r="J227" s="20">
        <f t="shared" si="27"/>
        <v>1.3761054171679591E-5</v>
      </c>
    </row>
    <row r="228" spans="1:10" x14ac:dyDescent="0.25">
      <c r="A228" s="16">
        <v>42887</v>
      </c>
      <c r="B228" s="17">
        <v>2430.0600589999999</v>
      </c>
      <c r="C228" s="18">
        <f t="shared" si="23"/>
        <v>3.7008743035282436E-3</v>
      </c>
      <c r="D228" s="18">
        <f t="shared" si="24"/>
        <v>1.3696470610515663E-5</v>
      </c>
      <c r="E228" s="18">
        <f t="shared" si="21"/>
        <v>3.1934828579902462E-3</v>
      </c>
      <c r="F228" s="19">
        <v>64.783653000000001</v>
      </c>
      <c r="G228" s="18">
        <f t="shared" si="25"/>
        <v>3.2127133762264387E-3</v>
      </c>
      <c r="H228" s="18">
        <f t="shared" si="26"/>
        <v>1.0321527237784283E-5</v>
      </c>
      <c r="I228" s="18">
        <f t="shared" si="22"/>
        <v>2.8676298898966126E-3</v>
      </c>
      <c r="J228" s="20">
        <f t="shared" si="27"/>
        <v>9.15772689644529E-6</v>
      </c>
    </row>
    <row r="229" spans="1:10" x14ac:dyDescent="0.25">
      <c r="A229" s="16">
        <v>42888</v>
      </c>
      <c r="B229" s="17">
        <v>2439.070068</v>
      </c>
      <c r="C229" s="18">
        <f t="shared" si="23"/>
        <v>-1.2184068519809704E-3</v>
      </c>
      <c r="D229" s="18">
        <f t="shared" si="24"/>
        <v>1.4845152569541782E-6</v>
      </c>
      <c r="E229" s="18">
        <f t="shared" si="21"/>
        <v>-1.7257982975189678E-3</v>
      </c>
      <c r="F229" s="19">
        <v>64.992119000000002</v>
      </c>
      <c r="G229" s="18">
        <f t="shared" si="25"/>
        <v>-6.128404216898478E-3</v>
      </c>
      <c r="H229" s="18">
        <f t="shared" si="26"/>
        <v>3.7557338245699048E-5</v>
      </c>
      <c r="I229" s="18">
        <f t="shared" si="22"/>
        <v>-6.4734877032283037E-3</v>
      </c>
      <c r="J229" s="20">
        <f t="shared" si="27"/>
        <v>1.1171934057241379E-5</v>
      </c>
    </row>
    <row r="230" spans="1:10" x14ac:dyDescent="0.25">
      <c r="A230" s="16">
        <v>42891</v>
      </c>
      <c r="B230" s="17">
        <v>2436.1000979999999</v>
      </c>
      <c r="C230" s="18">
        <f t="shared" si="23"/>
        <v>-2.7829088587652804E-3</v>
      </c>
      <c r="D230" s="18">
        <f t="shared" si="24"/>
        <v>7.7445817161942752E-6</v>
      </c>
      <c r="E230" s="18">
        <f t="shared" si="21"/>
        <v>-3.2903003043032778E-3</v>
      </c>
      <c r="F230" s="19">
        <v>64.595039</v>
      </c>
      <c r="G230" s="18">
        <f t="shared" si="25"/>
        <v>-6.1663022984201378E-3</v>
      </c>
      <c r="H230" s="18">
        <f t="shared" si="26"/>
        <v>3.8023284035501477E-5</v>
      </c>
      <c r="I230" s="18">
        <f t="shared" si="22"/>
        <v>-6.5113857847499635E-3</v>
      </c>
      <c r="J230" s="20">
        <f t="shared" si="27"/>
        <v>2.1424414628998843E-5</v>
      </c>
    </row>
    <row r="231" spans="1:10" x14ac:dyDescent="0.25">
      <c r="A231" s="16">
        <v>42892</v>
      </c>
      <c r="B231" s="17">
        <v>2429.330078</v>
      </c>
      <c r="C231" s="18">
        <f t="shared" si="23"/>
        <v>1.5670290211890142E-3</v>
      </c>
      <c r="D231" s="18">
        <f t="shared" si="24"/>
        <v>2.4555799532486002E-6</v>
      </c>
      <c r="E231" s="18">
        <f t="shared" si="21"/>
        <v>1.0596375756510169E-3</v>
      </c>
      <c r="F231" s="19">
        <v>64.197952000000001</v>
      </c>
      <c r="G231" s="18">
        <f t="shared" si="25"/>
        <v>-9.4772334491099817E-3</v>
      </c>
      <c r="H231" s="18">
        <f t="shared" si="26"/>
        <v>8.9817953848929079E-5</v>
      </c>
      <c r="I231" s="18">
        <f t="shared" si="22"/>
        <v>-9.8223169354398083E-3</v>
      </c>
      <c r="J231" s="20">
        <f t="shared" si="27"/>
        <v>-1.0408096104745363E-5</v>
      </c>
    </row>
    <row r="232" spans="1:10" x14ac:dyDescent="0.25">
      <c r="A232" s="16">
        <v>42893</v>
      </c>
      <c r="B232" s="17">
        <v>2433.139893</v>
      </c>
      <c r="C232" s="18">
        <f t="shared" si="23"/>
        <v>2.6716883659768292E-4</v>
      </c>
      <c r="D232" s="18">
        <f t="shared" si="24"/>
        <v>7.1379187248959391E-8</v>
      </c>
      <c r="E232" s="18">
        <f t="shared" si="21"/>
        <v>-2.4022260894031446E-4</v>
      </c>
      <c r="F232" s="19">
        <v>63.592407000000001</v>
      </c>
      <c r="G232" s="18">
        <f t="shared" si="25"/>
        <v>-1.3515769642521193E-2</v>
      </c>
      <c r="H232" s="18">
        <f t="shared" si="26"/>
        <v>1.8267602902969745E-4</v>
      </c>
      <c r="I232" s="18">
        <f t="shared" si="22"/>
        <v>-1.386085312885102E-2</v>
      </c>
      <c r="J232" s="20">
        <f t="shared" si="27"/>
        <v>3.3296903007511124E-6</v>
      </c>
    </row>
    <row r="233" spans="1:10" x14ac:dyDescent="0.25">
      <c r="A233" s="16">
        <v>42894</v>
      </c>
      <c r="B233" s="17">
        <v>2433.790039</v>
      </c>
      <c r="C233" s="18">
        <f t="shared" si="23"/>
        <v>-8.3033364774634012E-4</v>
      </c>
      <c r="D233" s="18">
        <f t="shared" si="24"/>
        <v>6.8945396657974324E-7</v>
      </c>
      <c r="E233" s="18">
        <f t="shared" si="21"/>
        <v>-1.3377250932843374E-3</v>
      </c>
      <c r="F233" s="19">
        <v>62.738689000000001</v>
      </c>
      <c r="G233" s="18">
        <f t="shared" si="25"/>
        <v>1.8654025963197849E-2</v>
      </c>
      <c r="H233" s="18">
        <f t="shared" si="26"/>
        <v>3.4797268463565947E-4</v>
      </c>
      <c r="I233" s="18">
        <f t="shared" si="22"/>
        <v>1.8308942476868022E-2</v>
      </c>
      <c r="J233" s="20">
        <f t="shared" si="27"/>
        <v>-2.4492331782805841E-5</v>
      </c>
    </row>
    <row r="234" spans="1:10" x14ac:dyDescent="0.25">
      <c r="A234" s="16">
        <v>42895</v>
      </c>
      <c r="B234" s="17">
        <v>2431.7700199999999</v>
      </c>
      <c r="C234" s="18">
        <f t="shared" si="23"/>
        <v>-9.7924249882421236E-4</v>
      </c>
      <c r="D234" s="18">
        <f t="shared" si="24"/>
        <v>9.5891587150348752E-7</v>
      </c>
      <c r="E234" s="18">
        <f t="shared" si="21"/>
        <v>-1.4866339443622098E-3</v>
      </c>
      <c r="F234" s="19">
        <v>63.920001999999997</v>
      </c>
      <c r="G234" s="18">
        <f t="shared" si="25"/>
        <v>0</v>
      </c>
      <c r="H234" s="18">
        <f t="shared" si="26"/>
        <v>0</v>
      </c>
      <c r="I234" s="18">
        <f t="shared" si="22"/>
        <v>-3.4508348632982601E-4</v>
      </c>
      <c r="J234" s="20">
        <f t="shared" si="27"/>
        <v>5.1301282441677191E-7</v>
      </c>
    </row>
    <row r="235" spans="1:10" x14ac:dyDescent="0.25">
      <c r="A235" s="16">
        <v>42898</v>
      </c>
      <c r="B235" s="17">
        <v>2429.389893</v>
      </c>
      <c r="C235" s="18">
        <f t="shared" si="23"/>
        <v>4.5013588104362186E-3</v>
      </c>
      <c r="D235" s="18">
        <f t="shared" si="24"/>
        <v>2.0262231140291769E-5</v>
      </c>
      <c r="E235" s="18">
        <f t="shared" si="21"/>
        <v>3.9939673648982212E-3</v>
      </c>
      <c r="F235" s="19">
        <v>63.920001999999997</v>
      </c>
      <c r="G235" s="18">
        <f t="shared" si="25"/>
        <v>-1.0221049588337057E-2</v>
      </c>
      <c r="H235" s="18">
        <f t="shared" si="26"/>
        <v>1.0446985468724512E-4</v>
      </c>
      <c r="I235" s="18">
        <f t="shared" si="22"/>
        <v>-1.0566133074666884E-2</v>
      </c>
      <c r="J235" s="20">
        <f t="shared" si="27"/>
        <v>-4.2200790673391237E-5</v>
      </c>
    </row>
    <row r="236" spans="1:10" x14ac:dyDescent="0.25">
      <c r="A236" s="16">
        <v>42899</v>
      </c>
      <c r="B236" s="17">
        <v>2440.3500979999999</v>
      </c>
      <c r="C236" s="18">
        <f t="shared" si="23"/>
        <v>-9.9632705490522574E-4</v>
      </c>
      <c r="D236" s="18">
        <f t="shared" si="24"/>
        <v>9.9266760033612071E-7</v>
      </c>
      <c r="E236" s="18">
        <f t="shared" si="21"/>
        <v>-1.5037185004432231E-3</v>
      </c>
      <c r="F236" s="19">
        <v>63.27</v>
      </c>
      <c r="G236" s="18">
        <f t="shared" si="25"/>
        <v>1.5792643962948291E-3</v>
      </c>
      <c r="H236" s="18">
        <f t="shared" si="26"/>
        <v>2.4940760334044711E-6</v>
      </c>
      <c r="I236" s="18">
        <f t="shared" si="22"/>
        <v>1.2341809099650032E-3</v>
      </c>
      <c r="J236" s="20">
        <f t="shared" si="27"/>
        <v>-1.8558606672082272E-6</v>
      </c>
    </row>
    <row r="237" spans="1:10" x14ac:dyDescent="0.25">
      <c r="A237" s="16">
        <v>42900</v>
      </c>
      <c r="B237" s="17">
        <v>2437.919922</v>
      </c>
      <c r="C237" s="18">
        <f t="shared" si="23"/>
        <v>-2.242109822419468E-3</v>
      </c>
      <c r="D237" s="18">
        <f t="shared" si="24"/>
        <v>5.027056455789858E-6</v>
      </c>
      <c r="E237" s="18">
        <f t="shared" si="21"/>
        <v>-2.7495012679574654E-3</v>
      </c>
      <c r="F237" s="19">
        <v>63.369999</v>
      </c>
      <c r="G237" s="18">
        <f t="shared" si="25"/>
        <v>-2.8445025950128069E-3</v>
      </c>
      <c r="H237" s="18">
        <f t="shared" si="26"/>
        <v>8.091195013034593E-6</v>
      </c>
      <c r="I237" s="18">
        <f t="shared" si="22"/>
        <v>-3.189586081342633E-3</v>
      </c>
      <c r="J237" s="20">
        <f t="shared" si="27"/>
        <v>8.7697709749110528E-6</v>
      </c>
    </row>
    <row r="238" spans="1:10" x14ac:dyDescent="0.25">
      <c r="A238" s="16">
        <v>42901</v>
      </c>
      <c r="B238" s="17">
        <v>2432.459961</v>
      </c>
      <c r="C238" s="18">
        <f t="shared" si="23"/>
        <v>2.8359898308776774E-4</v>
      </c>
      <c r="D238" s="18">
        <f t="shared" si="24"/>
        <v>8.0428383208415974E-8</v>
      </c>
      <c r="E238" s="18">
        <f t="shared" si="21"/>
        <v>-2.2379246245022964E-4</v>
      </c>
      <c r="F238" s="19">
        <v>63.189999</v>
      </c>
      <c r="G238" s="18">
        <f t="shared" si="25"/>
        <v>-3.4876065788456301E-3</v>
      </c>
      <c r="H238" s="18">
        <f t="shared" si="26"/>
        <v>1.2163399648807321E-5</v>
      </c>
      <c r="I238" s="18">
        <f t="shared" si="22"/>
        <v>-3.8326900651754563E-3</v>
      </c>
      <c r="J238" s="20">
        <f t="shared" si="27"/>
        <v>8.5772714749414649E-7</v>
      </c>
    </row>
    <row r="239" spans="1:10" x14ac:dyDescent="0.25">
      <c r="A239" s="16">
        <v>42902</v>
      </c>
      <c r="B239" s="17">
        <v>2433.1499020000001</v>
      </c>
      <c r="C239" s="18">
        <f t="shared" si="23"/>
        <v>8.3125833736460205E-3</v>
      </c>
      <c r="D239" s="18">
        <f t="shared" si="24"/>
        <v>6.9099042343816262E-5</v>
      </c>
      <c r="E239" s="18">
        <f t="shared" si="21"/>
        <v>7.8051919281080231E-3</v>
      </c>
      <c r="F239" s="19">
        <v>62.970001000000003</v>
      </c>
      <c r="G239" s="18">
        <f t="shared" si="25"/>
        <v>1.1212103154898278E-2</v>
      </c>
      <c r="H239" s="18">
        <f t="shared" si="26"/>
        <v>1.2571125715607991E-4</v>
      </c>
      <c r="I239" s="18">
        <f t="shared" si="22"/>
        <v>1.0867019668568451E-2</v>
      </c>
      <c r="J239" s="20">
        <f t="shared" si="27"/>
        <v>8.4819174199701595E-5</v>
      </c>
    </row>
    <row r="240" spans="1:10" x14ac:dyDescent="0.25">
      <c r="A240" s="16">
        <v>42905</v>
      </c>
      <c r="B240" s="17">
        <v>2453.459961</v>
      </c>
      <c r="C240" s="18">
        <f t="shared" si="23"/>
        <v>-6.7191605942243304E-3</v>
      </c>
      <c r="D240" s="18">
        <f t="shared" si="24"/>
        <v>4.5147119090977056E-5</v>
      </c>
      <c r="E240" s="18">
        <f t="shared" si="21"/>
        <v>-7.2265520397623278E-3</v>
      </c>
      <c r="F240" s="19">
        <v>63.68</v>
      </c>
      <c r="G240" s="18">
        <f t="shared" si="25"/>
        <v>1.3259674914952547E-2</v>
      </c>
      <c r="H240" s="18">
        <f t="shared" si="26"/>
        <v>1.7581897885022183E-4</v>
      </c>
      <c r="I240" s="18">
        <f t="shared" si="22"/>
        <v>1.291459142862272E-2</v>
      </c>
      <c r="J240" s="20">
        <f t="shared" si="27"/>
        <v>-9.3327967031210597E-5</v>
      </c>
    </row>
    <row r="241" spans="1:10" x14ac:dyDescent="0.25">
      <c r="A241" s="16">
        <v>42906</v>
      </c>
      <c r="B241" s="17">
        <v>2437.030029</v>
      </c>
      <c r="C241" s="18">
        <f t="shared" si="23"/>
        <v>-5.8281424466445424E-4</v>
      </c>
      <c r="D241" s="18">
        <f t="shared" si="24"/>
        <v>3.3967244378379833E-7</v>
      </c>
      <c r="E241" s="18">
        <f t="shared" si="21"/>
        <v>-1.0902056902024515E-3</v>
      </c>
      <c r="F241" s="19">
        <v>64.529999000000004</v>
      </c>
      <c r="G241" s="18">
        <f t="shared" si="25"/>
        <v>1.4309037345449509E-2</v>
      </c>
      <c r="H241" s="18">
        <f t="shared" si="26"/>
        <v>2.0474854975346875E-4</v>
      </c>
      <c r="I241" s="18">
        <f t="shared" si="22"/>
        <v>1.3963953859119683E-2</v>
      </c>
      <c r="J241" s="20">
        <f t="shared" si="27"/>
        <v>-1.522358195493676E-5</v>
      </c>
    </row>
    <row r="242" spans="1:10" x14ac:dyDescent="0.25">
      <c r="A242" s="16">
        <v>42907</v>
      </c>
      <c r="B242" s="17">
        <v>2435.610107</v>
      </c>
      <c r="C242" s="18">
        <f t="shared" si="23"/>
        <v>-4.5588579922685235E-4</v>
      </c>
      <c r="D242" s="18">
        <f t="shared" si="24"/>
        <v>2.0783186193670592E-7</v>
      </c>
      <c r="E242" s="18">
        <f t="shared" si="21"/>
        <v>-9.6327724476484968E-4</v>
      </c>
      <c r="F242" s="19">
        <v>65.459998999999996</v>
      </c>
      <c r="G242" s="18">
        <f t="shared" si="25"/>
        <v>8.5184271877408839E-3</v>
      </c>
      <c r="H242" s="18">
        <f t="shared" si="26"/>
        <v>7.256360175284306E-5</v>
      </c>
      <c r="I242" s="18">
        <f t="shared" si="22"/>
        <v>8.1733437014110573E-3</v>
      </c>
      <c r="J242" s="20">
        <f t="shared" si="27"/>
        <v>-7.8731960012113809E-6</v>
      </c>
    </row>
    <row r="243" spans="1:10" x14ac:dyDescent="0.25">
      <c r="A243" s="16">
        <v>42908</v>
      </c>
      <c r="B243" s="17">
        <v>2434.5</v>
      </c>
      <c r="C243" s="18">
        <f t="shared" si="23"/>
        <v>1.5596986258985955E-3</v>
      </c>
      <c r="D243" s="18">
        <f t="shared" si="24"/>
        <v>2.4326598036299672E-6</v>
      </c>
      <c r="E243" s="18">
        <f t="shared" si="21"/>
        <v>1.0523071803605981E-3</v>
      </c>
      <c r="F243" s="19">
        <v>66.019997000000004</v>
      </c>
      <c r="G243" s="18">
        <f t="shared" si="25"/>
        <v>2.1184301906556719E-3</v>
      </c>
      <c r="H243" s="18">
        <f t="shared" si="26"/>
        <v>4.4877464726814264E-6</v>
      </c>
      <c r="I243" s="18">
        <f t="shared" si="22"/>
        <v>1.773346704325846E-3</v>
      </c>
      <c r="J243" s="20">
        <f t="shared" si="27"/>
        <v>1.8661054702308903E-6</v>
      </c>
    </row>
    <row r="244" spans="1:10" x14ac:dyDescent="0.25">
      <c r="A244" s="16">
        <v>42909</v>
      </c>
      <c r="B244" s="17">
        <v>2438.3000489999999</v>
      </c>
      <c r="C244" s="18">
        <f t="shared" si="23"/>
        <v>3.1575172190189825E-4</v>
      </c>
      <c r="D244" s="18">
        <f t="shared" si="24"/>
        <v>9.9699149884013687E-8</v>
      </c>
      <c r="E244" s="18">
        <f t="shared" si="21"/>
        <v>-1.9163972363609913E-4</v>
      </c>
      <c r="F244" s="19">
        <v>66.160004000000001</v>
      </c>
      <c r="G244" s="18">
        <f t="shared" si="25"/>
        <v>-3.634255913516115E-3</v>
      </c>
      <c r="H244" s="18">
        <f t="shared" si="26"/>
        <v>1.3207816044926852E-5</v>
      </c>
      <c r="I244" s="18">
        <f t="shared" si="22"/>
        <v>-3.9793393998459412E-3</v>
      </c>
      <c r="J244" s="20">
        <f t="shared" si="27"/>
        <v>7.6259950284071673E-7</v>
      </c>
    </row>
    <row r="245" spans="1:10" x14ac:dyDescent="0.25">
      <c r="A245" s="16">
        <v>42912</v>
      </c>
      <c r="B245" s="17">
        <v>2439.070068</v>
      </c>
      <c r="C245" s="18">
        <f t="shared" si="23"/>
        <v>-8.1055863508326578E-3</v>
      </c>
      <c r="D245" s="18">
        <f t="shared" si="24"/>
        <v>6.5700530090804677E-5</v>
      </c>
      <c r="E245" s="18">
        <f t="shared" si="21"/>
        <v>-8.6129777963706543E-3</v>
      </c>
      <c r="F245" s="19">
        <v>65.919998000000007</v>
      </c>
      <c r="G245" s="18">
        <f t="shared" si="25"/>
        <v>-5.7811967328837534E-3</v>
      </c>
      <c r="H245" s="18">
        <f t="shared" si="26"/>
        <v>3.3422235664305785E-5</v>
      </c>
      <c r="I245" s="18">
        <f t="shared" si="22"/>
        <v>-6.1262802192135792E-3</v>
      </c>
      <c r="J245" s="20">
        <f t="shared" si="27"/>
        <v>5.2765515502431304E-5</v>
      </c>
    </row>
    <row r="246" spans="1:10" x14ac:dyDescent="0.25">
      <c r="A246" s="16">
        <v>42913</v>
      </c>
      <c r="B246" s="17">
        <v>2419.3798830000001</v>
      </c>
      <c r="C246" s="18">
        <f t="shared" si="23"/>
        <v>8.7695014026030957E-3</v>
      </c>
      <c r="D246" s="18">
        <f t="shared" si="24"/>
        <v>7.6904154850257665E-5</v>
      </c>
      <c r="E246" s="18">
        <f t="shared" si="21"/>
        <v>8.2621099570650974E-3</v>
      </c>
      <c r="F246" s="19">
        <v>65.540001000000004</v>
      </c>
      <c r="G246" s="18">
        <f t="shared" si="25"/>
        <v>-5.8148134073295376E-3</v>
      </c>
      <c r="H246" s="18">
        <f t="shared" si="26"/>
        <v>3.3812054962059346E-5</v>
      </c>
      <c r="I246" s="18">
        <f t="shared" si="22"/>
        <v>-6.1598968936593633E-3</v>
      </c>
      <c r="J246" s="20">
        <f t="shared" si="27"/>
        <v>-5.0893745459597387E-5</v>
      </c>
    </row>
    <row r="247" spans="1:10" x14ac:dyDescent="0.25">
      <c r="A247" s="16">
        <v>42914</v>
      </c>
      <c r="B247" s="17">
        <v>2440.6899410000001</v>
      </c>
      <c r="C247" s="18">
        <f t="shared" si="23"/>
        <v>-8.6372167487240945E-3</v>
      </c>
      <c r="D247" s="18">
        <f t="shared" si="24"/>
        <v>7.4601513164440018E-5</v>
      </c>
      <c r="E247" s="18">
        <f t="shared" si="21"/>
        <v>-9.144608194262091E-3</v>
      </c>
      <c r="F247" s="19">
        <v>65.160004000000001</v>
      </c>
      <c r="G247" s="18">
        <f t="shared" si="25"/>
        <v>-1.2664385480041753E-2</v>
      </c>
      <c r="H247" s="18">
        <f t="shared" si="26"/>
        <v>1.6038665958709237E-4</v>
      </c>
      <c r="I247" s="18">
        <f t="shared" si="22"/>
        <v>-1.300946896637158E-2</v>
      </c>
      <c r="J247" s="20">
        <f t="shared" si="27"/>
        <v>1.1896649651287992E-4</v>
      </c>
    </row>
    <row r="248" spans="1:10" x14ac:dyDescent="0.25">
      <c r="A248" s="16">
        <v>42915</v>
      </c>
      <c r="B248" s="17">
        <v>2419.6999510000001</v>
      </c>
      <c r="C248" s="18">
        <f t="shared" si="23"/>
        <v>1.532057636772409E-3</v>
      </c>
      <c r="D248" s="18">
        <f t="shared" si="24"/>
        <v>2.3472006023926587E-6</v>
      </c>
      <c r="E248" s="18">
        <f t="shared" si="21"/>
        <v>1.0246661912344116E-3</v>
      </c>
      <c r="F248" s="19">
        <v>64.339995999999999</v>
      </c>
      <c r="G248" s="18">
        <f t="shared" si="25"/>
        <v>-3.8931765372542948E-3</v>
      </c>
      <c r="H248" s="18">
        <f t="shared" si="26"/>
        <v>1.5156823550227341E-5</v>
      </c>
      <c r="I248" s="18">
        <f t="shared" si="22"/>
        <v>-4.2382600235841205E-3</v>
      </c>
      <c r="J248" s="20">
        <f t="shared" si="27"/>
        <v>-4.3428017558270081E-6</v>
      </c>
    </row>
    <row r="249" spans="1:10" x14ac:dyDescent="0.25">
      <c r="A249" s="16">
        <v>42916</v>
      </c>
      <c r="B249" s="17">
        <v>2423.4099120000001</v>
      </c>
      <c r="C249" s="18">
        <f t="shared" si="23"/>
        <v>2.3081681207700998E-3</v>
      </c>
      <c r="D249" s="18">
        <f t="shared" si="24"/>
        <v>5.3276400737393747E-6</v>
      </c>
      <c r="E249" s="18">
        <f t="shared" si="21"/>
        <v>1.8007766752321025E-3</v>
      </c>
      <c r="F249" s="19">
        <v>64.089995999999999</v>
      </c>
      <c r="G249" s="18">
        <f t="shared" si="25"/>
        <v>2.8046296012163006E-3</v>
      </c>
      <c r="H249" s="18">
        <f t="shared" si="26"/>
        <v>7.8659472000187047E-6</v>
      </c>
      <c r="I249" s="18">
        <f t="shared" si="22"/>
        <v>2.4595461148864744E-3</v>
      </c>
      <c r="J249" s="20">
        <f t="shared" si="27"/>
        <v>4.4290932753453005E-6</v>
      </c>
    </row>
    <row r="250" spans="1:10" x14ac:dyDescent="0.25">
      <c r="A250" s="16">
        <v>42919</v>
      </c>
      <c r="B250" s="17">
        <v>2429.01001</v>
      </c>
      <c r="C250" s="18">
        <f t="shared" si="23"/>
        <v>1.4522239141054789E-3</v>
      </c>
      <c r="D250" s="18">
        <f t="shared" si="24"/>
        <v>2.1089542966998375E-6</v>
      </c>
      <c r="E250" s="18">
        <f t="shared" si="21"/>
        <v>9.4483246856748152E-4</v>
      </c>
      <c r="F250" s="19">
        <v>64.269997000000004</v>
      </c>
      <c r="G250" s="18">
        <f t="shared" si="25"/>
        <v>-1.7128868027201051E-3</v>
      </c>
      <c r="H250" s="18">
        <f t="shared" si="26"/>
        <v>2.9339811989327039E-6</v>
      </c>
      <c r="I250" s="18">
        <f t="shared" si="22"/>
        <v>-2.0579702890499312E-3</v>
      </c>
      <c r="J250" s="20">
        <f t="shared" si="27"/>
        <v>-1.9444371484415799E-6</v>
      </c>
    </row>
    <row r="251" spans="1:10" x14ac:dyDescent="0.25">
      <c r="A251" s="16">
        <v>42921</v>
      </c>
      <c r="B251" s="17">
        <v>2432.540039</v>
      </c>
      <c r="C251" s="18">
        <f t="shared" si="23"/>
        <v>-9.4129872811729385E-3</v>
      </c>
      <c r="D251" s="18">
        <f t="shared" si="24"/>
        <v>8.8604329555523503E-5</v>
      </c>
      <c r="E251" s="18">
        <f t="shared" si="21"/>
        <v>-9.920378726710935E-3</v>
      </c>
      <c r="F251" s="19">
        <v>64.160004000000001</v>
      </c>
      <c r="G251" s="18">
        <f t="shared" si="25"/>
        <v>-1.6659288050950932E-2</v>
      </c>
      <c r="H251" s="18">
        <f t="shared" si="26"/>
        <v>2.7753187836455651E-4</v>
      </c>
      <c r="I251" s="18">
        <f t="shared" si="22"/>
        <v>-1.7004371537280759E-2</v>
      </c>
      <c r="J251" s="20">
        <f t="shared" si="27"/>
        <v>1.6868980565952897E-4</v>
      </c>
    </row>
    <row r="252" spans="1:10" x14ac:dyDescent="0.25">
      <c r="A252" s="16">
        <v>42922</v>
      </c>
      <c r="B252" s="17">
        <v>2409.75</v>
      </c>
      <c r="C252" s="18">
        <f t="shared" si="23"/>
        <v>6.3827127178005495E-3</v>
      </c>
      <c r="D252" s="18">
        <f t="shared" si="24"/>
        <v>4.0739021637972878E-5</v>
      </c>
      <c r="E252" s="18">
        <f t="shared" si="21"/>
        <v>5.8753212722625521E-3</v>
      </c>
      <c r="F252" s="19">
        <v>63.099997999999999</v>
      </c>
      <c r="G252" s="18">
        <f t="shared" si="25"/>
        <v>9.504515359954255E-4</v>
      </c>
      <c r="H252" s="18">
        <f t="shared" si="26"/>
        <v>9.0335812227606363E-7</v>
      </c>
      <c r="I252" s="18">
        <f t="shared" si="22"/>
        <v>6.0536804966559955E-4</v>
      </c>
      <c r="J252" s="20">
        <f t="shared" si="27"/>
        <v>3.55673177974839E-6</v>
      </c>
    </row>
    <row r="253" spans="1:10" x14ac:dyDescent="0.25">
      <c r="A253" s="16">
        <v>42923</v>
      </c>
      <c r="B253" s="17">
        <v>2425.179932</v>
      </c>
      <c r="C253" s="18">
        <f t="shared" si="23"/>
        <v>9.2733610337524723E-4</v>
      </c>
      <c r="D253" s="18">
        <f t="shared" si="24"/>
        <v>8.5995224862318726E-7</v>
      </c>
      <c r="E253" s="18">
        <f t="shared" si="21"/>
        <v>4.1994465783724985E-4</v>
      </c>
      <c r="F253" s="19">
        <v>63.16</v>
      </c>
      <c r="G253" s="18">
        <f t="shared" si="25"/>
        <v>-5.2384911406587265E-3</v>
      </c>
      <c r="H253" s="18">
        <f t="shared" si="26"/>
        <v>2.7441789430759966E-5</v>
      </c>
      <c r="I253" s="18">
        <f t="shared" si="22"/>
        <v>-5.5835746269885522E-3</v>
      </c>
      <c r="J253" s="20">
        <f t="shared" si="27"/>
        <v>-2.3447923362394576E-6</v>
      </c>
    </row>
    <row r="254" spans="1:10" x14ac:dyDescent="0.25">
      <c r="A254" s="16">
        <v>42926</v>
      </c>
      <c r="B254" s="17">
        <v>2427.429932</v>
      </c>
      <c r="C254" s="18"/>
      <c r="D254" s="18"/>
      <c r="E254" s="18">
        <f t="shared" si="21"/>
        <v>-5.0739144553799739E-4</v>
      </c>
      <c r="F254" s="19">
        <v>62.830002</v>
      </c>
      <c r="G254" s="18"/>
      <c r="H254" s="18"/>
      <c r="I254" s="18">
        <f t="shared" si="22"/>
        <v>-3.4508348632982601E-4</v>
      </c>
      <c r="J254" s="20">
        <f t="shared" si="27"/>
        <v>1.7509240896018219E-7</v>
      </c>
    </row>
    <row r="255" spans="1:10" x14ac:dyDescent="0.25">
      <c r="A255" s="28"/>
      <c r="C255" s="29"/>
      <c r="D255" s="29"/>
      <c r="E255" s="29"/>
      <c r="G255" s="29"/>
      <c r="H255" s="29"/>
      <c r="I255" s="29"/>
    </row>
    <row r="256" spans="1:10" x14ac:dyDescent="0.25">
      <c r="A256" s="28"/>
      <c r="C256" s="29"/>
      <c r="D256" s="29"/>
      <c r="E256" s="29"/>
      <c r="F256" s="30"/>
      <c r="G256" s="29"/>
      <c r="H256" s="29"/>
      <c r="I256" s="29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M</vt:lpstr>
      <vt:lpstr>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2020-03-31T13:18:37Z</dcterms:created>
  <dcterms:modified xsi:type="dcterms:W3CDTF">2020-03-31T13:18:52Z</dcterms:modified>
</cp:coreProperties>
</file>