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<sst xmlns="http://schemas.openxmlformats.org/spreadsheetml/2006/main" count="123" uniqueCount="69">
  <si>
    <t xml:space="preserve">Querying Time (sec)</t>
  </si>
  <si>
    <t xml:space="preserve">Upload Load Monitor</t>
  </si>
  <si>
    <t xml:space="preserve">116k</t>
  </si>
  <si>
    <t xml:space="preserve">Source</t>
  </si>
  <si>
    <t xml:space="preserve">Load %</t>
  </si>
  <si>
    <t xml:space="preserve">Memory Mb</t>
  </si>
  <si>
    <t xml:space="preserve">CPU Load</t>
  </si>
  <si>
    <t xml:space="preserve">Avg Mem</t>
  </si>
  <si>
    <t xml:space="preserve">Avg Time (s)</t>
  </si>
  <si>
    <t xml:space="preserve">New Size </t>
  </si>
  <si>
    <t xml:space="preserve">Prev Size</t>
  </si>
  <si>
    <t xml:space="preserve">Space Change Monitor</t>
  </si>
  <si>
    <t xml:space="preserve">Query Load Monitor</t>
  </si>
  <si>
    <t xml:space="preserve">Using Sql Query</t>
  </si>
  <si>
    <t xml:space="preserve">Using Read DataFrame</t>
  </si>
  <si>
    <t xml:space="preserve">excel</t>
  </si>
  <si>
    <t xml:space="preserve">Data Length</t>
  </si>
  <si>
    <t xml:space="preserve">Initial Size (bytes)</t>
  </si>
  <si>
    <t xml:space="preserve">New Size (bytes)</t>
  </si>
  <si>
    <t xml:space="preserve">New Size</t>
  </si>
  <si>
    <t xml:space="preserve">File Size Og</t>
  </si>
  <si>
    <t xml:space="preserve">Time</t>
  </si>
  <si>
    <t xml:space="preserve">No of Data</t>
  </si>
  <si>
    <t xml:space="preserve">Features</t>
  </si>
  <si>
    <t xml:space="preserve"> Query</t>
  </si>
  <si>
    <t xml:space="preserve">CPU %</t>
  </si>
  <si>
    <t xml:space="preserve">Avg CPU %</t>
  </si>
  <si>
    <t xml:space="preserve">Avg Mem (Mb)</t>
  </si>
  <si>
    <t xml:space="preserve">Upserts</t>
  </si>
  <si>
    <t xml:space="preserve">5M </t>
  </si>
  <si>
    <t xml:space="preserve">5.116M
</t>
  </si>
  <si>
    <t xml:space="preserve">Z-order off</t>
  </si>
  <si>
    <t xml:space="preserve">Select WhereOrder</t>
  </si>
  <si>
    <t xml:space="preserve">1M </t>
  </si>
  <si>
    <t xml:space="preserve">Aggregrate</t>
  </si>
  <si>
    <t xml:space="preserve">csv</t>
  </si>
  <si>
    <t xml:space="preserve">100K</t>
  </si>
  <si>
    <t xml:space="preserve">Join</t>
  </si>
  <si>
    <t xml:space="preserve">0.133570362'</t>
  </si>
  <si>
    <t xml:space="preserve">10K </t>
  </si>
  <si>
    <t xml:space="preserve">Subquery</t>
  </si>
  <si>
    <t xml:space="preserve">1K</t>
  </si>
  <si>
    <t xml:space="preserve">Union</t>
  </si>
  <si>
    <t xml:space="preserve">parquet</t>
  </si>
  <si>
    <t xml:space="preserve">Overwrite</t>
  </si>
  <si>
    <t xml:space="preserve">Depends On file Size</t>
  </si>
  <si>
    <t xml:space="preserve">CTEs</t>
  </si>
  <si>
    <t xml:space="preserve">Case When</t>
  </si>
  <si>
    <t xml:space="preserve">Not In</t>
  </si>
  <si>
    <t xml:space="preserve">json</t>
  </si>
  <si>
    <t xml:space="preserve"> </t>
  </si>
  <si>
    <t xml:space="preserve">Rank, Dense, RowNum</t>
  </si>
  <si>
    <t xml:space="preserve">Complex</t>
  </si>
  <si>
    <t xml:space="preserve">Z-order on</t>
  </si>
  <si>
    <t xml:space="preserve">Avg</t>
  </si>
  <si>
    <t xml:space="preserve">Delta Table Size</t>
  </si>
  <si>
    <t xml:space="preserve">Std Dev</t>
  </si>
  <si>
    <t xml:space="preserve">5.116 M </t>
  </si>
  <si>
    <t xml:space="preserve">Compaction</t>
  </si>
  <si>
    <t xml:space="preserve">Og Size</t>
  </si>
  <si>
    <t xml:space="preserve">DataFile Size</t>
  </si>
  <si>
    <t xml:space="preserve">Z-Order</t>
  </si>
  <si>
    <t xml:space="preserve">-</t>
  </si>
  <si>
    <t xml:space="preserve">Vacuum</t>
  </si>
  <si>
    <t xml:space="preserve">SchemaEnf</t>
  </si>
  <si>
    <t xml:space="preserve">In/Not In</t>
  </si>
  <si>
    <t xml:space="preserve">116k 
</t>
  </si>
  <si>
    <t xml:space="preserve">Time Travel</t>
  </si>
  <si>
    <t xml:space="preserve">Same as old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</si>
</sst>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0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sz val="10"/>
      <name val="Times New Roman"/>
      <family val="0"/>
      <charset val="1"/>
    </font>
    <font>
      <b val="true"/>
      <sz val="10"/>
      <name val="Arial"/>
      <family val="0"/>
      <charset val="134"/>
    </font>
    <font>
      <sz val="10"/>
      <name val="Times New Roman"/>
      <family val="1"/>
      <charset val="1"/>
    </font>
    <font>
      <sz val="10"/>
      <name val="Arial"/>
      <family val="0"/>
      <charset val="134"/>
    </font>
    <font>
      <b val="true"/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EEEEEE"/>
        <bgColor rgb="FFF2F2F2"/>
      </patternFill>
    </fill>
    <fill>
      <patternFill patternType="solid">
        <fgColor rgb="FFCCCCCC"/>
        <bgColor rgb="FFCCCCFF"/>
      </patternFill>
    </fill>
    <fill>
      <patternFill patternType="solid">
        <fgColor theme="0" tint="-0.05"/>
        <bgColor rgb="FFEEEEEE"/>
      </patternFill>
    </fill>
    <fill>
      <patternFill patternType="solid">
        <fgColor rgb="FFDDE8CB"/>
        <bgColor rgb="FFEEEEE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Q37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R38" activeCellId="0" sqref="R38"/>
    </sheetView>
  </sheetViews>
  <sheetFormatPr defaultColWidth="11.53515625" defaultRowHeight="12.75" zeroHeight="false" outlineLevelRow="0" outlineLevelCol="0"/>
  <cols>
    <col collapsed="false" customWidth="false" hidden="false" outlineLevel="0" max="12" min="1" style="1" width="11.53"/>
    <col collapsed="false" customWidth="true" hidden="false" outlineLevel="0" max="13" min="13" style="1" width="12.23"/>
    <col collapsed="false" customWidth="true" hidden="false" outlineLevel="0" max="14" min="14" style="1" width="17.51"/>
    <col collapsed="false" customWidth="false" hidden="false" outlineLevel="0" max="17" min="15" style="1" width="11.53"/>
    <col collapsed="false" customWidth="true" hidden="false" outlineLevel="0" max="19" min="18" style="1" width="15.87"/>
    <col collapsed="false" customWidth="false" hidden="false" outlineLevel="0" max="35" min="20" style="1" width="11.53"/>
    <col collapsed="false" customWidth="true" hidden="false" outlineLevel="0" max="36" min="36" style="1" width="12.94"/>
    <col collapsed="false" customWidth="true" hidden="false" outlineLevel="0" max="37" min="37" style="1" width="25.58"/>
    <col collapsed="false" customWidth="true" hidden="false" outlineLevel="0" max="43" min="38" style="1" width="12.94"/>
    <col collapsed="false" customWidth="true" hidden="false" outlineLevel="0" max="44" min="44" style="1" width="13.06"/>
    <col collapsed="false" customWidth="false" hidden="false" outlineLevel="0" max="16384" min="45" style="1" width="11.53"/>
  </cols>
  <sheetData>
    <row r="1" customFormat="false" ht="12.75" hidden="false" customHeight="false" outlineLevel="0" collapsed="false">
      <c r="A1" s="1" t="n">
        <v>1906435</v>
      </c>
    </row>
    <row r="5" customFormat="false" ht="12.75" hidden="false" customHeight="false" outlineLevel="0" collapsed="false">
      <c r="I5" s="2" t="s">
        <v>0</v>
      </c>
      <c r="J5" s="2"/>
      <c r="K5" s="2"/>
      <c r="L5" s="2"/>
      <c r="O5" s="2" t="s">
        <v>1</v>
      </c>
      <c r="P5" s="2"/>
      <c r="Q5" s="2"/>
      <c r="R5" s="2"/>
      <c r="S5" s="2"/>
      <c r="T5" s="2"/>
      <c r="U5" s="2"/>
      <c r="V5" s="3"/>
    </row>
    <row r="6" customFormat="false" ht="12.8" hidden="false" customHeight="true" outlineLevel="0" collapsed="false">
      <c r="N6" s="4" t="s">
        <v>2</v>
      </c>
      <c r="O6" s="5" t="s">
        <v>3</v>
      </c>
      <c r="P6" s="5" t="s">
        <v>4</v>
      </c>
      <c r="Q6" s="5" t="s">
        <v>5</v>
      </c>
      <c r="R6" s="5" t="s">
        <v>6</v>
      </c>
      <c r="S6" s="5" t="s">
        <v>7</v>
      </c>
      <c r="T6" s="5" t="s">
        <v>8</v>
      </c>
      <c r="U6" s="5" t="s">
        <v>9</v>
      </c>
      <c r="V6" s="5" t="s">
        <v>10</v>
      </c>
      <c r="Y6" s="5"/>
      <c r="Z6" s="2" t="s">
        <v>11</v>
      </c>
      <c r="AA6" s="2"/>
      <c r="AB6" s="2"/>
      <c r="AC6" s="2"/>
      <c r="AD6" s="2"/>
      <c r="AI6" s="6" t="s">
        <v>12</v>
      </c>
      <c r="AJ6" s="6"/>
      <c r="AK6" s="6"/>
      <c r="AL6" s="6"/>
      <c r="AM6" s="6"/>
      <c r="AN6" s="6"/>
      <c r="AO6" s="6"/>
      <c r="AP6" s="6"/>
      <c r="AQ6" s="6"/>
    </row>
    <row r="7" customFormat="false" ht="12.75" hidden="false" customHeight="false" outlineLevel="0" collapsed="false">
      <c r="I7" s="7" t="s">
        <v>13</v>
      </c>
      <c r="J7" s="7"/>
      <c r="K7" s="7" t="s">
        <v>14</v>
      </c>
      <c r="L7" s="7"/>
      <c r="N7" s="4"/>
      <c r="O7" s="2" t="s">
        <v>15</v>
      </c>
      <c r="P7" s="3" t="n">
        <v>45.02</v>
      </c>
      <c r="Q7" s="3" t="n">
        <v>2562.9</v>
      </c>
      <c r="R7" s="8" t="n">
        <f aca="false">AVERAGE(P7:P9)</f>
        <v>44.75</v>
      </c>
      <c r="S7" s="8" t="n">
        <f aca="false">AVERAGE(Q7:Q9)</f>
        <v>2468.39666666667</v>
      </c>
      <c r="T7" s="9" t="n">
        <v>22.09</v>
      </c>
      <c r="U7" s="8" t="n">
        <v>2.6</v>
      </c>
      <c r="V7" s="8" t="n">
        <v>5.3</v>
      </c>
      <c r="Y7" s="5" t="s">
        <v>16</v>
      </c>
      <c r="Z7" s="2" t="s">
        <v>17</v>
      </c>
      <c r="AA7" s="2"/>
      <c r="AB7" s="2" t="s">
        <v>18</v>
      </c>
      <c r="AC7" s="2"/>
      <c r="AD7" s="5" t="s">
        <v>19</v>
      </c>
      <c r="AE7" s="5" t="s">
        <v>20</v>
      </c>
      <c r="AF7" s="5" t="s">
        <v>21</v>
      </c>
      <c r="AI7" s="5" t="s">
        <v>22</v>
      </c>
      <c r="AJ7" s="5" t="s">
        <v>23</v>
      </c>
      <c r="AK7" s="5" t="s">
        <v>24</v>
      </c>
      <c r="AL7" s="5" t="s">
        <v>25</v>
      </c>
      <c r="AM7" s="5" t="s">
        <v>5</v>
      </c>
      <c r="AN7" s="5" t="s">
        <v>21</v>
      </c>
      <c r="AO7" s="5" t="s">
        <v>26</v>
      </c>
      <c r="AP7" s="5" t="s">
        <v>27</v>
      </c>
      <c r="AQ7" s="5" t="s">
        <v>8</v>
      </c>
    </row>
    <row r="8" customFormat="false" ht="12.75" hidden="false" customHeight="true" outlineLevel="0" collapsed="false">
      <c r="I8" s="10" t="n">
        <v>0.119843644</v>
      </c>
      <c r="J8" s="10"/>
      <c r="K8" s="10" t="n">
        <v>0.203098703</v>
      </c>
      <c r="L8" s="10"/>
      <c r="N8" s="4"/>
      <c r="O8" s="2" t="s">
        <v>15</v>
      </c>
      <c r="P8" s="3" t="n">
        <v>43.87</v>
      </c>
      <c r="Q8" s="3" t="n">
        <v>2402.19</v>
      </c>
      <c r="R8" s="8"/>
      <c r="S8" s="8"/>
      <c r="T8" s="9"/>
      <c r="U8" s="8"/>
      <c r="V8" s="8"/>
      <c r="X8" s="11" t="s">
        <v>28</v>
      </c>
      <c r="Y8" s="12" t="s">
        <v>29</v>
      </c>
      <c r="Z8" s="13" t="n">
        <v>0</v>
      </c>
      <c r="AA8" s="13"/>
      <c r="AB8" s="13" t="n">
        <v>235510169.6</v>
      </c>
      <c r="AC8" s="13"/>
      <c r="AD8" s="14" t="n">
        <v>224.6</v>
      </c>
      <c r="AE8" s="14" t="n">
        <v>342.5</v>
      </c>
      <c r="AF8" s="14" t="n">
        <v>60.03</v>
      </c>
      <c r="AG8" s="15"/>
      <c r="AH8" s="15"/>
      <c r="AI8" s="4" t="s">
        <v>30</v>
      </c>
      <c r="AJ8" s="16" t="s">
        <v>31</v>
      </c>
      <c r="AK8" s="17" t="s">
        <v>32</v>
      </c>
      <c r="AL8" s="18" t="n">
        <v>53.77</v>
      </c>
      <c r="AM8" s="17" t="n">
        <v>45.29</v>
      </c>
      <c r="AN8" s="14" t="n">
        <v>4.57</v>
      </c>
      <c r="AO8" s="19" t="n">
        <f aca="false">AVERAGE(AL8:AL17)</f>
        <v>50.197</v>
      </c>
      <c r="AP8" s="19" t="n">
        <f aca="false">AVERAGE(AM8:AM17)</f>
        <v>53.765</v>
      </c>
      <c r="AQ8" s="19" t="n">
        <f aca="false">MIN(AN8:AN17)</f>
        <v>1.58</v>
      </c>
    </row>
    <row r="9" customFormat="false" ht="12.75" hidden="false" customHeight="false" outlineLevel="0" collapsed="false">
      <c r="I9" s="10" t="n">
        <v>0.121797024</v>
      </c>
      <c r="J9" s="10"/>
      <c r="K9" s="10" t="n">
        <v>0.142536762</v>
      </c>
      <c r="L9" s="10"/>
      <c r="N9" s="4"/>
      <c r="O9" s="2" t="s">
        <v>15</v>
      </c>
      <c r="P9" s="3" t="n">
        <v>45.36</v>
      </c>
      <c r="Q9" s="3" t="n">
        <v>2440.1</v>
      </c>
      <c r="R9" s="8"/>
      <c r="S9" s="8"/>
      <c r="T9" s="9"/>
      <c r="U9" s="8"/>
      <c r="V9" s="8"/>
      <c r="X9" s="11"/>
      <c r="Y9" s="20" t="s">
        <v>33</v>
      </c>
      <c r="Z9" s="13" t="n">
        <v>2105450</v>
      </c>
      <c r="AA9" s="13"/>
      <c r="AB9" s="13" t="n">
        <v>21397959</v>
      </c>
      <c r="AC9" s="13"/>
      <c r="AD9" s="17" t="n">
        <v>18.39</v>
      </c>
      <c r="AE9" s="14" t="n">
        <v>68.4</v>
      </c>
      <c r="AF9" s="14" t="n">
        <v>29.12</v>
      </c>
      <c r="AG9" s="15"/>
      <c r="AH9" s="15"/>
      <c r="AI9" s="4"/>
      <c r="AJ9" s="16"/>
      <c r="AK9" s="14" t="s">
        <v>34</v>
      </c>
      <c r="AL9" s="14" t="n">
        <v>58.82</v>
      </c>
      <c r="AM9" s="14" t="n">
        <v>67.57</v>
      </c>
      <c r="AN9" s="14" t="n">
        <v>9.81</v>
      </c>
      <c r="AO9" s="19"/>
      <c r="AP9" s="19"/>
      <c r="AQ9" s="19"/>
    </row>
    <row r="10" customFormat="false" ht="12.75" hidden="false" customHeight="false" outlineLevel="0" collapsed="false">
      <c r="I10" s="10" t="n">
        <v>0.198559402</v>
      </c>
      <c r="J10" s="10"/>
      <c r="K10" s="10" t="n">
        <v>0.189536395</v>
      </c>
      <c r="L10" s="10"/>
      <c r="N10" s="4"/>
      <c r="O10" s="2" t="s">
        <v>35</v>
      </c>
      <c r="P10" s="3" t="n">
        <v>39.68</v>
      </c>
      <c r="Q10" s="3" t="n">
        <v>1441.03</v>
      </c>
      <c r="R10" s="8" t="n">
        <f aca="false">AVERAGE(P10:P12)</f>
        <v>41.435</v>
      </c>
      <c r="S10" s="8" t="n">
        <f aca="false">AVERAGE(Q10:Q12)</f>
        <v>1307.75333333333</v>
      </c>
      <c r="T10" s="9" t="n">
        <v>9.22</v>
      </c>
      <c r="U10" s="8" t="n">
        <v>1.9</v>
      </c>
      <c r="V10" s="8" t="n">
        <v>10.01</v>
      </c>
      <c r="X10" s="11"/>
      <c r="Y10" s="20" t="s">
        <v>36</v>
      </c>
      <c r="Z10" s="13" t="n">
        <v>21397959</v>
      </c>
      <c r="AA10" s="13"/>
      <c r="AB10" s="13" t="n">
        <v>23373551</v>
      </c>
      <c r="AC10" s="13"/>
      <c r="AD10" s="17" t="n">
        <v>1.88</v>
      </c>
      <c r="AE10" s="14" t="n">
        <v>7.1</v>
      </c>
      <c r="AF10" s="14" t="n">
        <v>20.64</v>
      </c>
      <c r="AG10" s="15"/>
      <c r="AH10" s="15"/>
      <c r="AI10" s="4"/>
      <c r="AJ10" s="16"/>
      <c r="AK10" s="14" t="s">
        <v>37</v>
      </c>
      <c r="AL10" s="14" t="n">
        <v>30.2</v>
      </c>
      <c r="AM10" s="14" t="n">
        <v>29.78</v>
      </c>
      <c r="AN10" s="17" t="n">
        <v>5.33</v>
      </c>
      <c r="AO10" s="19"/>
      <c r="AP10" s="19"/>
      <c r="AQ10" s="19"/>
    </row>
    <row r="11" customFormat="false" ht="12.75" hidden="false" customHeight="false" outlineLevel="0" collapsed="false">
      <c r="I11" s="10" t="s">
        <v>38</v>
      </c>
      <c r="J11" s="10"/>
      <c r="K11" s="10" t="n">
        <v>0.116369623</v>
      </c>
      <c r="L11" s="10"/>
      <c r="N11" s="4"/>
      <c r="O11" s="2"/>
      <c r="P11" s="3" t="n">
        <v>49.75</v>
      </c>
      <c r="Q11" s="3" t="n">
        <v>1369.01</v>
      </c>
      <c r="R11" s="8"/>
      <c r="S11" s="8"/>
      <c r="T11" s="9"/>
      <c r="U11" s="9"/>
      <c r="V11" s="8"/>
      <c r="X11" s="11"/>
      <c r="Y11" s="20" t="s">
        <v>39</v>
      </c>
      <c r="Z11" s="13" t="n">
        <v>1906435</v>
      </c>
      <c r="AA11" s="13"/>
      <c r="AB11" s="13" t="n">
        <v>2105450</v>
      </c>
      <c r="AC11" s="13"/>
      <c r="AD11" s="17" t="n">
        <v>0.18</v>
      </c>
      <c r="AE11" s="14" t="n">
        <v>0.705</v>
      </c>
      <c r="AF11" s="14" t="n">
        <v>17.55</v>
      </c>
      <c r="AG11" s="15"/>
      <c r="AH11" s="15"/>
      <c r="AI11" s="4"/>
      <c r="AJ11" s="16"/>
      <c r="AK11" s="14" t="s">
        <v>40</v>
      </c>
      <c r="AL11" s="14" t="n">
        <v>49.53</v>
      </c>
      <c r="AM11" s="14" t="n">
        <v>44.37</v>
      </c>
      <c r="AN11" s="14" t="n">
        <v>7.55</v>
      </c>
      <c r="AO11" s="19"/>
      <c r="AP11" s="19"/>
      <c r="AQ11" s="19"/>
    </row>
    <row r="12" customFormat="false" ht="12.75" hidden="false" customHeight="false" outlineLevel="0" collapsed="false">
      <c r="I12" s="10" t="n">
        <v>0.121693144</v>
      </c>
      <c r="J12" s="10"/>
      <c r="K12" s="10" t="n">
        <v>0.134754306</v>
      </c>
      <c r="L12" s="10"/>
      <c r="N12" s="4"/>
      <c r="O12" s="2"/>
      <c r="P12" s="3" t="n">
        <v>34.875</v>
      </c>
      <c r="Q12" s="3" t="n">
        <v>1113.22</v>
      </c>
      <c r="R12" s="8"/>
      <c r="S12" s="8"/>
      <c r="T12" s="9"/>
      <c r="U12" s="9"/>
      <c r="V12" s="8"/>
      <c r="X12" s="11"/>
      <c r="Y12" s="20" t="s">
        <v>41</v>
      </c>
      <c r="Z12" s="13" t="n">
        <v>1881836</v>
      </c>
      <c r="AA12" s="13"/>
      <c r="AB12" s="13" t="n">
        <v>1906435</v>
      </c>
      <c r="AC12" s="13"/>
      <c r="AD12" s="17" t="n">
        <v>0.02</v>
      </c>
      <c r="AE12" s="14" t="n">
        <v>0.06</v>
      </c>
      <c r="AF12" s="21" t="n">
        <v>14.63</v>
      </c>
      <c r="AG12" s="15"/>
      <c r="AH12" s="15"/>
      <c r="AI12" s="4"/>
      <c r="AJ12" s="16"/>
      <c r="AK12" s="14" t="s">
        <v>42</v>
      </c>
      <c r="AL12" s="14" t="n">
        <v>47.58</v>
      </c>
      <c r="AM12" s="14" t="n">
        <v>36.7</v>
      </c>
      <c r="AN12" s="14" t="n">
        <v>9.85</v>
      </c>
      <c r="AO12" s="19"/>
      <c r="AP12" s="19"/>
      <c r="AQ12" s="19"/>
    </row>
    <row r="13" customFormat="false" ht="12.75" hidden="false" customHeight="false" outlineLevel="0" collapsed="false">
      <c r="I13" s="10" t="n">
        <v>0.16288727</v>
      </c>
      <c r="J13" s="10"/>
      <c r="K13" s="10" t="n">
        <v>0.152448842</v>
      </c>
      <c r="L13" s="10"/>
      <c r="N13" s="4"/>
      <c r="O13" s="2" t="s">
        <v>43</v>
      </c>
      <c r="P13" s="3" t="n">
        <v>44.84</v>
      </c>
      <c r="Q13" s="3" t="n">
        <v>1622.84</v>
      </c>
      <c r="R13" s="8" t="n">
        <f aca="false">AVERAGE(P13:P15)</f>
        <v>36.4286666666667</v>
      </c>
      <c r="S13" s="8" t="n">
        <f aca="false">AVERAGE(Q13:Q15)</f>
        <v>1311.63666666667</v>
      </c>
      <c r="T13" s="9" t="n">
        <v>8.51</v>
      </c>
      <c r="U13" s="8" t="n">
        <v>1.9</v>
      </c>
      <c r="V13" s="8" t="n">
        <v>1.9</v>
      </c>
      <c r="X13" s="11"/>
      <c r="Y13" s="20" t="s">
        <v>44</v>
      </c>
      <c r="Z13" s="13" t="n">
        <v>2730154</v>
      </c>
      <c r="AA13" s="13"/>
      <c r="AB13" s="13" t="n">
        <v>5460173</v>
      </c>
      <c r="AC13" s="13"/>
      <c r="AD13" s="14" t="n">
        <v>2.6</v>
      </c>
      <c r="AE13" s="22" t="s">
        <v>45</v>
      </c>
      <c r="AF13" s="22"/>
      <c r="AG13" s="15"/>
      <c r="AH13" s="15"/>
      <c r="AI13" s="4"/>
      <c r="AJ13" s="16"/>
      <c r="AK13" s="14" t="s">
        <v>46</v>
      </c>
      <c r="AL13" s="14" t="n">
        <v>62.81</v>
      </c>
      <c r="AM13" s="14" t="n">
        <v>35.81</v>
      </c>
      <c r="AN13" s="14" t="n">
        <v>1.58</v>
      </c>
      <c r="AO13" s="19"/>
      <c r="AP13" s="19"/>
      <c r="AQ13" s="19"/>
    </row>
    <row r="14" customFormat="false" ht="12.75" hidden="false" customHeight="false" outlineLevel="0" collapsed="false">
      <c r="I14" s="23" t="n">
        <v>0.207689223</v>
      </c>
      <c r="J14" s="23"/>
      <c r="K14" s="23" t="n">
        <v>0.125228978</v>
      </c>
      <c r="L14" s="23"/>
      <c r="N14" s="4"/>
      <c r="O14" s="2"/>
      <c r="P14" s="3" t="n">
        <v>29.116</v>
      </c>
      <c r="Q14" s="3" t="n">
        <v>1135.84</v>
      </c>
      <c r="R14" s="8"/>
      <c r="S14" s="8"/>
      <c r="T14" s="9"/>
      <c r="U14" s="9"/>
      <c r="V14" s="8"/>
      <c r="X14" s="11"/>
      <c r="Y14" s="5"/>
      <c r="AA14" s="6"/>
      <c r="AC14" s="6"/>
      <c r="AI14" s="4"/>
      <c r="AJ14" s="16"/>
      <c r="AK14" s="14" t="s">
        <v>47</v>
      </c>
      <c r="AL14" s="14" t="n">
        <v>37.27</v>
      </c>
      <c r="AM14" s="14" t="n">
        <v>43.86</v>
      </c>
      <c r="AN14" s="14" t="n">
        <v>4.28</v>
      </c>
      <c r="AO14" s="19"/>
      <c r="AP14" s="19"/>
      <c r="AQ14" s="19"/>
    </row>
    <row r="15" customFormat="false" ht="12.75" hidden="false" customHeight="false" outlineLevel="0" collapsed="false">
      <c r="I15" s="23" t="n">
        <v>0.124614096</v>
      </c>
      <c r="J15" s="23"/>
      <c r="K15" s="23" t="n">
        <v>0.126862733</v>
      </c>
      <c r="L15" s="23"/>
      <c r="N15" s="4"/>
      <c r="O15" s="2"/>
      <c r="P15" s="3" t="n">
        <v>35.33</v>
      </c>
      <c r="Q15" s="3" t="n">
        <v>1176.23</v>
      </c>
      <c r="R15" s="8"/>
      <c r="S15" s="8"/>
      <c r="T15" s="9"/>
      <c r="U15" s="9"/>
      <c r="V15" s="8"/>
      <c r="X15" s="11"/>
      <c r="Y15" s="5"/>
      <c r="AA15" s="24"/>
      <c r="AC15" s="6"/>
      <c r="AD15" s="15"/>
      <c r="AI15" s="4"/>
      <c r="AJ15" s="16"/>
      <c r="AK15" s="14" t="s">
        <v>48</v>
      </c>
      <c r="AL15" s="14" t="n">
        <v>50.31</v>
      </c>
      <c r="AM15" s="14" t="n">
        <v>52.4</v>
      </c>
      <c r="AN15" s="14" t="n">
        <v>4.81</v>
      </c>
      <c r="AO15" s="19"/>
      <c r="AP15" s="19"/>
      <c r="AQ15" s="19"/>
    </row>
    <row r="16" customFormat="false" ht="12.75" hidden="false" customHeight="false" outlineLevel="0" collapsed="false">
      <c r="I16" s="10" t="n">
        <v>0.178791003</v>
      </c>
      <c r="J16" s="10"/>
      <c r="K16" s="10" t="n">
        <v>0.132328139</v>
      </c>
      <c r="L16" s="10"/>
      <c r="N16" s="4"/>
      <c r="O16" s="2" t="s">
        <v>49</v>
      </c>
      <c r="P16" s="3" t="n">
        <v>35.51</v>
      </c>
      <c r="Q16" s="3" t="n">
        <v>1340.63</v>
      </c>
      <c r="R16" s="8" t="n">
        <f aca="false">AVERAGE(P16:P18)</f>
        <v>33.4433333333333</v>
      </c>
      <c r="S16" s="8" t="n">
        <f aca="false">AVERAGE(Q16:Q18)</f>
        <v>1347.75</v>
      </c>
      <c r="T16" s="8" t="n">
        <v>11.63</v>
      </c>
      <c r="U16" s="8" t="n">
        <v>2.8</v>
      </c>
      <c r="V16" s="8" t="n">
        <v>34.7</v>
      </c>
      <c r="AD16" s="15"/>
      <c r="AF16" s="1" t="s">
        <v>50</v>
      </c>
      <c r="AI16" s="4"/>
      <c r="AJ16" s="16"/>
      <c r="AK16" s="14" t="s">
        <v>51</v>
      </c>
      <c r="AL16" s="14" t="n">
        <v>37.56</v>
      </c>
      <c r="AM16" s="14" t="n">
        <v>61.88</v>
      </c>
      <c r="AN16" s="14" t="n">
        <v>5.04</v>
      </c>
      <c r="AO16" s="19"/>
      <c r="AP16" s="19"/>
      <c r="AQ16" s="19"/>
    </row>
    <row r="17" customFormat="false" ht="12.75" hidden="false" customHeight="false" outlineLevel="0" collapsed="false">
      <c r="I17" s="10" t="n">
        <v>0.116098403</v>
      </c>
      <c r="J17" s="10"/>
      <c r="K17" s="10" t="n">
        <v>0.126504476</v>
      </c>
      <c r="L17" s="10"/>
      <c r="N17" s="4"/>
      <c r="O17" s="2"/>
      <c r="P17" s="3" t="n">
        <v>32.76</v>
      </c>
      <c r="Q17" s="3" t="n">
        <v>1494.67</v>
      </c>
      <c r="R17" s="8"/>
      <c r="S17" s="8"/>
      <c r="T17" s="8"/>
      <c r="U17" s="8"/>
      <c r="V17" s="8"/>
      <c r="Y17" s="3" t="s">
        <v>50</v>
      </c>
      <c r="AD17" s="15"/>
      <c r="AI17" s="4"/>
      <c r="AJ17" s="16"/>
      <c r="AK17" s="14" t="s">
        <v>52</v>
      </c>
      <c r="AL17" s="14" t="n">
        <v>74.12</v>
      </c>
      <c r="AM17" s="14" t="n">
        <v>119.99</v>
      </c>
      <c r="AN17" s="14" t="n">
        <v>24</v>
      </c>
      <c r="AO17" s="19"/>
      <c r="AP17" s="19"/>
      <c r="AQ17" s="19"/>
    </row>
    <row r="18" customFormat="false" ht="12.75" hidden="false" customHeight="false" outlineLevel="0" collapsed="false">
      <c r="N18" s="4"/>
      <c r="O18" s="2"/>
      <c r="P18" s="3" t="n">
        <v>32.06</v>
      </c>
      <c r="Q18" s="3" t="n">
        <v>1207.95</v>
      </c>
      <c r="R18" s="8"/>
      <c r="S18" s="8"/>
      <c r="T18" s="8"/>
      <c r="U18" s="8"/>
      <c r="V18" s="8"/>
      <c r="AD18" s="15"/>
      <c r="AI18" s="4"/>
      <c r="AJ18" s="25" t="s">
        <v>53</v>
      </c>
      <c r="AK18" s="26" t="s">
        <v>32</v>
      </c>
      <c r="AL18" s="27" t="n">
        <v>57</v>
      </c>
      <c r="AM18" s="27" t="n">
        <v>57.37</v>
      </c>
      <c r="AN18" s="28" t="n">
        <v>3.62</v>
      </c>
      <c r="AO18" s="19" t="n">
        <f aca="false">AVERAGE(AL18:AL27)</f>
        <v>51.303</v>
      </c>
      <c r="AP18" s="19" t="n">
        <f aca="false">AVERAGE(AM18:AM27)</f>
        <v>59.505</v>
      </c>
      <c r="AQ18" s="19" t="n">
        <f aca="false">MIN(AN18:AN27)</f>
        <v>0.95</v>
      </c>
    </row>
    <row r="19" customFormat="false" ht="12.75" hidden="false" customHeight="false" outlineLevel="0" collapsed="false">
      <c r="H19" s="5" t="s">
        <v>54</v>
      </c>
      <c r="I19" s="29" t="n">
        <f aca="false">AVERAGE(I8:J17)</f>
        <v>0.150219245444444</v>
      </c>
      <c r="J19" s="29"/>
      <c r="K19" s="29" t="n">
        <f aca="false">AVERAGE(K8:K17)</f>
        <v>0.1449668957</v>
      </c>
      <c r="L19" s="29"/>
      <c r="N19" s="1" t="s">
        <v>50</v>
      </c>
      <c r="AB19" s="2" t="s">
        <v>55</v>
      </c>
      <c r="AC19" s="2"/>
      <c r="AD19" s="15"/>
      <c r="AI19" s="4"/>
      <c r="AJ19" s="25"/>
      <c r="AK19" s="27" t="s">
        <v>34</v>
      </c>
      <c r="AL19" s="27" t="n">
        <v>48.84</v>
      </c>
      <c r="AM19" s="27" t="n">
        <v>78.31</v>
      </c>
      <c r="AN19" s="28" t="n">
        <v>4.7</v>
      </c>
      <c r="AO19" s="19"/>
      <c r="AP19" s="19"/>
      <c r="AQ19" s="19"/>
    </row>
    <row r="20" customFormat="false" ht="12.75" hidden="false" customHeight="false" outlineLevel="0" collapsed="false">
      <c r="H20" s="5" t="s">
        <v>56</v>
      </c>
      <c r="I20" s="29" t="n">
        <f aca="false">STDEV(I8:J17)</f>
        <v>0.037048088847071</v>
      </c>
      <c r="J20" s="29"/>
      <c r="K20" s="29" t="n">
        <f aca="false">STDEV(K8:L17)</f>
        <v>0.0289974684079154</v>
      </c>
      <c r="L20" s="29"/>
      <c r="N20" s="11" t="s">
        <v>57</v>
      </c>
      <c r="O20" s="30" t="s">
        <v>58</v>
      </c>
      <c r="P20" s="14" t="n">
        <v>73</v>
      </c>
      <c r="Q20" s="14" t="n">
        <v>1415.2</v>
      </c>
      <c r="R20" s="31" t="n">
        <v>64.23</v>
      </c>
      <c r="S20" s="31" t="n">
        <v>1205.46</v>
      </c>
      <c r="T20" s="31" t="n">
        <v>0.74</v>
      </c>
      <c r="U20" s="13"/>
      <c r="V20" s="13"/>
      <c r="AA20" s="5" t="s">
        <v>16</v>
      </c>
      <c r="AB20" s="5" t="s">
        <v>19</v>
      </c>
      <c r="AC20" s="5" t="s">
        <v>59</v>
      </c>
      <c r="AD20" s="5" t="s">
        <v>21</v>
      </c>
      <c r="AE20" s="5" t="s">
        <v>60</v>
      </c>
      <c r="AI20" s="4"/>
      <c r="AJ20" s="25"/>
      <c r="AK20" s="27" t="s">
        <v>37</v>
      </c>
      <c r="AL20" s="27" t="n">
        <v>38.05</v>
      </c>
      <c r="AM20" s="27" t="n">
        <v>38.6</v>
      </c>
      <c r="AN20" s="28" t="n">
        <v>5.72</v>
      </c>
      <c r="AO20" s="19"/>
      <c r="AP20" s="19"/>
      <c r="AQ20" s="19"/>
    </row>
    <row r="21" customFormat="false" ht="12.75" hidden="false" customHeight="false" outlineLevel="0" collapsed="false">
      <c r="N21" s="11"/>
      <c r="O21" s="30"/>
      <c r="P21" s="14" t="n">
        <v>51.36</v>
      </c>
      <c r="Q21" s="14" t="n">
        <v>1507.59</v>
      </c>
      <c r="R21" s="31"/>
      <c r="S21" s="31"/>
      <c r="T21" s="31"/>
      <c r="U21" s="13"/>
      <c r="V21" s="13"/>
      <c r="Z21" s="32" t="s">
        <v>28</v>
      </c>
      <c r="AA21" s="12" t="s">
        <v>29</v>
      </c>
      <c r="AB21" s="14" t="n">
        <v>224.6</v>
      </c>
      <c r="AC21" s="14" t="n">
        <v>1.9</v>
      </c>
      <c r="AD21" s="14" t="n">
        <v>60.03</v>
      </c>
      <c r="AE21" s="14" t="n">
        <v>342.5</v>
      </c>
      <c r="AI21" s="4"/>
      <c r="AJ21" s="25"/>
      <c r="AK21" s="27" t="s">
        <v>40</v>
      </c>
      <c r="AL21" s="27" t="n">
        <v>42.55</v>
      </c>
      <c r="AM21" s="27" t="n">
        <v>73.3</v>
      </c>
      <c r="AN21" s="27" t="n">
        <v>6.36</v>
      </c>
      <c r="AO21" s="19"/>
      <c r="AP21" s="19"/>
      <c r="AQ21" s="19"/>
    </row>
    <row r="22" customFormat="false" ht="12.75" hidden="false" customHeight="false" outlineLevel="0" collapsed="false">
      <c r="N22" s="11"/>
      <c r="O22" s="30"/>
      <c r="P22" s="33" t="n">
        <v>68.35</v>
      </c>
      <c r="Q22" s="33" t="n">
        <v>693.6</v>
      </c>
      <c r="R22" s="31"/>
      <c r="S22" s="31"/>
      <c r="T22" s="31"/>
      <c r="U22" s="13"/>
      <c r="V22" s="13"/>
      <c r="W22" s="2"/>
      <c r="X22" s="2"/>
      <c r="Y22" s="2"/>
      <c r="Z22" s="32"/>
      <c r="AA22" s="20" t="s">
        <v>33</v>
      </c>
      <c r="AB22" s="17" t="n">
        <v>18.39</v>
      </c>
      <c r="AC22" s="14" t="n">
        <v>1.9</v>
      </c>
      <c r="AD22" s="14" t="n">
        <v>29.12</v>
      </c>
      <c r="AE22" s="14" t="n">
        <v>68.4</v>
      </c>
      <c r="AI22" s="4"/>
      <c r="AJ22" s="25"/>
      <c r="AK22" s="27" t="s">
        <v>42</v>
      </c>
      <c r="AL22" s="27" t="n">
        <v>56.53</v>
      </c>
      <c r="AM22" s="27" t="n">
        <v>62.59</v>
      </c>
      <c r="AN22" s="27" t="n">
        <v>7.61</v>
      </c>
      <c r="AO22" s="19"/>
      <c r="AP22" s="19"/>
      <c r="AQ22" s="19"/>
    </row>
    <row r="23" customFormat="false" ht="12.75" hidden="false" customHeight="false" outlineLevel="0" collapsed="false">
      <c r="N23" s="11"/>
      <c r="O23" s="34" t="s">
        <v>61</v>
      </c>
      <c r="P23" s="1" t="s">
        <v>62</v>
      </c>
      <c r="Q23" s="1" t="s">
        <v>62</v>
      </c>
      <c r="R23" s="3" t="n">
        <v>21.11</v>
      </c>
      <c r="S23" s="3" t="n">
        <v>367.84</v>
      </c>
      <c r="T23" s="35" t="n">
        <v>68.82</v>
      </c>
      <c r="U23" s="1" t="n">
        <v>323.1</v>
      </c>
      <c r="V23" s="1" t="n">
        <v>215.98</v>
      </c>
      <c r="Z23" s="32"/>
      <c r="AA23" s="20" t="s">
        <v>36</v>
      </c>
      <c r="AB23" s="17" t="n">
        <v>1.88</v>
      </c>
      <c r="AC23" s="14" t="n">
        <v>1.9</v>
      </c>
      <c r="AD23" s="14" t="n">
        <v>20.64</v>
      </c>
      <c r="AE23" s="14" t="n">
        <v>7.1</v>
      </c>
      <c r="AI23" s="4"/>
      <c r="AJ23" s="25"/>
      <c r="AK23" s="27" t="s">
        <v>46</v>
      </c>
      <c r="AL23" s="27" t="n">
        <v>72.14</v>
      </c>
      <c r="AM23" s="27" t="n">
        <v>65.17</v>
      </c>
      <c r="AN23" s="27" t="n">
        <v>0.95</v>
      </c>
      <c r="AO23" s="19"/>
      <c r="AP23" s="19"/>
      <c r="AQ23" s="19"/>
    </row>
    <row r="24" customFormat="false" ht="12.75" hidden="false" customHeight="false" outlineLevel="0" collapsed="false">
      <c r="N24" s="11"/>
      <c r="O24" s="34" t="s">
        <v>63</v>
      </c>
      <c r="P24" s="1" t="s">
        <v>62</v>
      </c>
      <c r="Q24" s="1" t="s">
        <v>62</v>
      </c>
      <c r="R24" s="3" t="n">
        <v>70.31</v>
      </c>
      <c r="S24" s="3" t="n">
        <v>654.39</v>
      </c>
      <c r="T24" s="1" t="n">
        <v>62.15</v>
      </c>
      <c r="U24" s="1" t="n">
        <v>107.12</v>
      </c>
      <c r="V24" s="1" t="n">
        <v>215.98</v>
      </c>
      <c r="Z24" s="32"/>
      <c r="AA24" s="20" t="s">
        <v>39</v>
      </c>
      <c r="AB24" s="17" t="n">
        <v>0.18</v>
      </c>
      <c r="AC24" s="14" t="n">
        <v>1.9</v>
      </c>
      <c r="AD24" s="14" t="n">
        <v>17.55</v>
      </c>
      <c r="AE24" s="14" t="n">
        <v>0.705</v>
      </c>
      <c r="AI24" s="4"/>
      <c r="AJ24" s="25"/>
      <c r="AK24" s="27" t="s">
        <v>47</v>
      </c>
      <c r="AL24" s="27" t="n">
        <v>35.86</v>
      </c>
      <c r="AM24" s="27" t="n">
        <v>72.69</v>
      </c>
      <c r="AN24" s="27" t="n">
        <v>4.5</v>
      </c>
      <c r="AO24" s="19"/>
      <c r="AP24" s="19"/>
      <c r="AQ24" s="19"/>
    </row>
    <row r="25" customFormat="false" ht="12.75" hidden="false" customHeight="false" outlineLevel="0" collapsed="false">
      <c r="N25" s="11"/>
      <c r="O25" s="5" t="s">
        <v>64</v>
      </c>
      <c r="P25" s="1" t="s">
        <v>62</v>
      </c>
      <c r="Q25" s="1" t="s">
        <v>62</v>
      </c>
      <c r="R25" s="1" t="n">
        <v>45.64</v>
      </c>
      <c r="S25" s="3" t="n">
        <v>1229.69</v>
      </c>
      <c r="T25" s="1" t="n">
        <v>57.26</v>
      </c>
      <c r="U25" s="1" t="n">
        <v>214.19</v>
      </c>
      <c r="V25" s="1" t="n">
        <v>1.9</v>
      </c>
      <c r="Z25" s="32"/>
      <c r="AA25" s="20" t="s">
        <v>41</v>
      </c>
      <c r="AB25" s="17" t="n">
        <v>0.02</v>
      </c>
      <c r="AC25" s="14" t="n">
        <v>1.9</v>
      </c>
      <c r="AD25" s="21" t="n">
        <v>14.63</v>
      </c>
      <c r="AE25" s="14" t="n">
        <v>0.06</v>
      </c>
      <c r="AI25" s="4"/>
      <c r="AJ25" s="25"/>
      <c r="AK25" s="27" t="s">
        <v>65</v>
      </c>
      <c r="AL25" s="27" t="n">
        <v>46.72</v>
      </c>
      <c r="AM25" s="27" t="n">
        <v>56.37</v>
      </c>
      <c r="AN25" s="28" t="n">
        <v>4.5</v>
      </c>
      <c r="AO25" s="19"/>
      <c r="AP25" s="19"/>
      <c r="AQ25" s="19"/>
    </row>
    <row r="26" customFormat="false" ht="12.75" hidden="false" customHeight="false" outlineLevel="0" collapsed="false">
      <c r="O26" s="15"/>
      <c r="P26" s="15"/>
      <c r="Q26" s="15"/>
      <c r="R26" s="15"/>
      <c r="S26" s="15"/>
      <c r="T26" s="15"/>
      <c r="U26" s="15"/>
      <c r="V26" s="15"/>
      <c r="Z26" s="32"/>
      <c r="AA26" s="20" t="s">
        <v>44</v>
      </c>
      <c r="AB26" s="14" t="n">
        <v>2.6</v>
      </c>
      <c r="AC26" s="14" t="n">
        <v>1.9</v>
      </c>
      <c r="AD26" s="14" t="n">
        <v>9.51</v>
      </c>
      <c r="AE26" s="14" t="n">
        <v>1.9</v>
      </c>
      <c r="AF26" s="15"/>
      <c r="AI26" s="4"/>
      <c r="AJ26" s="25"/>
      <c r="AK26" s="27" t="s">
        <v>51</v>
      </c>
      <c r="AL26" s="27" t="n">
        <v>37.83</v>
      </c>
      <c r="AM26" s="27" t="n">
        <v>51.66</v>
      </c>
      <c r="AN26" s="27" t="n">
        <v>5.01</v>
      </c>
      <c r="AO26" s="19"/>
      <c r="AP26" s="19"/>
      <c r="AQ26" s="19"/>
    </row>
    <row r="27" customFormat="false" ht="12.75" hidden="false" customHeight="false" outlineLevel="0" collapsed="false">
      <c r="O27" s="36"/>
      <c r="P27" s="15"/>
      <c r="Q27" s="15"/>
      <c r="R27" s="15"/>
      <c r="S27" s="15"/>
      <c r="T27" s="15"/>
      <c r="AA27" s="15"/>
      <c r="AB27" s="15"/>
      <c r="AC27" s="15"/>
      <c r="AD27" s="15"/>
      <c r="AE27" s="15"/>
      <c r="AF27" s="15"/>
      <c r="AI27" s="4"/>
      <c r="AJ27" s="25"/>
      <c r="AK27" s="27" t="s">
        <v>52</v>
      </c>
      <c r="AL27" s="27" t="n">
        <v>77.51</v>
      </c>
      <c r="AM27" s="27" t="n">
        <v>38.99</v>
      </c>
      <c r="AN27" s="27" t="n">
        <v>18.95</v>
      </c>
      <c r="AO27" s="19"/>
      <c r="AP27" s="19"/>
      <c r="AQ27" s="19"/>
    </row>
    <row r="28" customFormat="false" ht="12.75" hidden="false" customHeight="true" outlineLevel="0" collapsed="false">
      <c r="Q28" s="1" t="s">
        <v>50</v>
      </c>
      <c r="AA28" s="15"/>
      <c r="AB28" s="15"/>
      <c r="AC28" s="15"/>
      <c r="AD28" s="15"/>
      <c r="AE28" s="15" t="n">
        <f aca="false">AB21/AE21</f>
        <v>0.655766423357664</v>
      </c>
      <c r="AF28" s="15"/>
      <c r="AI28" s="4" t="s">
        <v>66</v>
      </c>
      <c r="AJ28" s="37" t="s">
        <v>67</v>
      </c>
      <c r="AK28" s="38" t="s">
        <v>32</v>
      </c>
      <c r="AL28" s="39" t="n">
        <v>72.69</v>
      </c>
      <c r="AM28" s="39" t="n">
        <v>26.71</v>
      </c>
      <c r="AN28" s="40" t="n">
        <v>3.74</v>
      </c>
      <c r="AO28" s="19" t="n">
        <f aca="false">AVERAGE(AL28:AL37)</f>
        <v>73.067</v>
      </c>
      <c r="AP28" s="19" t="n">
        <f aca="false">AVERAGE(AM28:AM37)</f>
        <v>45.463</v>
      </c>
      <c r="AQ28" s="19" t="n">
        <f aca="false">MIN(AN28:AN37)</f>
        <v>2.96</v>
      </c>
    </row>
    <row r="29" customFormat="false" ht="12.75" hidden="false" customHeight="false" outlineLevel="0" collapsed="false">
      <c r="S29" s="1" t="s">
        <v>50</v>
      </c>
      <c r="AA29" s="15"/>
      <c r="AB29" s="15"/>
      <c r="AC29" s="15"/>
      <c r="AD29" s="15"/>
      <c r="AE29" s="15" t="n">
        <f aca="false">AB22/AE22</f>
        <v>0.268859649122807</v>
      </c>
      <c r="AF29" s="15" t="s">
        <v>50</v>
      </c>
      <c r="AI29" s="4"/>
      <c r="AJ29" s="37"/>
      <c r="AK29" s="39" t="s">
        <v>34</v>
      </c>
      <c r="AL29" s="39" t="n">
        <v>76.35</v>
      </c>
      <c r="AM29" s="39" t="n">
        <v>35.59</v>
      </c>
      <c r="AN29" s="40" t="n">
        <v>4.78</v>
      </c>
      <c r="AO29" s="19"/>
      <c r="AP29" s="19"/>
      <c r="AQ29" s="19"/>
    </row>
    <row r="30" customFormat="false" ht="12.75" hidden="false" customHeight="false" outlineLevel="0" collapsed="false">
      <c r="AA30" s="15"/>
      <c r="AB30" s="15"/>
      <c r="AC30" s="15"/>
      <c r="AD30" s="15"/>
      <c r="AE30" s="15" t="n">
        <f aca="false">AB23/AE23</f>
        <v>0.264788732394366</v>
      </c>
      <c r="AF30" s="15"/>
      <c r="AI30" s="4"/>
      <c r="AJ30" s="37"/>
      <c r="AK30" s="39" t="s">
        <v>37</v>
      </c>
      <c r="AL30" s="39" t="n">
        <v>77.29</v>
      </c>
      <c r="AM30" s="39" t="n">
        <v>64.58</v>
      </c>
      <c r="AN30" s="40" t="n">
        <v>4.85</v>
      </c>
      <c r="AO30" s="19"/>
      <c r="AP30" s="19"/>
      <c r="AQ30" s="19"/>
    </row>
    <row r="31" customFormat="false" ht="12.75" hidden="false" customHeight="false" outlineLevel="0" collapsed="false">
      <c r="I31" s="5"/>
      <c r="J31" s="2"/>
      <c r="K31" s="2"/>
      <c r="L31" s="5"/>
      <c r="AA31" s="15"/>
      <c r="AB31" s="15"/>
      <c r="AC31" s="15"/>
      <c r="AD31" s="15"/>
      <c r="AE31" s="15" t="n">
        <f aca="false">AB24/AE24</f>
        <v>0.25531914893617</v>
      </c>
      <c r="AF31" s="15"/>
      <c r="AI31" s="4"/>
      <c r="AJ31" s="37"/>
      <c r="AK31" s="39" t="s">
        <v>40</v>
      </c>
      <c r="AL31" s="39" t="n">
        <v>64.7</v>
      </c>
      <c r="AM31" s="39" t="n">
        <v>41.18</v>
      </c>
      <c r="AN31" s="40" t="n">
        <v>3.56</v>
      </c>
      <c r="AO31" s="19"/>
      <c r="AP31" s="19"/>
      <c r="AQ31" s="19"/>
    </row>
    <row r="32" customFormat="false" ht="12.75" hidden="false" customHeight="false" outlineLevel="0" collapsed="false">
      <c r="J32" s="29"/>
      <c r="K32" s="29"/>
      <c r="Q32" s="5" t="s">
        <v>23</v>
      </c>
      <c r="R32" s="5" t="s">
        <v>6</v>
      </c>
      <c r="S32" s="5" t="s">
        <v>7</v>
      </c>
      <c r="T32" s="5" t="s">
        <v>8</v>
      </c>
      <c r="U32" s="5" t="s">
        <v>9</v>
      </c>
      <c r="V32" s="5" t="s">
        <v>10</v>
      </c>
      <c r="AA32" s="15"/>
      <c r="AB32" s="15"/>
      <c r="AC32" s="15"/>
      <c r="AD32" s="15"/>
      <c r="AE32" s="15" t="n">
        <f aca="false">AB25/AE25</f>
        <v>0.333333333333333</v>
      </c>
      <c r="AF32" s="15"/>
      <c r="AI32" s="4"/>
      <c r="AJ32" s="37"/>
      <c r="AK32" s="39" t="s">
        <v>42</v>
      </c>
      <c r="AL32" s="39" t="n">
        <v>78.95</v>
      </c>
      <c r="AM32" s="39" t="n">
        <v>30.57</v>
      </c>
      <c r="AN32" s="40" t="n">
        <v>5.03</v>
      </c>
      <c r="AO32" s="19"/>
      <c r="AP32" s="19"/>
      <c r="AQ32" s="19"/>
    </row>
    <row r="33" customFormat="false" ht="12.75" hidden="false" customHeight="false" outlineLevel="0" collapsed="false">
      <c r="O33" s="0"/>
      <c r="Q33" s="41" t="s">
        <v>58</v>
      </c>
      <c r="R33" s="42" t="n">
        <v>64.23</v>
      </c>
      <c r="S33" s="42" t="n">
        <v>1205.46</v>
      </c>
      <c r="T33" s="42" t="n">
        <v>0.74</v>
      </c>
      <c r="U33" s="1" t="s">
        <v>68</v>
      </c>
      <c r="AB33" s="15"/>
      <c r="AE33" s="15"/>
      <c r="AI33" s="4"/>
      <c r="AJ33" s="37"/>
      <c r="AK33" s="39" t="s">
        <v>46</v>
      </c>
      <c r="AL33" s="39" t="n">
        <v>69.84</v>
      </c>
      <c r="AM33" s="39" t="n">
        <v>53.28</v>
      </c>
      <c r="AN33" s="40" t="n">
        <v>3.05</v>
      </c>
      <c r="AO33" s="19"/>
      <c r="AP33" s="19"/>
      <c r="AQ33" s="19"/>
    </row>
    <row r="34" customFormat="false" ht="12.75" hidden="false" customHeight="false" outlineLevel="0" collapsed="false">
      <c r="O34" s="0"/>
      <c r="Q34" s="34" t="s">
        <v>61</v>
      </c>
      <c r="R34" s="3" t="n">
        <v>21.11</v>
      </c>
      <c r="S34" s="3" t="n">
        <v>367.84</v>
      </c>
      <c r="T34" s="35" t="n">
        <v>68.82</v>
      </c>
      <c r="U34" s="1" t="n">
        <v>323.1</v>
      </c>
      <c r="V34" s="1" t="n">
        <v>215.98</v>
      </c>
      <c r="AI34" s="4"/>
      <c r="AJ34" s="37"/>
      <c r="AK34" s="39" t="s">
        <v>47</v>
      </c>
      <c r="AL34" s="39" t="n">
        <v>70.12</v>
      </c>
      <c r="AM34" s="39" t="n">
        <v>27.61</v>
      </c>
      <c r="AN34" s="40" t="n">
        <v>4.23</v>
      </c>
      <c r="AO34" s="19"/>
      <c r="AP34" s="19"/>
      <c r="AQ34" s="19"/>
    </row>
    <row r="35" customFormat="false" ht="12.75" hidden="false" customHeight="false" outlineLevel="0" collapsed="false">
      <c r="O35" s="0"/>
      <c r="Q35" s="34" t="s">
        <v>63</v>
      </c>
      <c r="R35" s="3" t="n">
        <v>70.31</v>
      </c>
      <c r="S35" s="3" t="n">
        <v>654.39</v>
      </c>
      <c r="T35" s="1" t="n">
        <v>62.15</v>
      </c>
      <c r="U35" s="1" t="n">
        <v>107.12</v>
      </c>
      <c r="V35" s="1" t="n">
        <v>215.98</v>
      </c>
      <c r="AI35" s="4"/>
      <c r="AJ35" s="37"/>
      <c r="AK35" s="39" t="s">
        <v>65</v>
      </c>
      <c r="AL35" s="39" t="n">
        <v>74.59</v>
      </c>
      <c r="AM35" s="38" t="n">
        <v>53.54</v>
      </c>
      <c r="AN35" s="40" t="n">
        <v>2.96</v>
      </c>
      <c r="AO35" s="19"/>
      <c r="AP35" s="19"/>
      <c r="AQ35" s="19"/>
    </row>
    <row r="36" customFormat="false" ht="12.75" hidden="false" customHeight="false" outlineLevel="0" collapsed="false">
      <c r="O36" s="0"/>
      <c r="Q36" s="5" t="s">
        <v>64</v>
      </c>
      <c r="R36" s="1" t="n">
        <v>45.64</v>
      </c>
      <c r="S36" s="3" t="n">
        <v>1229.69</v>
      </c>
      <c r="T36" s="1" t="n">
        <v>57.26</v>
      </c>
      <c r="U36" s="1" t="n">
        <v>214.19</v>
      </c>
      <c r="V36" s="1" t="n">
        <v>1.9</v>
      </c>
      <c r="AI36" s="4"/>
      <c r="AJ36" s="37"/>
      <c r="AK36" s="39" t="s">
        <v>51</v>
      </c>
      <c r="AL36" s="39" t="n">
        <v>74.22</v>
      </c>
      <c r="AM36" s="39" t="n">
        <v>57.71</v>
      </c>
      <c r="AN36" s="40" t="n">
        <v>5.19</v>
      </c>
      <c r="AO36" s="19"/>
      <c r="AP36" s="19"/>
      <c r="AQ36" s="19"/>
    </row>
    <row r="37" customFormat="false" ht="12.75" hidden="false" customHeight="false" outlineLevel="0" collapsed="false">
      <c r="AI37" s="4"/>
      <c r="AJ37" s="37"/>
      <c r="AK37" s="39" t="s">
        <v>52</v>
      </c>
      <c r="AL37" s="39" t="n">
        <v>71.92</v>
      </c>
      <c r="AM37" s="39" t="n">
        <v>63.86</v>
      </c>
      <c r="AN37" s="40" t="n">
        <v>6.43</v>
      </c>
      <c r="AO37" s="19"/>
      <c r="AP37" s="19"/>
      <c r="AQ37" s="19"/>
    </row>
  </sheetData>
  <mergeCells count="96">
    <mergeCell ref="I5:L5"/>
    <mergeCell ref="O5:U5"/>
    <mergeCell ref="N6:N18"/>
    <mergeCell ref="Z6:AD6"/>
    <mergeCell ref="AI6:AQ6"/>
    <mergeCell ref="I7:J7"/>
    <mergeCell ref="K7:L7"/>
    <mergeCell ref="O7:O9"/>
    <mergeCell ref="R7:R9"/>
    <mergeCell ref="S7:S9"/>
    <mergeCell ref="T7:T9"/>
    <mergeCell ref="U7:U9"/>
    <mergeCell ref="V7:V9"/>
    <mergeCell ref="Z7:AA7"/>
    <mergeCell ref="AB7:AC7"/>
    <mergeCell ref="I8:J8"/>
    <mergeCell ref="K8:L8"/>
    <mergeCell ref="X8:X12"/>
    <mergeCell ref="Z8:AA8"/>
    <mergeCell ref="AB8:AC8"/>
    <mergeCell ref="AI8:AI27"/>
    <mergeCell ref="AJ8:AJ17"/>
    <mergeCell ref="AO8:AO17"/>
    <mergeCell ref="AP8:AP17"/>
    <mergeCell ref="AQ8:AQ17"/>
    <mergeCell ref="I9:J9"/>
    <mergeCell ref="K9:L9"/>
    <mergeCell ref="Z9:AA9"/>
    <mergeCell ref="AB9:AC9"/>
    <mergeCell ref="I10:J10"/>
    <mergeCell ref="K10:L10"/>
    <mergeCell ref="O10:O12"/>
    <mergeCell ref="R10:R12"/>
    <mergeCell ref="S10:S12"/>
    <mergeCell ref="T10:T12"/>
    <mergeCell ref="U10:U12"/>
    <mergeCell ref="V10:V12"/>
    <mergeCell ref="Z10:AA10"/>
    <mergeCell ref="AB10:AC10"/>
    <mergeCell ref="I11:J11"/>
    <mergeCell ref="K11:L11"/>
    <mergeCell ref="Z11:AA11"/>
    <mergeCell ref="AB11:AC11"/>
    <mergeCell ref="I12:J12"/>
    <mergeCell ref="K12:L12"/>
    <mergeCell ref="Z12:AA12"/>
    <mergeCell ref="AB12:AC12"/>
    <mergeCell ref="I13:J13"/>
    <mergeCell ref="K13:L13"/>
    <mergeCell ref="O13:O15"/>
    <mergeCell ref="R13:R15"/>
    <mergeCell ref="S13:S15"/>
    <mergeCell ref="T13:T15"/>
    <mergeCell ref="U13:U15"/>
    <mergeCell ref="V13:V15"/>
    <mergeCell ref="Z13:AA13"/>
    <mergeCell ref="AB13:AC13"/>
    <mergeCell ref="AE13:AF13"/>
    <mergeCell ref="I14:J14"/>
    <mergeCell ref="K14:L14"/>
    <mergeCell ref="I15:J15"/>
    <mergeCell ref="K15:L15"/>
    <mergeCell ref="I16:J16"/>
    <mergeCell ref="K16:L16"/>
    <mergeCell ref="O16:O18"/>
    <mergeCell ref="R16:R18"/>
    <mergeCell ref="S16:S18"/>
    <mergeCell ref="T16:T18"/>
    <mergeCell ref="U16:U18"/>
    <mergeCell ref="V16:V18"/>
    <mergeCell ref="I17:J17"/>
    <mergeCell ref="K17:L17"/>
    <mergeCell ref="AJ18:AJ27"/>
    <mergeCell ref="AO18:AO27"/>
    <mergeCell ref="AP18:AP27"/>
    <mergeCell ref="AQ18:AQ27"/>
    <mergeCell ref="I19:J19"/>
    <mergeCell ref="K19:L19"/>
    <mergeCell ref="AB19:AC19"/>
    <mergeCell ref="I20:J20"/>
    <mergeCell ref="K20:L20"/>
    <mergeCell ref="N20:N25"/>
    <mergeCell ref="O20:O22"/>
    <mergeCell ref="R20:R22"/>
    <mergeCell ref="S20:S22"/>
    <mergeCell ref="T20:T22"/>
    <mergeCell ref="U20:U22"/>
    <mergeCell ref="V20:V22"/>
    <mergeCell ref="Z21:Z26"/>
    <mergeCell ref="AI28:AI37"/>
    <mergeCell ref="AJ28:AJ37"/>
    <mergeCell ref="AO28:AO37"/>
    <mergeCell ref="AP28:AP37"/>
    <mergeCell ref="AQ28:AQ37"/>
    <mergeCell ref="J31:K31"/>
    <mergeCell ref="J32:K3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1021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2024-06-10T21:38:00Z</dcterms:created>
  <dc:creator/>
  <dc:description/>
  <dc:language>en-US</dc:language>
  <cp:lastModifiedBy/>
  <dcterms:modified xsi:type="dcterms:W3CDTF">2024-07-16T11:54:04Z</dcterms:modified>
  <cp:revision>223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  <property fmtid="{D5CDD505-2E9C-101B-9397-08002B2CF9AE}" pid="4" name="qrichtext">
    <vt:lpwstr>1</vt:lpwstr>
  </property>
</Properties>
</file>