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OneDrive\Documents\CSC17C\Midterm\Q1\"/>
    </mc:Choice>
  </mc:AlternateContent>
  <xr:revisionPtr revIDLastSave="0" documentId="13_ncr:1_{B9DBB554-FB28-40FE-8A95-E177F31A057B}" xr6:coauthVersionLast="47" xr6:coauthVersionMax="47" xr10:uidLastSave="{00000000-0000-0000-0000-000000000000}"/>
  <bookViews>
    <workbookView xWindow="5100" yWindow="1335" windowWidth="28740" windowHeight="18825" xr2:uid="{29904605-C24C-468F-A896-693C22C344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30" i="2"/>
  <c r="Q30" i="2" s="1"/>
  <c r="N31" i="2"/>
  <c r="Q31" i="2" s="1"/>
  <c r="N32" i="2"/>
  <c r="N33" i="2"/>
  <c r="Q33" i="2" s="1"/>
  <c r="N34" i="2"/>
  <c r="N35" i="2"/>
  <c r="N36" i="2"/>
  <c r="N37" i="2"/>
  <c r="N38" i="2"/>
  <c r="N39" i="2"/>
  <c r="Q39" i="2" s="1"/>
  <c r="N40" i="2"/>
  <c r="Q40" i="2" s="1"/>
  <c r="N41" i="2"/>
  <c r="Q41" i="2" s="1"/>
  <c r="N42" i="2"/>
  <c r="N43" i="2"/>
  <c r="N44" i="2"/>
  <c r="Q44" i="2" s="1"/>
  <c r="N45" i="2"/>
  <c r="N46" i="2"/>
  <c r="Q46" i="2" s="1"/>
  <c r="N47" i="2"/>
  <c r="Q47" i="2" s="1"/>
  <c r="N48" i="2"/>
  <c r="N49" i="2"/>
  <c r="Q49" i="2" s="1"/>
  <c r="N50" i="2"/>
  <c r="N28" i="2"/>
  <c r="Q28" i="2" s="1"/>
  <c r="J8" i="2"/>
  <c r="J9" i="2"/>
  <c r="J10" i="2"/>
  <c r="J11" i="2"/>
  <c r="J12" i="2"/>
  <c r="J13" i="2"/>
  <c r="J14" i="2"/>
  <c r="J15" i="2"/>
  <c r="J16" i="2"/>
  <c r="J7" i="2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R61" i="1" s="1"/>
  <c r="O62" i="1"/>
  <c r="O63" i="1"/>
  <c r="P63" i="1" s="1"/>
  <c r="O64" i="1"/>
  <c r="R64" i="1" s="1"/>
  <c r="O65" i="1"/>
  <c r="O66" i="1"/>
  <c r="O67" i="1"/>
  <c r="O68" i="1"/>
  <c r="O69" i="1"/>
  <c r="O70" i="1"/>
  <c r="O71" i="1"/>
  <c r="O72" i="1"/>
  <c r="O73" i="1"/>
  <c r="O74" i="1"/>
  <c r="O48" i="1"/>
  <c r="P48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0" i="1"/>
  <c r="R56" i="1"/>
  <c r="R68" i="1"/>
  <c r="R49" i="1"/>
  <c r="R48" i="1"/>
  <c r="P49" i="1"/>
  <c r="P50" i="1"/>
  <c r="P51" i="1"/>
  <c r="P52" i="1"/>
  <c r="P53" i="1"/>
  <c r="P54" i="1"/>
  <c r="P55" i="1"/>
  <c r="P56" i="1"/>
  <c r="P57" i="1"/>
  <c r="P58" i="1"/>
  <c r="P59" i="1"/>
  <c r="P60" i="1"/>
  <c r="P62" i="1"/>
  <c r="P65" i="1"/>
  <c r="P66" i="1"/>
  <c r="P67" i="1"/>
  <c r="P68" i="1"/>
  <c r="P69" i="1"/>
  <c r="P70" i="1"/>
  <c r="P71" i="1"/>
  <c r="P72" i="1"/>
  <c r="P73" i="1"/>
  <c r="P74" i="1"/>
  <c r="R50" i="1"/>
  <c r="R51" i="1"/>
  <c r="R52" i="1"/>
  <c r="R53" i="1"/>
  <c r="R54" i="1"/>
  <c r="R55" i="1"/>
  <c r="R57" i="1"/>
  <c r="R58" i="1"/>
  <c r="R59" i="1"/>
  <c r="R60" i="1"/>
  <c r="R62" i="1"/>
  <c r="R65" i="1"/>
  <c r="R66" i="1"/>
  <c r="R67" i="1"/>
  <c r="R69" i="1"/>
  <c r="R70" i="1"/>
  <c r="R71" i="1"/>
  <c r="R72" i="1"/>
  <c r="R73" i="1"/>
  <c r="R74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48" i="1"/>
  <c r="Q29" i="2"/>
  <c r="Q32" i="2"/>
  <c r="Q34" i="2"/>
  <c r="Q35" i="2"/>
  <c r="Q36" i="2"/>
  <c r="Q37" i="2"/>
  <c r="Q38" i="2"/>
  <c r="Q42" i="2"/>
  <c r="Q43" i="2"/>
  <c r="Q45" i="2"/>
  <c r="Q48" i="2"/>
  <c r="Q50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8" i="2"/>
  <c r="P64" i="1" l="1"/>
  <c r="P61" i="1"/>
  <c r="R63" i="1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8" i="2"/>
  <c r="O31" i="2"/>
  <c r="O34" i="2"/>
  <c r="O49" i="2"/>
  <c r="O50" i="2"/>
  <c r="O47" i="2"/>
  <c r="O43" i="2"/>
  <c r="O42" i="2"/>
  <c r="O41" i="2"/>
  <c r="O40" i="2"/>
  <c r="O39" i="2"/>
  <c r="O38" i="2"/>
  <c r="O37" i="2"/>
  <c r="O36" i="2"/>
  <c r="O35" i="2"/>
  <c r="O28" i="2"/>
  <c r="E62" i="1"/>
  <c r="Q51" i="1" l="1"/>
  <c r="E63" i="1"/>
  <c r="Q72" i="1"/>
  <c r="Q69" i="1"/>
  <c r="Q66" i="1"/>
  <c r="Q58" i="1"/>
  <c r="Q70" i="1"/>
  <c r="Q55" i="1"/>
  <c r="Q54" i="1"/>
  <c r="Q50" i="1"/>
  <c r="E69" i="1"/>
  <c r="E65" i="1"/>
  <c r="E64" i="1"/>
  <c r="E61" i="1"/>
  <c r="E49" i="1"/>
  <c r="E48" i="1"/>
  <c r="E60" i="1"/>
  <c r="E58" i="1"/>
  <c r="E73" i="1"/>
  <c r="E57" i="1"/>
  <c r="E72" i="1"/>
  <c r="E56" i="1"/>
  <c r="E53" i="1"/>
  <c r="E71" i="1"/>
  <c r="E55" i="1"/>
  <c r="E74" i="1"/>
  <c r="E70" i="1"/>
  <c r="E54" i="1"/>
  <c r="E66" i="1"/>
  <c r="E50" i="1"/>
  <c r="E68" i="1"/>
  <c r="E52" i="1"/>
  <c r="E67" i="1"/>
  <c r="E51" i="1"/>
  <c r="E59" i="1"/>
  <c r="P39" i="2"/>
  <c r="P43" i="2"/>
  <c r="O46" i="2"/>
  <c r="P46" i="2" s="1"/>
  <c r="O45" i="2"/>
  <c r="P45" i="2" s="1"/>
  <c r="O30" i="2"/>
  <c r="P30" i="2" s="1"/>
  <c r="P41" i="2"/>
  <c r="O29" i="2"/>
  <c r="P29" i="2" s="1"/>
  <c r="F28" i="2"/>
  <c r="O32" i="2"/>
  <c r="P32" i="2" s="1"/>
  <c r="P40" i="2"/>
  <c r="P37" i="2"/>
  <c r="O44" i="2"/>
  <c r="P44" i="2" s="1"/>
  <c r="O33" i="2"/>
  <c r="P33" i="2" s="1"/>
  <c r="O48" i="2"/>
  <c r="P48" i="2" s="1"/>
  <c r="F48" i="2"/>
  <c r="F46" i="2"/>
  <c r="P36" i="2"/>
  <c r="P42" i="2"/>
  <c r="F47" i="2"/>
  <c r="P38" i="2"/>
  <c r="P28" i="2"/>
  <c r="P35" i="2"/>
  <c r="P50" i="2"/>
  <c r="P34" i="2"/>
  <c r="P49" i="2"/>
  <c r="P47" i="2"/>
  <c r="P31" i="2"/>
  <c r="F50" i="2"/>
  <c r="F49" i="2"/>
  <c r="F41" i="2"/>
  <c r="F39" i="2"/>
  <c r="F38" i="2"/>
  <c r="F40" i="2"/>
  <c r="F44" i="2"/>
  <c r="F43" i="2"/>
  <c r="F45" i="2"/>
  <c r="F42" i="2"/>
  <c r="F37" i="2"/>
  <c r="F36" i="2"/>
  <c r="F35" i="2"/>
  <c r="F34" i="2"/>
  <c r="F33" i="2"/>
  <c r="F32" i="2"/>
  <c r="F31" i="2"/>
  <c r="F30" i="2"/>
  <c r="F29" i="2"/>
  <c r="Q74" i="1"/>
  <c r="Q71" i="1"/>
  <c r="Q68" i="1"/>
  <c r="Q67" i="1"/>
  <c r="Q56" i="1"/>
  <c r="Q61" i="1"/>
  <c r="Q63" i="1"/>
  <c r="Q62" i="1"/>
  <c r="Q48" i="1"/>
  <c r="Q60" i="1"/>
  <c r="Q65" i="1"/>
  <c r="Q64" i="1"/>
  <c r="Q59" i="1"/>
  <c r="Q73" i="1"/>
  <c r="Q57" i="1"/>
  <c r="Q53" i="1"/>
  <c r="Q52" i="1"/>
  <c r="Q49" i="1"/>
</calcChain>
</file>

<file path=xl/sharedStrings.xml><?xml version="1.0" encoding="utf-8"?>
<sst xmlns="http://schemas.openxmlformats.org/spreadsheetml/2006/main" count="66" uniqueCount="22">
  <si>
    <t>time</t>
  </si>
  <si>
    <t>n^1</t>
  </si>
  <si>
    <t>n^0</t>
  </si>
  <si>
    <t>Midterm Timing Analysis Question 2</t>
  </si>
  <si>
    <t>runs</t>
  </si>
  <si>
    <t>c0</t>
  </si>
  <si>
    <t>c1</t>
  </si>
  <si>
    <t>Simulated</t>
  </si>
  <si>
    <t>operations</t>
  </si>
  <si>
    <t>difference</t>
  </si>
  <si>
    <t>c'''</t>
  </si>
  <si>
    <t>Linear</t>
  </si>
  <si>
    <t>Binary</t>
  </si>
  <si>
    <t>Simulated Linear</t>
  </si>
  <si>
    <t>Simulated Binary</t>
  </si>
  <si>
    <t>logn</t>
  </si>
  <si>
    <t>c'''*n^1</t>
  </si>
  <si>
    <t>c'''*n</t>
  </si>
  <si>
    <t>c'''*logn</t>
  </si>
  <si>
    <t>Midterm Operational Analysis Q1</t>
  </si>
  <si>
    <t>time(ns)</t>
  </si>
  <si>
    <t xml:space="preserve">c'''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</si>
</sst>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Sheet1!$C$48:$C$74</c:f>
              <c:numCache>
                <c:formatCode>General</c:formatCode>
                <c:ptCount val="27"/>
                <c:pt idx="0">
                  <c:v>25000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Sheet1!$F$48:$F$74</c:f>
              <c:numCache>
                <c:formatCode>0.00</c:formatCode>
                <c:ptCount val="27"/>
                <c:pt idx="0">
                  <c:v>24966.7</c:v>
                </c:pt>
                <c:pt idx="1">
                  <c:v>60231.199999999997</c:v>
                </c:pt>
                <c:pt idx="2">
                  <c:v>74337</c:v>
                </c:pt>
                <c:pt idx="3">
                  <c:v>88442.799999999988</c:v>
                </c:pt>
                <c:pt idx="4">
                  <c:v>102548.59999999999</c:v>
                </c:pt>
                <c:pt idx="5">
                  <c:v>116654.39999999999</c:v>
                </c:pt>
                <c:pt idx="6">
                  <c:v>130760.2</c:v>
                </c:pt>
                <c:pt idx="7">
                  <c:v>144866</c:v>
                </c:pt>
                <c:pt idx="8">
                  <c:v>158971.80000000002</c:v>
                </c:pt>
                <c:pt idx="9">
                  <c:v>173077.6</c:v>
                </c:pt>
                <c:pt idx="10">
                  <c:v>187183.4</c:v>
                </c:pt>
                <c:pt idx="11">
                  <c:v>201289.2</c:v>
                </c:pt>
                <c:pt idx="12">
                  <c:v>215395</c:v>
                </c:pt>
                <c:pt idx="13">
                  <c:v>229500.79999999999</c:v>
                </c:pt>
                <c:pt idx="14">
                  <c:v>243606.6</c:v>
                </c:pt>
                <c:pt idx="15">
                  <c:v>257712.40000000002</c:v>
                </c:pt>
                <c:pt idx="16">
                  <c:v>271818.2</c:v>
                </c:pt>
                <c:pt idx="17">
                  <c:v>285924</c:v>
                </c:pt>
                <c:pt idx="18">
                  <c:v>300029.8</c:v>
                </c:pt>
                <c:pt idx="19">
                  <c:v>314135.59999999998</c:v>
                </c:pt>
                <c:pt idx="20">
                  <c:v>328241.40000000002</c:v>
                </c:pt>
                <c:pt idx="21">
                  <c:v>342347.2</c:v>
                </c:pt>
                <c:pt idx="22">
                  <c:v>356453</c:v>
                </c:pt>
                <c:pt idx="23">
                  <c:v>370558.8</c:v>
                </c:pt>
                <c:pt idx="24">
                  <c:v>384664.6</c:v>
                </c:pt>
                <c:pt idx="25">
                  <c:v>398770.4</c:v>
                </c:pt>
                <c:pt idx="26">
                  <c:v>412876.2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6-495C-9D47-46FE156A563E}"/>
            </c:ext>
          </c:extLst>
        </c:ser>
        <c:ser>
          <c:idx val="1"/>
          <c:order val="1"/>
          <c:tx>
            <c:v>Real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Sheet1!$C$10:$C$39</c:f>
              <c:numCache>
                <c:formatCode>General</c:formatCode>
                <c:ptCount val="3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125000</c:v>
                </c:pt>
                <c:pt idx="13">
                  <c:v>125000</c:v>
                </c:pt>
                <c:pt idx="14">
                  <c:v>125000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175000</c:v>
                </c:pt>
                <c:pt idx="19">
                  <c:v>175000</c:v>
                </c:pt>
                <c:pt idx="20">
                  <c:v>175000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225000</c:v>
                </c:pt>
                <c:pt idx="25">
                  <c:v>225000</c:v>
                </c:pt>
                <c:pt idx="26">
                  <c:v>225000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</c:numCache>
            </c:numRef>
          </c:xVal>
          <c:yVal>
            <c:numRef>
              <c:f>Sheet1!$D$10:$D$39</c:f>
              <c:numCache>
                <c:formatCode>General</c:formatCode>
                <c:ptCount val="30"/>
                <c:pt idx="0">
                  <c:v>33400</c:v>
                </c:pt>
                <c:pt idx="1">
                  <c:v>35600</c:v>
                </c:pt>
                <c:pt idx="2">
                  <c:v>34100</c:v>
                </c:pt>
                <c:pt idx="3">
                  <c:v>64000</c:v>
                </c:pt>
                <c:pt idx="4">
                  <c:v>65100</c:v>
                </c:pt>
                <c:pt idx="5">
                  <c:v>63100</c:v>
                </c:pt>
                <c:pt idx="6">
                  <c:v>96000</c:v>
                </c:pt>
                <c:pt idx="7">
                  <c:v>96500</c:v>
                </c:pt>
                <c:pt idx="8">
                  <c:v>97200</c:v>
                </c:pt>
                <c:pt idx="9">
                  <c:v>129600</c:v>
                </c:pt>
                <c:pt idx="10">
                  <c:v>130500</c:v>
                </c:pt>
                <c:pt idx="11">
                  <c:v>97300</c:v>
                </c:pt>
                <c:pt idx="12">
                  <c:v>164100</c:v>
                </c:pt>
                <c:pt idx="13">
                  <c:v>161600</c:v>
                </c:pt>
                <c:pt idx="14">
                  <c:v>131500</c:v>
                </c:pt>
                <c:pt idx="15">
                  <c:v>202100</c:v>
                </c:pt>
                <c:pt idx="16">
                  <c:v>196100</c:v>
                </c:pt>
                <c:pt idx="17">
                  <c:v>167300</c:v>
                </c:pt>
                <c:pt idx="18">
                  <c:v>231600</c:v>
                </c:pt>
                <c:pt idx="19">
                  <c:v>226900</c:v>
                </c:pt>
                <c:pt idx="20">
                  <c:v>283300</c:v>
                </c:pt>
                <c:pt idx="21">
                  <c:v>290400</c:v>
                </c:pt>
                <c:pt idx="22">
                  <c:v>263300</c:v>
                </c:pt>
                <c:pt idx="23">
                  <c:v>286700</c:v>
                </c:pt>
                <c:pt idx="24">
                  <c:v>377300</c:v>
                </c:pt>
                <c:pt idx="25">
                  <c:v>292500</c:v>
                </c:pt>
                <c:pt idx="26">
                  <c:v>303900</c:v>
                </c:pt>
                <c:pt idx="27">
                  <c:v>333600</c:v>
                </c:pt>
                <c:pt idx="28">
                  <c:v>324800</c:v>
                </c:pt>
                <c:pt idx="29">
                  <c:v>330300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36-495C-9D47-46FE156A563E}"/>
            </c:ext>
          </c:extLst>
        </c:ser>
        <c:ser>
          <c:idx val="2"/>
          <c:order val="2"/>
          <c:tx>
            <c:v>Big O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Sheet1!$C$48:$C$74</c:f>
              <c:numCache>
                <c:formatCode>General</c:formatCode>
                <c:ptCount val="27"/>
                <c:pt idx="0">
                  <c:v>25000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Sheet1!$D$48:$D$74</c:f>
              <c:numCache>
                <c:formatCode>0.00E+00</c:formatCode>
                <c:ptCount val="27"/>
                <c:pt idx="0">
                  <c:v>35514.5</c:v>
                </c:pt>
                <c:pt idx="1">
                  <c:v>71029</c:v>
                </c:pt>
                <c:pt idx="2">
                  <c:v>85234.8</c:v>
                </c:pt>
                <c:pt idx="3">
                  <c:v>99440.599999999991</c:v>
                </c:pt>
                <c:pt idx="4">
                  <c:v>113646.39999999999</c:v>
                </c:pt>
                <c:pt idx="5">
                  <c:v>127852.2</c:v>
                </c:pt>
                <c:pt idx="6">
                  <c:v>142058</c:v>
                </c:pt>
                <c:pt idx="7">
                  <c:v>156263.79999999999</c:v>
                </c:pt>
                <c:pt idx="8">
                  <c:v>170469.6</c:v>
                </c:pt>
                <c:pt idx="9">
                  <c:v>184675.4</c:v>
                </c:pt>
                <c:pt idx="10">
                  <c:v>198881.19999999998</c:v>
                </c:pt>
                <c:pt idx="11">
                  <c:v>213087</c:v>
                </c:pt>
                <c:pt idx="12">
                  <c:v>227292.79999999999</c:v>
                </c:pt>
                <c:pt idx="13">
                  <c:v>241498.6</c:v>
                </c:pt>
                <c:pt idx="14">
                  <c:v>255704.4</c:v>
                </c:pt>
                <c:pt idx="15">
                  <c:v>269910.2</c:v>
                </c:pt>
                <c:pt idx="16">
                  <c:v>284116</c:v>
                </c:pt>
                <c:pt idx="17">
                  <c:v>298321.8</c:v>
                </c:pt>
                <c:pt idx="18">
                  <c:v>312527.59999999998</c:v>
                </c:pt>
                <c:pt idx="19">
                  <c:v>326733.39999999997</c:v>
                </c:pt>
                <c:pt idx="20">
                  <c:v>340939.2</c:v>
                </c:pt>
                <c:pt idx="21">
                  <c:v>355145</c:v>
                </c:pt>
                <c:pt idx="22">
                  <c:v>369350.8</c:v>
                </c:pt>
                <c:pt idx="23">
                  <c:v>383556.6</c:v>
                </c:pt>
                <c:pt idx="24">
                  <c:v>397762.39999999997</c:v>
                </c:pt>
                <c:pt idx="25">
                  <c:v>411968.2</c:v>
                </c:pt>
                <c:pt idx="26">
                  <c:v>426174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6-495C-9D47-46FE156A563E}"/>
            </c:ext>
          </c:extLst>
        </c:ser>
        <c:ser>
          <c:idx val="3"/>
          <c:order val="3"/>
          <c:tx>
            <c:v>Difference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Sheet1!$C$48:$C$74</c:f>
              <c:numCache>
                <c:formatCode>General</c:formatCode>
                <c:ptCount val="27"/>
                <c:pt idx="0">
                  <c:v>25000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Sheet1!$E$48:$E$74</c:f>
              <c:numCache>
                <c:formatCode>0.00</c:formatCode>
                <c:ptCount val="27"/>
                <c:pt idx="0">
                  <c:v>10547.8</c:v>
                </c:pt>
                <c:pt idx="1">
                  <c:v>10797.800000000003</c:v>
                </c:pt>
                <c:pt idx="2">
                  <c:v>10897.800000000003</c:v>
                </c:pt>
                <c:pt idx="3">
                  <c:v>10997.800000000003</c:v>
                </c:pt>
                <c:pt idx="4">
                  <c:v>11097.800000000003</c:v>
                </c:pt>
                <c:pt idx="5">
                  <c:v>11197.800000000003</c:v>
                </c:pt>
                <c:pt idx="6">
                  <c:v>11297.800000000003</c:v>
                </c:pt>
                <c:pt idx="7">
                  <c:v>11397.799999999988</c:v>
                </c:pt>
                <c:pt idx="8">
                  <c:v>11497.799999999988</c:v>
                </c:pt>
                <c:pt idx="9">
                  <c:v>11597.799999999988</c:v>
                </c:pt>
                <c:pt idx="10">
                  <c:v>11697.799999999988</c:v>
                </c:pt>
                <c:pt idx="11">
                  <c:v>11797.799999999988</c:v>
                </c:pt>
                <c:pt idx="12">
                  <c:v>11897.799999999988</c:v>
                </c:pt>
                <c:pt idx="13">
                  <c:v>11997.800000000017</c:v>
                </c:pt>
                <c:pt idx="14">
                  <c:v>12097.799999999988</c:v>
                </c:pt>
                <c:pt idx="15">
                  <c:v>12197.799999999988</c:v>
                </c:pt>
                <c:pt idx="16">
                  <c:v>12297.799999999988</c:v>
                </c:pt>
                <c:pt idx="17">
                  <c:v>12397.799999999988</c:v>
                </c:pt>
                <c:pt idx="18">
                  <c:v>12497.799999999988</c:v>
                </c:pt>
                <c:pt idx="19">
                  <c:v>12597.799999999988</c:v>
                </c:pt>
                <c:pt idx="20">
                  <c:v>12697.799999999988</c:v>
                </c:pt>
                <c:pt idx="21">
                  <c:v>12797.799999999988</c:v>
                </c:pt>
                <c:pt idx="22">
                  <c:v>12897.799999999988</c:v>
                </c:pt>
                <c:pt idx="23">
                  <c:v>12997.799999999988</c:v>
                </c:pt>
                <c:pt idx="24">
                  <c:v>13097.799999999988</c:v>
                </c:pt>
                <c:pt idx="25">
                  <c:v>13197.799999999988</c:v>
                </c:pt>
                <c:pt idx="26">
                  <c:v>13297.799999999988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36-495C-9D47-46FE156A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690655"/>
        <c:axId val="985703967"/>
      </c:scatterChart>
      <c:valAx>
        <c:axId val="985690655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03967"/>
        <c:crosses val="autoZero"/>
        <c:crossBetween val="midCat"/>
      </c:valAx>
      <c:valAx>
        <c:axId val="98570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9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Sheet1!$N$48:$N$74</c:f>
              <c:numCache>
                <c:formatCode>General</c:formatCode>
                <c:ptCount val="27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Sheet1!$R$48:$R$74</c:f>
              <c:numCache>
                <c:formatCode>0.00</c:formatCode>
                <c:ptCount val="27"/>
                <c:pt idx="0">
                  <c:v>164.45054746732103</c:v>
                </c:pt>
                <c:pt idx="1">
                  <c:v>164.45068534365132</c:v>
                </c:pt>
                <c:pt idx="2">
                  <c:v>164.45079799681574</c:v>
                </c:pt>
                <c:pt idx="3">
                  <c:v>164.45089324370912</c:v>
                </c:pt>
                <c:pt idx="4">
                  <c:v>164.45097575032105</c:v>
                </c:pt>
                <c:pt idx="5">
                  <c:v>164.45104852631044</c:v>
                </c:pt>
                <c:pt idx="6">
                  <c:v>164.45111362665131</c:v>
                </c:pt>
                <c:pt idx="7">
                  <c:v>164.45117251707296</c:v>
                </c:pt>
                <c:pt idx="8">
                  <c:v>164.45122627981573</c:v>
                </c:pt>
                <c:pt idx="9">
                  <c:v>164.45127573674483</c:v>
                </c:pt>
                <c:pt idx="10">
                  <c:v>164.45132152670911</c:v>
                </c:pt>
                <c:pt idx="11">
                  <c:v>164.45136415614598</c:v>
                </c:pt>
                <c:pt idx="12">
                  <c:v>164.45140403332104</c:v>
                </c:pt>
                <c:pt idx="13">
                  <c:v>164.45144149216907</c:v>
                </c:pt>
                <c:pt idx="14">
                  <c:v>164.45147680931044</c:v>
                </c:pt>
                <c:pt idx="15">
                  <c:v>164.45151021646029</c:v>
                </c:pt>
                <c:pt idx="16">
                  <c:v>164.4515419096513</c:v>
                </c:pt>
                <c:pt idx="17">
                  <c:v>164.45157205620382</c:v>
                </c:pt>
                <c:pt idx="18">
                  <c:v>164.45160080007295</c:v>
                </c:pt>
                <c:pt idx="19">
                  <c:v>164.45162826600625</c:v>
                </c:pt>
                <c:pt idx="20">
                  <c:v>164.45165456281575</c:v>
                </c:pt>
                <c:pt idx="21">
                  <c:v>164.45167978598155</c:v>
                </c:pt>
                <c:pt idx="22">
                  <c:v>164.45170401974485</c:v>
                </c:pt>
                <c:pt idx="23">
                  <c:v>164.45172733880514</c:v>
                </c:pt>
                <c:pt idx="24">
                  <c:v>164.45174980970913</c:v>
                </c:pt>
                <c:pt idx="25">
                  <c:v>164.45177149199557</c:v>
                </c:pt>
                <c:pt idx="26">
                  <c:v>164.451792439146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71-4D24-B096-E8310F77D4F6}"/>
            </c:ext>
          </c:extLst>
        </c:ser>
        <c:ser>
          <c:idx val="1"/>
          <c:order val="1"/>
          <c:tx>
            <c:v>Real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Sheet1!$I$10:$I$39</c:f>
              <c:numCache>
                <c:formatCode>General</c:formatCode>
                <c:ptCount val="30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75000</c:v>
                </c:pt>
                <c:pt idx="7">
                  <c:v>75000</c:v>
                </c:pt>
                <c:pt idx="8">
                  <c:v>75000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125000</c:v>
                </c:pt>
                <c:pt idx="13">
                  <c:v>125000</c:v>
                </c:pt>
                <c:pt idx="14">
                  <c:v>125000</c:v>
                </c:pt>
                <c:pt idx="15">
                  <c:v>150000</c:v>
                </c:pt>
                <c:pt idx="16">
                  <c:v>150000</c:v>
                </c:pt>
                <c:pt idx="17">
                  <c:v>150000</c:v>
                </c:pt>
                <c:pt idx="18">
                  <c:v>175000</c:v>
                </c:pt>
                <c:pt idx="19">
                  <c:v>175000</c:v>
                </c:pt>
                <c:pt idx="20">
                  <c:v>175000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225000</c:v>
                </c:pt>
                <c:pt idx="25">
                  <c:v>225000</c:v>
                </c:pt>
                <c:pt idx="26">
                  <c:v>225000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</c:numCache>
            </c:numRef>
          </c:xVal>
          <c:yVal>
            <c:numRef>
              <c:f>Sheet1!$L$10:$L$39</c:f>
              <c:numCache>
                <c:formatCode>General</c:formatCode>
                <c:ptCount val="3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100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400</c:v>
                </c:pt>
                <c:pt idx="15">
                  <c:v>200</c:v>
                </c:pt>
                <c:pt idx="16">
                  <c:v>200</c:v>
                </c:pt>
                <c:pt idx="17">
                  <c:v>300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500</c:v>
                </c:pt>
                <c:pt idx="25">
                  <c:v>200</c:v>
                </c:pt>
                <c:pt idx="26">
                  <c:v>300</c:v>
                </c:pt>
                <c:pt idx="27">
                  <c:v>300</c:v>
                </c:pt>
                <c:pt idx="28">
                  <c:v>200</c:v>
                </c:pt>
                <c:pt idx="2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71-4D24-B096-E8310F77D4F6}"/>
            </c:ext>
          </c:extLst>
        </c:ser>
        <c:ser>
          <c:idx val="2"/>
          <c:order val="2"/>
          <c:tx>
            <c:v>Big O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Sheet1!$N$48:$N$74</c:f>
              <c:numCache>
                <c:formatCode>General</c:formatCode>
                <c:ptCount val="27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Sheet1!$P$48:$P$74</c:f>
              <c:numCache>
                <c:formatCode>0.00E+00</c:formatCode>
                <c:ptCount val="27"/>
                <c:pt idx="0">
                  <c:v>6.5474673210505763E-3</c:v>
                </c:pt>
                <c:pt idx="1">
                  <c:v>6.6853436513132211E-3</c:v>
                </c:pt>
                <c:pt idx="2">
                  <c:v>6.7979968157469359E-3</c:v>
                </c:pt>
                <c:pt idx="3">
                  <c:v>6.8932437091341735E-3</c:v>
                </c:pt>
                <c:pt idx="4">
                  <c:v>6.9757503210505778E-3</c:v>
                </c:pt>
                <c:pt idx="5">
                  <c:v>7.0485263104432955E-3</c:v>
                </c:pt>
                <c:pt idx="6">
                  <c:v>7.1136266513132217E-3</c:v>
                </c:pt>
                <c:pt idx="7">
                  <c:v>7.1725170729754146E-3</c:v>
                </c:pt>
                <c:pt idx="8">
                  <c:v>7.2262798157469374E-3</c:v>
                </c:pt>
                <c:pt idx="9">
                  <c:v>7.275736744855198E-3</c:v>
                </c:pt>
                <c:pt idx="10">
                  <c:v>7.3215267091341733E-3</c:v>
                </c:pt>
                <c:pt idx="11">
                  <c:v>7.3641561460095796E-3</c:v>
                </c:pt>
                <c:pt idx="12">
                  <c:v>7.4040333210505776E-3</c:v>
                </c:pt>
                <c:pt idx="13">
                  <c:v>7.4414921690897961E-3</c:v>
                </c:pt>
                <c:pt idx="14">
                  <c:v>7.4768093104432953E-3</c:v>
                </c:pt>
                <c:pt idx="15">
                  <c:v>7.5102164602907362E-3</c:v>
                </c:pt>
                <c:pt idx="16">
                  <c:v>7.5419096513132215E-3</c:v>
                </c:pt>
                <c:pt idx="17">
                  <c:v>7.5720562038305329E-3</c:v>
                </c:pt>
                <c:pt idx="18">
                  <c:v>7.6008000729754143E-3</c:v>
                </c:pt>
                <c:pt idx="19">
                  <c:v>7.6282660062765425E-3</c:v>
                </c:pt>
                <c:pt idx="20">
                  <c:v>7.6545628157469372E-3</c:v>
                </c:pt>
                <c:pt idx="21">
                  <c:v>7.6797859815758655E-3</c:v>
                </c:pt>
                <c:pt idx="22">
                  <c:v>7.7040197448551978E-3</c:v>
                </c:pt>
                <c:pt idx="23">
                  <c:v>7.7273388051396531E-3</c:v>
                </c:pt>
                <c:pt idx="24">
                  <c:v>7.7498097091341731E-3</c:v>
                </c:pt>
                <c:pt idx="25">
                  <c:v>7.7714919955867998E-3</c:v>
                </c:pt>
                <c:pt idx="26">
                  <c:v>7.7924391460095794E-3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71-4D24-B096-E8310F77D4F6}"/>
            </c:ext>
          </c:extLst>
        </c:ser>
        <c:ser>
          <c:idx val="3"/>
          <c:order val="3"/>
          <c:tx>
            <c:v>Difference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Sheet1!$N$48:$N$74</c:f>
              <c:numCache>
                <c:formatCode>General</c:formatCode>
                <c:ptCount val="27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  <c:pt idx="11">
                  <c:v>150000</c:v>
                </c:pt>
                <c:pt idx="12">
                  <c:v>160000</c:v>
                </c:pt>
                <c:pt idx="13">
                  <c:v>170000</c:v>
                </c:pt>
                <c:pt idx="14">
                  <c:v>180000</c:v>
                </c:pt>
                <c:pt idx="15">
                  <c:v>190000</c:v>
                </c:pt>
                <c:pt idx="16">
                  <c:v>200000</c:v>
                </c:pt>
                <c:pt idx="17">
                  <c:v>210000</c:v>
                </c:pt>
                <c:pt idx="18">
                  <c:v>220000</c:v>
                </c:pt>
                <c:pt idx="19">
                  <c:v>230000</c:v>
                </c:pt>
                <c:pt idx="20">
                  <c:v>240000</c:v>
                </c:pt>
                <c:pt idx="21">
                  <c:v>250000</c:v>
                </c:pt>
                <c:pt idx="22">
                  <c:v>260000</c:v>
                </c:pt>
                <c:pt idx="23">
                  <c:v>270000</c:v>
                </c:pt>
                <c:pt idx="24">
                  <c:v>280000</c:v>
                </c:pt>
                <c:pt idx="25">
                  <c:v>290000</c:v>
                </c:pt>
                <c:pt idx="26">
                  <c:v>300000</c:v>
                </c:pt>
              </c:numCache>
            </c:numRef>
          </c:xVal>
          <c:yVal>
            <c:numRef>
              <c:f>Sheet1!$Q$48:$Q$74</c:f>
              <c:numCache>
                <c:formatCode>0.00</c:formatCode>
                <c:ptCount val="27"/>
                <c:pt idx="0">
                  <c:v>-164.44399999999999</c:v>
                </c:pt>
                <c:pt idx="1">
                  <c:v>-164.44399999999999</c:v>
                </c:pt>
                <c:pt idx="2">
                  <c:v>-164.44399999999999</c:v>
                </c:pt>
                <c:pt idx="3">
                  <c:v>-164.44399999999999</c:v>
                </c:pt>
                <c:pt idx="4">
                  <c:v>-164.44399999999999</c:v>
                </c:pt>
                <c:pt idx="5">
                  <c:v>-164.44399999999999</c:v>
                </c:pt>
                <c:pt idx="6">
                  <c:v>-164.44399999999999</c:v>
                </c:pt>
                <c:pt idx="7">
                  <c:v>-164.44399999999999</c:v>
                </c:pt>
                <c:pt idx="8">
                  <c:v>-164.44399999999999</c:v>
                </c:pt>
                <c:pt idx="9">
                  <c:v>-164.44399999999999</c:v>
                </c:pt>
                <c:pt idx="10">
                  <c:v>-164.44399999999999</c:v>
                </c:pt>
                <c:pt idx="11">
                  <c:v>-164.44399999999999</c:v>
                </c:pt>
                <c:pt idx="12">
                  <c:v>-164.44399999999999</c:v>
                </c:pt>
                <c:pt idx="13">
                  <c:v>-164.44399999999999</c:v>
                </c:pt>
                <c:pt idx="14">
                  <c:v>-164.44399999999999</c:v>
                </c:pt>
                <c:pt idx="15">
                  <c:v>-164.44399999999999</c:v>
                </c:pt>
                <c:pt idx="16">
                  <c:v>-164.44399999999999</c:v>
                </c:pt>
                <c:pt idx="17">
                  <c:v>-164.44399999999999</c:v>
                </c:pt>
                <c:pt idx="18">
                  <c:v>-164.44399999999999</c:v>
                </c:pt>
                <c:pt idx="19">
                  <c:v>-164.44399999999999</c:v>
                </c:pt>
                <c:pt idx="20">
                  <c:v>-164.44399999999999</c:v>
                </c:pt>
                <c:pt idx="21">
                  <c:v>-164.44399999999999</c:v>
                </c:pt>
                <c:pt idx="22">
                  <c:v>-164.44399999999999</c:v>
                </c:pt>
                <c:pt idx="23">
                  <c:v>-164.44399999999999</c:v>
                </c:pt>
                <c:pt idx="24">
                  <c:v>-164.44399999999999</c:v>
                </c:pt>
                <c:pt idx="25">
                  <c:v>-164.44399999999999</c:v>
                </c:pt>
                <c:pt idx="26">
                  <c:v>-164.44399999999999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71-4D24-B096-E8310F77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41103"/>
        <c:axId val="1149743183"/>
      </c:scatterChart>
      <c:valAx>
        <c:axId val="1149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43183"/>
        <c:crosses val="autoZero"/>
        <c:crossBetween val="midCat"/>
      </c:valAx>
      <c:valAx>
        <c:axId val="11497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4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>
        <c:manualLayout>
          <c:xMode val="edge"/>
          <c:yMode val="edge"/>
          <c:x val="0.40583427337736772"/>
          <c:y val="3.08285101414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Sheet2!$D$7:$D$16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Sheet2!$E$7:$E$16</c:f>
              <c:numCache>
                <c:formatCode>General</c:formatCode>
                <c:ptCount val="10"/>
                <c:pt idx="0">
                  <c:v>329</c:v>
                </c:pt>
                <c:pt idx="1">
                  <c:v>649</c:v>
                </c:pt>
                <c:pt idx="2">
                  <c:v>969</c:v>
                </c:pt>
                <c:pt idx="3">
                  <c:v>1289</c:v>
                </c:pt>
                <c:pt idx="4">
                  <c:v>1609</c:v>
                </c:pt>
                <c:pt idx="5">
                  <c:v>1929</c:v>
                </c:pt>
                <c:pt idx="6">
                  <c:v>2249</c:v>
                </c:pt>
                <c:pt idx="7">
                  <c:v>2569</c:v>
                </c:pt>
                <c:pt idx="8">
                  <c:v>2889</c:v>
                </c:pt>
                <c:pt idx="9">
                  <c:v>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5-4E77-8DE5-9C1A7B2FF363}"/>
            </c:ext>
          </c:extLst>
        </c:ser>
        <c:ser>
          <c:idx val="1"/>
          <c:order val="1"/>
          <c:tx>
            <c:v>Simulated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Sheet2!$D$28:$D$50</c:f>
              <c:numCache>
                <c:formatCode>General</c:formatCode>
                <c:ptCount val="23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  <c:pt idx="20">
                  <c:v>3100</c:v>
                </c:pt>
                <c:pt idx="21">
                  <c:v>3250</c:v>
                </c:pt>
                <c:pt idx="22">
                  <c:v>3400</c:v>
                </c:pt>
              </c:numCache>
            </c:numRef>
          </c:xVal>
          <c:yVal>
            <c:numRef>
              <c:f>Sheet2!$G$28:$G$50</c:f>
              <c:numCache>
                <c:formatCode>General</c:formatCode>
                <c:ptCount val="23"/>
                <c:pt idx="0">
                  <c:v>329</c:v>
                </c:pt>
                <c:pt idx="1">
                  <c:v>809</c:v>
                </c:pt>
                <c:pt idx="2">
                  <c:v>1289</c:v>
                </c:pt>
                <c:pt idx="3">
                  <c:v>1769</c:v>
                </c:pt>
                <c:pt idx="4">
                  <c:v>2249</c:v>
                </c:pt>
                <c:pt idx="5">
                  <c:v>2729</c:v>
                </c:pt>
                <c:pt idx="6">
                  <c:v>3209</c:v>
                </c:pt>
                <c:pt idx="7">
                  <c:v>3689</c:v>
                </c:pt>
                <c:pt idx="8">
                  <c:v>4169</c:v>
                </c:pt>
                <c:pt idx="9">
                  <c:v>4649</c:v>
                </c:pt>
                <c:pt idx="10">
                  <c:v>5129</c:v>
                </c:pt>
                <c:pt idx="11">
                  <c:v>5609</c:v>
                </c:pt>
                <c:pt idx="12">
                  <c:v>6089</c:v>
                </c:pt>
                <c:pt idx="13">
                  <c:v>6569</c:v>
                </c:pt>
                <c:pt idx="14">
                  <c:v>7049</c:v>
                </c:pt>
                <c:pt idx="15">
                  <c:v>7529</c:v>
                </c:pt>
                <c:pt idx="16">
                  <c:v>8009</c:v>
                </c:pt>
                <c:pt idx="17">
                  <c:v>8489</c:v>
                </c:pt>
                <c:pt idx="18">
                  <c:v>8969</c:v>
                </c:pt>
                <c:pt idx="19">
                  <c:v>9449</c:v>
                </c:pt>
                <c:pt idx="20">
                  <c:v>9929</c:v>
                </c:pt>
                <c:pt idx="21">
                  <c:v>10409</c:v>
                </c:pt>
                <c:pt idx="22">
                  <c:v>10889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55-4E77-8DE5-9C1A7B2FF363}"/>
            </c:ext>
          </c:extLst>
        </c:ser>
        <c:ser>
          <c:idx val="2"/>
          <c:order val="2"/>
          <c:tx>
            <c:v>Big O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Sheet2!$D$28:$D$50</c:f>
              <c:numCache>
                <c:formatCode>General</c:formatCode>
                <c:ptCount val="23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  <c:pt idx="20">
                  <c:v>3100</c:v>
                </c:pt>
                <c:pt idx="21">
                  <c:v>3250</c:v>
                </c:pt>
                <c:pt idx="22">
                  <c:v>3400</c:v>
                </c:pt>
              </c:numCache>
            </c:numRef>
          </c:xVal>
          <c:yVal>
            <c:numRef>
              <c:f>Sheet2!$E$28:$E$50</c:f>
              <c:numCache>
                <c:formatCode>General</c:formatCode>
                <c:ptCount val="23"/>
                <c:pt idx="0">
                  <c:v>329</c:v>
                </c:pt>
                <c:pt idx="1">
                  <c:v>822.5</c:v>
                </c:pt>
                <c:pt idx="2">
                  <c:v>1316</c:v>
                </c:pt>
                <c:pt idx="3">
                  <c:v>1809.5</c:v>
                </c:pt>
                <c:pt idx="4">
                  <c:v>2303</c:v>
                </c:pt>
                <c:pt idx="5">
                  <c:v>2796.5</c:v>
                </c:pt>
                <c:pt idx="6">
                  <c:v>3290</c:v>
                </c:pt>
                <c:pt idx="7">
                  <c:v>3783.5</c:v>
                </c:pt>
                <c:pt idx="8">
                  <c:v>4277</c:v>
                </c:pt>
                <c:pt idx="9">
                  <c:v>4770.5</c:v>
                </c:pt>
                <c:pt idx="10">
                  <c:v>5264</c:v>
                </c:pt>
                <c:pt idx="11">
                  <c:v>5757.5</c:v>
                </c:pt>
                <c:pt idx="12">
                  <c:v>6251</c:v>
                </c:pt>
                <c:pt idx="13">
                  <c:v>6744.5</c:v>
                </c:pt>
                <c:pt idx="14">
                  <c:v>7238</c:v>
                </c:pt>
                <c:pt idx="15">
                  <c:v>7731.5</c:v>
                </c:pt>
                <c:pt idx="16">
                  <c:v>8225</c:v>
                </c:pt>
                <c:pt idx="17">
                  <c:v>8718.5</c:v>
                </c:pt>
                <c:pt idx="18">
                  <c:v>9212</c:v>
                </c:pt>
                <c:pt idx="19">
                  <c:v>9705.5</c:v>
                </c:pt>
                <c:pt idx="20">
                  <c:v>10199</c:v>
                </c:pt>
                <c:pt idx="21">
                  <c:v>10692.5</c:v>
                </c:pt>
                <c:pt idx="22">
                  <c:v>11186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55-4E77-8DE5-9C1A7B2FF363}"/>
            </c:ext>
          </c:extLst>
        </c:ser>
        <c:ser>
          <c:idx val="3"/>
          <c:order val="3"/>
          <c:tx>
            <c:v>Difference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Sheet2!$D$28:$D$50</c:f>
              <c:numCache>
                <c:formatCode>General</c:formatCode>
                <c:ptCount val="23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  <c:pt idx="10">
                  <c:v>1600</c:v>
                </c:pt>
                <c:pt idx="11">
                  <c:v>1750</c:v>
                </c:pt>
                <c:pt idx="12">
                  <c:v>1900</c:v>
                </c:pt>
                <c:pt idx="13">
                  <c:v>2050</c:v>
                </c:pt>
                <c:pt idx="14">
                  <c:v>2200</c:v>
                </c:pt>
                <c:pt idx="15">
                  <c:v>2350</c:v>
                </c:pt>
                <c:pt idx="16">
                  <c:v>2500</c:v>
                </c:pt>
                <c:pt idx="17">
                  <c:v>2650</c:v>
                </c:pt>
                <c:pt idx="18">
                  <c:v>2800</c:v>
                </c:pt>
                <c:pt idx="19">
                  <c:v>2950</c:v>
                </c:pt>
                <c:pt idx="20">
                  <c:v>3100</c:v>
                </c:pt>
                <c:pt idx="21">
                  <c:v>3250</c:v>
                </c:pt>
                <c:pt idx="22">
                  <c:v>3400</c:v>
                </c:pt>
              </c:numCache>
            </c:numRef>
          </c:xVal>
          <c:yVal>
            <c:numRef>
              <c:f>Sheet2!$F$28:$F$50</c:f>
              <c:numCache>
                <c:formatCode>General</c:formatCode>
                <c:ptCount val="23"/>
                <c:pt idx="0">
                  <c:v>0</c:v>
                </c:pt>
                <c:pt idx="1">
                  <c:v>13.5</c:v>
                </c:pt>
                <c:pt idx="2">
                  <c:v>27</c:v>
                </c:pt>
                <c:pt idx="3">
                  <c:v>40.5</c:v>
                </c:pt>
                <c:pt idx="4">
                  <c:v>54</c:v>
                </c:pt>
                <c:pt idx="5">
                  <c:v>67.5</c:v>
                </c:pt>
                <c:pt idx="6">
                  <c:v>81</c:v>
                </c:pt>
                <c:pt idx="7">
                  <c:v>94.5</c:v>
                </c:pt>
                <c:pt idx="8">
                  <c:v>108</c:v>
                </c:pt>
                <c:pt idx="9">
                  <c:v>121.5</c:v>
                </c:pt>
                <c:pt idx="10">
                  <c:v>135</c:v>
                </c:pt>
                <c:pt idx="11">
                  <c:v>148.5</c:v>
                </c:pt>
                <c:pt idx="12">
                  <c:v>162</c:v>
                </c:pt>
                <c:pt idx="13">
                  <c:v>175.5</c:v>
                </c:pt>
                <c:pt idx="14">
                  <c:v>189</c:v>
                </c:pt>
                <c:pt idx="15">
                  <c:v>202.5</c:v>
                </c:pt>
                <c:pt idx="16">
                  <c:v>216</c:v>
                </c:pt>
                <c:pt idx="17">
                  <c:v>229.5</c:v>
                </c:pt>
                <c:pt idx="18">
                  <c:v>243</c:v>
                </c:pt>
                <c:pt idx="19">
                  <c:v>256.5</c:v>
                </c:pt>
                <c:pt idx="20">
                  <c:v>270</c:v>
                </c:pt>
                <c:pt idx="21">
                  <c:v>283.5</c:v>
                </c:pt>
                <c:pt idx="22">
                  <c:v>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55-4E77-8DE5-9C1A7B2F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10751"/>
        <c:axId val="1036698687"/>
      </c:scatterChart>
      <c:valAx>
        <c:axId val="103671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98687"/>
        <c:crosses val="autoZero"/>
        <c:crossBetween val="midCat"/>
      </c:valAx>
      <c:valAx>
        <c:axId val="10366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1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24759405074365"/>
          <c:y val="0.17171296296296296"/>
          <c:w val="0.6188490813648294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Real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Sheet2!$G$7:$G$16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Sheet2!$K$7:$K$16</c:f>
              <c:numCache>
                <c:formatCode>General</c:formatCode>
                <c:ptCount val="10"/>
                <c:pt idx="0">
                  <c:v>60</c:v>
                </c:pt>
                <c:pt idx="1">
                  <c:v>116</c:v>
                </c:pt>
                <c:pt idx="2">
                  <c:v>102</c:v>
                </c:pt>
                <c:pt idx="3">
                  <c:v>102</c:v>
                </c:pt>
                <c:pt idx="4">
                  <c:v>130</c:v>
                </c:pt>
                <c:pt idx="5">
                  <c:v>144</c:v>
                </c:pt>
                <c:pt idx="6">
                  <c:v>130</c:v>
                </c:pt>
                <c:pt idx="7">
                  <c:v>130</c:v>
                </c:pt>
                <c:pt idx="8">
                  <c:v>144</c:v>
                </c:pt>
                <c:pt idx="9">
                  <c:v>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F-40AC-9E50-60E8C7D7FBBB}"/>
            </c:ext>
          </c:extLst>
        </c:ser>
        <c:ser>
          <c:idx val="1"/>
          <c:order val="1"/>
          <c:tx>
            <c:v>Simulated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</c:numCache>
            </c:numRef>
          </c:xVal>
          <c:yVal>
            <c:numRef>
              <c:f>Sheet2!$Q$28:$Q$37</c:f>
              <c:numCache>
                <c:formatCode>General</c:formatCode>
                <c:ptCount val="10"/>
                <c:pt idx="0">
                  <c:v>417.97706361857365</c:v>
                </c:pt>
                <c:pt idx="1">
                  <c:v>516.68609542786032</c:v>
                </c:pt>
                <c:pt idx="2">
                  <c:v>567.31806361857366</c:v>
                </c:pt>
                <c:pt idx="3">
                  <c:v>601.62405229802982</c:v>
                </c:pt>
                <c:pt idx="4">
                  <c:v>627.6036593260759</c:v>
                </c:pt>
                <c:pt idx="5">
                  <c:v>648.51945770615703</c:v>
                </c:pt>
                <c:pt idx="6">
                  <c:v>666.02709542786033</c:v>
                </c:pt>
                <c:pt idx="7">
                  <c:v>681.08319665832892</c:v>
                </c:pt>
                <c:pt idx="8">
                  <c:v>694.29074759202808</c:v>
                </c:pt>
                <c:pt idx="9">
                  <c:v>706.05443351524707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F-40AC-9E50-60E8C7D7FBBB}"/>
            </c:ext>
          </c:extLst>
        </c:ser>
        <c:ser>
          <c:idx val="2"/>
          <c:order val="2"/>
          <c:tx>
            <c:v>Big O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</c:numCache>
            </c:numRef>
          </c:xVal>
          <c:yVal>
            <c:numRef>
              <c:f>Sheet2!$O$28:$O$37</c:f>
              <c:numCache>
                <c:formatCode>General</c:formatCode>
                <c:ptCount val="10"/>
                <c:pt idx="0">
                  <c:v>489.4562074287989</c:v>
                </c:pt>
                <c:pt idx="1">
                  <c:v>586.84331114319832</c:v>
                </c:pt>
                <c:pt idx="2">
                  <c:v>636.79720742879897</c:v>
                </c:pt>
                <c:pt idx="3">
                  <c:v>670.64376448961787</c:v>
                </c:pt>
                <c:pt idx="4">
                  <c:v>696.27544821424362</c:v>
                </c:pt>
                <c:pt idx="5">
                  <c:v>716.91113867513207</c:v>
                </c:pt>
                <c:pt idx="6">
                  <c:v>734.18431114319833</c:v>
                </c:pt>
                <c:pt idx="7">
                  <c:v>749.03877851249717</c:v>
                </c:pt>
                <c:pt idx="8">
                  <c:v>762.06945168411232</c:v>
                </c:pt>
                <c:pt idx="9">
                  <c:v>773.67559633034477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F-40AC-9E50-60E8C7D7FBBB}"/>
            </c:ext>
          </c:extLst>
        </c:ser>
        <c:ser>
          <c:idx val="3"/>
          <c:order val="3"/>
          <c:tx>
            <c:v>Difference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Sheet2!$M$28:$M$37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400</c:v>
                </c:pt>
                <c:pt idx="3">
                  <c:v>550</c:v>
                </c:pt>
                <c:pt idx="4">
                  <c:v>700</c:v>
                </c:pt>
                <c:pt idx="5">
                  <c:v>850</c:v>
                </c:pt>
                <c:pt idx="6">
                  <c:v>1000</c:v>
                </c:pt>
                <c:pt idx="7">
                  <c:v>1150</c:v>
                </c:pt>
                <c:pt idx="8">
                  <c:v>1300</c:v>
                </c:pt>
                <c:pt idx="9">
                  <c:v>1450</c:v>
                </c:pt>
              </c:numCache>
            </c:numRef>
          </c:xVal>
          <c:yVal>
            <c:numRef>
              <c:f>Sheet2!$P$28:$P$37</c:f>
              <c:numCache>
                <c:formatCode>General</c:formatCode>
                <c:ptCount val="10"/>
                <c:pt idx="0">
                  <c:v>71.479143810225253</c:v>
                </c:pt>
                <c:pt idx="1">
                  <c:v>70.157215715337998</c:v>
                </c:pt>
                <c:pt idx="2">
                  <c:v>69.47914381022531</c:v>
                </c:pt>
                <c:pt idx="3">
                  <c:v>69.019712191588042</c:v>
                </c:pt>
                <c:pt idx="4">
                  <c:v>68.671788888167725</c:v>
                </c:pt>
                <c:pt idx="5">
                  <c:v>68.391680968975038</c:v>
                </c:pt>
                <c:pt idx="6">
                  <c:v>68.157215715337998</c:v>
                </c:pt>
                <c:pt idx="7">
                  <c:v>67.955581854168258</c:v>
                </c:pt>
                <c:pt idx="8">
                  <c:v>67.77870409208424</c:v>
                </c:pt>
                <c:pt idx="9">
                  <c:v>67.621162815097705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5F-40AC-9E50-60E8C7D7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910959"/>
        <c:axId val="1141911375"/>
      </c:scatterChart>
      <c:valAx>
        <c:axId val="114191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11375"/>
        <c:crosses val="autoZero"/>
        <c:crossBetween val="midCat"/>
      </c:valAx>
      <c:valAx>
        <c:axId val="11419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1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666749</xdr:colOff>
      <xdr:row>6</xdr:row>
      <xdr:rowOff>9525</xdr:rowOff>
    </xdr:from>
    <xdr:to>
      <xdr:col>21</xdr:col>
      <xdr:colOff>66673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042D9-E072-3EFF-B250-99A86B711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652462</xdr:colOff>
      <xdr:row>19</xdr:row>
      <xdr:rowOff>176213</xdr:rowOff>
    </xdr:from>
    <xdr:to>
      <xdr:col>21</xdr:col>
      <xdr:colOff>57150</xdr:colOff>
      <xdr:row>34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32593-E600-B98B-737D-A406236F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176211</xdr:colOff>
      <xdr:row>0</xdr:row>
      <xdr:rowOff>23812</xdr:rowOff>
    </xdr:from>
    <xdr:to>
      <xdr:col>18</xdr:col>
      <xdr:colOff>161924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06C0-EF52-EBF8-B15A-C404AAB1F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13</xdr:row>
      <xdr:rowOff>57150</xdr:rowOff>
    </xdr:from>
    <xdr:to>
      <xdr:col>18</xdr:col>
      <xdr:colOff>161925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F5EB0-7DB0-CAB0-F501-BCA6750CF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592D-875C-4B23-9392-69A35C2CC04E}">
  <dimension ref="A1:R74"/>
  <sheetViews>
    <sheetView tabSelected="1" topLeftCell="A19" zoomScaleNormal="100" workbookViewId="0">
      <selection activeCell="I51" sqref="I51"/>
    </sheetView>
  </sheetViews>
  <sheetFormatPr defaultRowHeight="15" x14ac:dyDescent="0.25"/>
  <cols>
    <col min="1" max="1" width="10.140625" customWidth="1"/>
    <col min="4" max="4" width="11" bestFit="1" customWidth="1"/>
    <col min="5" max="5" width="13" customWidth="1"/>
    <col min="6" max="6" width="11.85546875" customWidth="1"/>
    <col min="10" max="10" width="12" bestFit="1" customWidth="1"/>
    <col min="11" max="11" width="11" bestFit="1" customWidth="1"/>
    <col min="14" max="14" width="10.140625" customWidth="1"/>
    <col min="17" max="17" width="12" bestFit="1" customWidth="1"/>
  </cols>
  <sheetData>
    <row r="1" spans="1:15" x14ac:dyDescent="0.25">
      <c r="A1" s="2" t="s">
        <v>3</v>
      </c>
    </row>
    <row r="4" spans="1:15" x14ac:dyDescent="0.25">
      <c r="E4" s="1" t="s">
        <v>21</v>
      </c>
      <c r="F4" s="4">
        <v>1.42058</v>
      </c>
      <c r="L4" t="s">
        <v>10</v>
      </c>
      <c r="M4" s="3">
        <v>4.2828300000000001E-4</v>
      </c>
    </row>
    <row r="5" spans="1:15" x14ac:dyDescent="0.25">
      <c r="E5" s="1" t="s">
        <v>5</v>
      </c>
      <c r="F5" s="1">
        <v>-10297.799999999999</v>
      </c>
      <c r="L5" t="s">
        <v>5</v>
      </c>
      <c r="M5">
        <v>164.44399999999999</v>
      </c>
    </row>
    <row r="6" spans="1:15" x14ac:dyDescent="0.25">
      <c r="E6" s="1" t="s">
        <v>6</v>
      </c>
      <c r="F6" s="4">
        <v>1.4105799999999999</v>
      </c>
      <c r="L6" t="s">
        <v>6</v>
      </c>
      <c r="M6" s="3">
        <v>4.2828300000000001E-4</v>
      </c>
      <c r="O6" s="1"/>
    </row>
    <row r="7" spans="1:15" x14ac:dyDescent="0.25">
      <c r="E7" s="1"/>
      <c r="F7" s="4"/>
      <c r="M7" s="3"/>
      <c r="O7" s="1"/>
    </row>
    <row r="8" spans="1:15" x14ac:dyDescent="0.25">
      <c r="O8" s="1"/>
    </row>
    <row r="9" spans="1:15" x14ac:dyDescent="0.25">
      <c r="A9" s="1" t="s">
        <v>11</v>
      </c>
      <c r="B9" s="1" t="s">
        <v>2</v>
      </c>
      <c r="C9" s="1" t="s">
        <v>1</v>
      </c>
      <c r="D9" s="1" t="s">
        <v>20</v>
      </c>
      <c r="E9" s="1" t="s">
        <v>4</v>
      </c>
      <c r="G9" s="1"/>
      <c r="H9" s="1" t="s">
        <v>12</v>
      </c>
      <c r="I9" s="1" t="s">
        <v>1</v>
      </c>
      <c r="J9" s="1" t="s">
        <v>2</v>
      </c>
      <c r="K9" s="1" t="s">
        <v>15</v>
      </c>
      <c r="L9" s="1" t="s">
        <v>20</v>
      </c>
      <c r="M9" s="1" t="s">
        <v>4</v>
      </c>
      <c r="O9" s="1"/>
    </row>
    <row r="10" spans="1:15" x14ac:dyDescent="0.25">
      <c r="A10" s="1"/>
      <c r="B10" s="1">
        <v>1</v>
      </c>
      <c r="C10" s="1">
        <v>25000</v>
      </c>
      <c r="D10" s="1">
        <v>33400</v>
      </c>
      <c r="E10" s="1">
        <v>1</v>
      </c>
      <c r="G10" s="1"/>
      <c r="H10" s="1"/>
      <c r="I10" s="1">
        <v>25000</v>
      </c>
      <c r="J10" s="1">
        <v>1</v>
      </c>
      <c r="K10" s="1">
        <f>LOG(I10,2)</f>
        <v>14.609640474436812</v>
      </c>
      <c r="L10" s="1">
        <v>200</v>
      </c>
      <c r="M10" s="1">
        <v>1</v>
      </c>
      <c r="O10" s="1"/>
    </row>
    <row r="11" spans="1:15" x14ac:dyDescent="0.25">
      <c r="A11" s="1"/>
      <c r="B11" s="1">
        <v>1</v>
      </c>
      <c r="C11" s="1">
        <v>25000</v>
      </c>
      <c r="D11" s="1">
        <v>35600</v>
      </c>
      <c r="E11" s="1">
        <v>2</v>
      </c>
      <c r="G11" s="1"/>
      <c r="H11" s="1"/>
      <c r="I11" s="1">
        <v>25000</v>
      </c>
      <c r="J11" s="1">
        <v>1</v>
      </c>
      <c r="K11" s="1">
        <f t="shared" ref="K11:K39" si="0">LOG(I11,2)</f>
        <v>14.609640474436812</v>
      </c>
      <c r="L11" s="1">
        <v>200</v>
      </c>
      <c r="M11" s="1">
        <v>2</v>
      </c>
      <c r="O11" s="1"/>
    </row>
    <row r="12" spans="1:15" x14ac:dyDescent="0.25">
      <c r="A12" s="1"/>
      <c r="B12" s="1">
        <v>1</v>
      </c>
      <c r="C12" s="1">
        <v>25000</v>
      </c>
      <c r="D12" s="1">
        <v>34100</v>
      </c>
      <c r="E12" s="1">
        <v>3</v>
      </c>
      <c r="G12" s="1"/>
      <c r="H12" s="1"/>
      <c r="I12" s="1">
        <v>25000</v>
      </c>
      <c r="J12" s="1">
        <v>1</v>
      </c>
      <c r="K12" s="1">
        <f t="shared" si="0"/>
        <v>14.609640474436812</v>
      </c>
      <c r="L12" s="1">
        <v>200</v>
      </c>
      <c r="M12" s="1">
        <v>3</v>
      </c>
      <c r="N12" s="1"/>
      <c r="O12" s="1"/>
    </row>
    <row r="13" spans="1:15" x14ac:dyDescent="0.25">
      <c r="A13" s="1"/>
      <c r="B13" s="1">
        <v>1</v>
      </c>
      <c r="C13" s="1">
        <v>50000</v>
      </c>
      <c r="D13" s="1">
        <v>64000</v>
      </c>
      <c r="E13" s="1">
        <v>4</v>
      </c>
      <c r="G13" s="1"/>
      <c r="H13" s="1"/>
      <c r="I13" s="1">
        <v>50000</v>
      </c>
      <c r="J13" s="1">
        <v>1</v>
      </c>
      <c r="K13" s="1">
        <f t="shared" si="0"/>
        <v>15.609640474436812</v>
      </c>
      <c r="L13" s="1">
        <v>200</v>
      </c>
      <c r="M13" s="1">
        <v>4</v>
      </c>
      <c r="N13" s="1"/>
      <c r="O13" s="1"/>
    </row>
    <row r="14" spans="1:15" x14ac:dyDescent="0.25">
      <c r="A14" s="1"/>
      <c r="B14" s="1">
        <v>1</v>
      </c>
      <c r="C14" s="1">
        <v>50000</v>
      </c>
      <c r="D14" s="1">
        <v>65100</v>
      </c>
      <c r="E14" s="1">
        <v>5</v>
      </c>
      <c r="G14" s="1"/>
      <c r="H14" s="1"/>
      <c r="I14" s="1">
        <v>50000</v>
      </c>
      <c r="J14" s="1">
        <v>1</v>
      </c>
      <c r="K14" s="1">
        <f t="shared" si="0"/>
        <v>15.609640474436812</v>
      </c>
      <c r="L14" s="1">
        <v>200</v>
      </c>
      <c r="M14" s="1">
        <v>5</v>
      </c>
      <c r="N14" s="1"/>
      <c r="O14" s="1"/>
    </row>
    <row r="15" spans="1:15" x14ac:dyDescent="0.25">
      <c r="A15" s="1"/>
      <c r="B15" s="1">
        <v>1</v>
      </c>
      <c r="C15" s="1">
        <v>50000</v>
      </c>
      <c r="D15" s="1">
        <v>63100</v>
      </c>
      <c r="E15" s="1">
        <v>6</v>
      </c>
      <c r="G15" s="1"/>
      <c r="H15" s="1"/>
      <c r="I15" s="1">
        <v>50000</v>
      </c>
      <c r="J15" s="1">
        <v>1</v>
      </c>
      <c r="K15" s="1">
        <f t="shared" si="0"/>
        <v>15.609640474436812</v>
      </c>
      <c r="L15" s="1">
        <v>200</v>
      </c>
      <c r="M15" s="1">
        <v>6</v>
      </c>
      <c r="N15" s="1"/>
      <c r="O15" s="1"/>
    </row>
    <row r="16" spans="1:15" x14ac:dyDescent="0.25">
      <c r="A16" s="1"/>
      <c r="B16" s="1">
        <v>1</v>
      </c>
      <c r="C16" s="1">
        <v>75000</v>
      </c>
      <c r="D16" s="1">
        <v>96000</v>
      </c>
      <c r="E16" s="1">
        <v>7</v>
      </c>
      <c r="G16" s="1"/>
      <c r="H16" s="1"/>
      <c r="I16" s="1">
        <v>75000</v>
      </c>
      <c r="J16" s="1">
        <v>1</v>
      </c>
      <c r="K16" s="1">
        <f t="shared" si="0"/>
        <v>16.194602975157967</v>
      </c>
      <c r="L16" s="1">
        <v>200</v>
      </c>
      <c r="M16" s="1">
        <v>7</v>
      </c>
      <c r="N16" s="1"/>
      <c r="O16" s="1"/>
    </row>
    <row r="17" spans="1:15" x14ac:dyDescent="0.25">
      <c r="A17" s="1"/>
      <c r="B17" s="1">
        <v>1</v>
      </c>
      <c r="C17" s="1">
        <v>75000</v>
      </c>
      <c r="D17" s="1">
        <v>96500</v>
      </c>
      <c r="E17" s="1">
        <v>8</v>
      </c>
      <c r="G17" s="1"/>
      <c r="H17" s="1"/>
      <c r="I17" s="1">
        <v>75000</v>
      </c>
      <c r="J17" s="1">
        <v>1</v>
      </c>
      <c r="K17" s="1">
        <f t="shared" si="0"/>
        <v>16.194602975157967</v>
      </c>
      <c r="L17" s="1">
        <v>200</v>
      </c>
      <c r="M17" s="1">
        <v>8</v>
      </c>
      <c r="N17" s="1"/>
      <c r="O17" s="1"/>
    </row>
    <row r="18" spans="1:15" x14ac:dyDescent="0.25">
      <c r="A18" s="1"/>
      <c r="B18" s="1">
        <v>1</v>
      </c>
      <c r="C18" s="1">
        <v>75000</v>
      </c>
      <c r="D18" s="1">
        <v>97200</v>
      </c>
      <c r="E18" s="1">
        <v>9</v>
      </c>
      <c r="G18" s="1"/>
      <c r="H18" s="1"/>
      <c r="I18" s="1">
        <v>75000</v>
      </c>
      <c r="J18" s="1">
        <v>1</v>
      </c>
      <c r="K18" s="1">
        <f t="shared" si="0"/>
        <v>16.194602975157967</v>
      </c>
      <c r="L18" s="1">
        <v>100</v>
      </c>
      <c r="M18" s="1">
        <v>9</v>
      </c>
      <c r="N18" s="1"/>
    </row>
    <row r="19" spans="1:15" x14ac:dyDescent="0.25">
      <c r="A19" s="1"/>
      <c r="B19" s="1">
        <v>1</v>
      </c>
      <c r="C19" s="1">
        <v>100000</v>
      </c>
      <c r="D19" s="1">
        <v>129600</v>
      </c>
      <c r="E19" s="1">
        <v>10</v>
      </c>
      <c r="G19" s="1"/>
      <c r="H19" s="1"/>
      <c r="I19" s="1">
        <v>100000</v>
      </c>
      <c r="J19" s="1">
        <v>1</v>
      </c>
      <c r="K19" s="1">
        <f t="shared" si="0"/>
        <v>16.609640474436812</v>
      </c>
      <c r="L19" s="1">
        <v>200</v>
      </c>
      <c r="M19" s="1">
        <v>10</v>
      </c>
      <c r="N19" s="1"/>
    </row>
    <row r="20" spans="1:15" x14ac:dyDescent="0.25">
      <c r="A20" s="1"/>
      <c r="B20" s="1">
        <v>1</v>
      </c>
      <c r="C20" s="1">
        <v>100000</v>
      </c>
      <c r="D20" s="1">
        <v>130500</v>
      </c>
      <c r="E20" s="1">
        <v>11</v>
      </c>
      <c r="G20" s="1"/>
      <c r="H20" s="1"/>
      <c r="I20" s="1">
        <v>100000</v>
      </c>
      <c r="J20" s="1">
        <v>1</v>
      </c>
      <c r="K20" s="1">
        <f t="shared" si="0"/>
        <v>16.609640474436812</v>
      </c>
      <c r="L20" s="1">
        <v>100</v>
      </c>
      <c r="M20" s="1">
        <v>11</v>
      </c>
      <c r="N20" s="1"/>
    </row>
    <row r="21" spans="1:15" x14ac:dyDescent="0.25">
      <c r="A21" s="1"/>
      <c r="B21" s="1">
        <v>1</v>
      </c>
      <c r="C21" s="1">
        <v>100000</v>
      </c>
      <c r="D21" s="1">
        <v>97300</v>
      </c>
      <c r="E21" s="1">
        <v>12</v>
      </c>
      <c r="G21" s="1"/>
      <c r="H21" s="1"/>
      <c r="I21" s="1">
        <v>100000</v>
      </c>
      <c r="J21" s="1">
        <v>1</v>
      </c>
      <c r="K21" s="1">
        <f t="shared" si="0"/>
        <v>16.609640474436812</v>
      </c>
      <c r="L21" s="1">
        <v>200</v>
      </c>
      <c r="M21" s="1">
        <v>12</v>
      </c>
      <c r="N21" s="1"/>
    </row>
    <row r="22" spans="1:15" x14ac:dyDescent="0.25">
      <c r="A22" s="1"/>
      <c r="B22" s="1">
        <v>1</v>
      </c>
      <c r="C22" s="1">
        <v>125000</v>
      </c>
      <c r="D22" s="1">
        <v>164100</v>
      </c>
      <c r="E22" s="1">
        <v>13</v>
      </c>
      <c r="G22" s="1"/>
      <c r="H22" s="1"/>
      <c r="I22" s="1">
        <v>125000</v>
      </c>
      <c r="J22" s="1">
        <v>1</v>
      </c>
      <c r="K22" s="1">
        <f t="shared" si="0"/>
        <v>16.931568569324174</v>
      </c>
      <c r="L22" s="1">
        <v>200</v>
      </c>
      <c r="M22" s="1">
        <v>13</v>
      </c>
      <c r="N22" s="1"/>
    </row>
    <row r="23" spans="1:15" x14ac:dyDescent="0.25">
      <c r="A23" s="1"/>
      <c r="B23" s="1">
        <v>1</v>
      </c>
      <c r="C23" s="1">
        <v>125000</v>
      </c>
      <c r="D23" s="1">
        <v>161600</v>
      </c>
      <c r="E23" s="1">
        <v>14</v>
      </c>
      <c r="G23" s="1"/>
      <c r="H23" s="1"/>
      <c r="I23" s="1">
        <v>125000</v>
      </c>
      <c r="J23" s="1">
        <v>1</v>
      </c>
      <c r="K23" s="1">
        <f t="shared" si="0"/>
        <v>16.931568569324174</v>
      </c>
      <c r="L23" s="1">
        <v>200</v>
      </c>
      <c r="M23" s="1">
        <v>14</v>
      </c>
      <c r="N23" s="1"/>
    </row>
    <row r="24" spans="1:15" x14ac:dyDescent="0.25">
      <c r="B24" s="1">
        <v>1</v>
      </c>
      <c r="C24" s="1">
        <v>125000</v>
      </c>
      <c r="D24" s="1">
        <v>131500</v>
      </c>
      <c r="E24" s="1">
        <v>15</v>
      </c>
      <c r="I24" s="1">
        <v>125000</v>
      </c>
      <c r="J24" s="1">
        <v>1</v>
      </c>
      <c r="K24" s="1">
        <f t="shared" si="0"/>
        <v>16.931568569324174</v>
      </c>
      <c r="L24" s="1">
        <v>400</v>
      </c>
      <c r="M24" s="1">
        <v>15</v>
      </c>
    </row>
    <row r="25" spans="1:15" x14ac:dyDescent="0.25">
      <c r="B25" s="1">
        <v>1</v>
      </c>
      <c r="C25" s="1">
        <v>150000</v>
      </c>
      <c r="D25" s="1">
        <v>202100</v>
      </c>
      <c r="E25" s="1">
        <v>16</v>
      </c>
      <c r="I25" s="1">
        <v>150000</v>
      </c>
      <c r="J25" s="1">
        <v>1</v>
      </c>
      <c r="K25" s="1">
        <f t="shared" si="0"/>
        <v>17.194602975157967</v>
      </c>
      <c r="L25" s="1">
        <v>200</v>
      </c>
      <c r="M25" s="1">
        <v>16</v>
      </c>
    </row>
    <row r="26" spans="1:15" x14ac:dyDescent="0.25">
      <c r="B26" s="1">
        <v>1</v>
      </c>
      <c r="C26" s="1">
        <v>150000</v>
      </c>
      <c r="D26" s="1">
        <v>196100</v>
      </c>
      <c r="E26" s="1">
        <v>17</v>
      </c>
      <c r="I26" s="1">
        <v>150000</v>
      </c>
      <c r="J26" s="1">
        <v>1</v>
      </c>
      <c r="K26" s="1">
        <f t="shared" si="0"/>
        <v>17.194602975157967</v>
      </c>
      <c r="L26" s="1">
        <v>200</v>
      </c>
      <c r="M26" s="1">
        <v>17</v>
      </c>
    </row>
    <row r="27" spans="1:15" x14ac:dyDescent="0.25">
      <c r="B27" s="1">
        <v>1</v>
      </c>
      <c r="C27" s="1">
        <v>150000</v>
      </c>
      <c r="D27" s="1">
        <v>167300</v>
      </c>
      <c r="E27" s="1">
        <v>18</v>
      </c>
      <c r="I27" s="1">
        <v>150000</v>
      </c>
      <c r="J27" s="1">
        <v>1</v>
      </c>
      <c r="K27" s="1">
        <f t="shared" si="0"/>
        <v>17.194602975157967</v>
      </c>
      <c r="L27" s="1">
        <v>300</v>
      </c>
      <c r="M27" s="1">
        <v>18</v>
      </c>
    </row>
    <row r="28" spans="1:15" x14ac:dyDescent="0.25">
      <c r="B28" s="1">
        <v>1</v>
      </c>
      <c r="C28" s="1">
        <v>175000</v>
      </c>
      <c r="D28" s="1">
        <v>231600</v>
      </c>
      <c r="E28" s="1">
        <v>19</v>
      </c>
      <c r="I28" s="1">
        <v>175000</v>
      </c>
      <c r="J28" s="1">
        <v>1</v>
      </c>
      <c r="K28" s="1">
        <f t="shared" si="0"/>
        <v>17.416995396494418</v>
      </c>
      <c r="L28" s="1">
        <v>200</v>
      </c>
      <c r="M28" s="1">
        <v>19</v>
      </c>
    </row>
    <row r="29" spans="1:15" x14ac:dyDescent="0.25">
      <c r="B29" s="1">
        <v>1</v>
      </c>
      <c r="C29" s="1">
        <v>175000</v>
      </c>
      <c r="D29" s="1">
        <v>226900</v>
      </c>
      <c r="E29" s="1">
        <v>20</v>
      </c>
      <c r="I29" s="1">
        <v>175000</v>
      </c>
      <c r="J29" s="1">
        <v>1</v>
      </c>
      <c r="K29" s="1">
        <f t="shared" si="0"/>
        <v>17.416995396494418</v>
      </c>
      <c r="L29" s="1">
        <v>200</v>
      </c>
      <c r="M29" s="1">
        <v>20</v>
      </c>
    </row>
    <row r="30" spans="1:15" x14ac:dyDescent="0.25">
      <c r="B30" s="1">
        <v>1</v>
      </c>
      <c r="C30" s="1">
        <v>175000</v>
      </c>
      <c r="D30" s="1">
        <v>283300</v>
      </c>
      <c r="E30" s="1">
        <v>21</v>
      </c>
      <c r="I30" s="1">
        <v>175000</v>
      </c>
      <c r="J30" s="1">
        <v>1</v>
      </c>
      <c r="K30" s="1">
        <f t="shared" si="0"/>
        <v>17.416995396494418</v>
      </c>
      <c r="L30" s="1">
        <v>200</v>
      </c>
      <c r="M30" s="1">
        <v>21</v>
      </c>
    </row>
    <row r="31" spans="1:15" x14ac:dyDescent="0.25">
      <c r="B31" s="1">
        <v>1</v>
      </c>
      <c r="C31" s="1">
        <v>200000</v>
      </c>
      <c r="D31" s="1">
        <v>290400</v>
      </c>
      <c r="E31" s="1">
        <v>22</v>
      </c>
      <c r="I31" s="1">
        <v>200000</v>
      </c>
      <c r="J31" s="1">
        <v>1</v>
      </c>
      <c r="K31" s="1">
        <f t="shared" si="0"/>
        <v>17.609640474436812</v>
      </c>
      <c r="L31" s="1">
        <v>200</v>
      </c>
      <c r="M31" s="1">
        <v>22</v>
      </c>
    </row>
    <row r="32" spans="1:15" x14ac:dyDescent="0.25">
      <c r="B32" s="1">
        <v>1</v>
      </c>
      <c r="C32" s="1">
        <v>200000</v>
      </c>
      <c r="D32" s="1">
        <v>263300</v>
      </c>
      <c r="E32" s="1">
        <v>23</v>
      </c>
      <c r="I32" s="1">
        <v>200000</v>
      </c>
      <c r="J32" s="1">
        <v>1</v>
      </c>
      <c r="K32" s="1">
        <f t="shared" si="0"/>
        <v>17.609640474436812</v>
      </c>
      <c r="L32" s="1">
        <v>200</v>
      </c>
      <c r="M32" s="1">
        <v>23</v>
      </c>
    </row>
    <row r="33" spans="1:18" x14ac:dyDescent="0.25">
      <c r="B33" s="1">
        <v>1</v>
      </c>
      <c r="C33" s="1">
        <v>200000</v>
      </c>
      <c r="D33" s="1">
        <v>286700</v>
      </c>
      <c r="E33" s="1">
        <v>24</v>
      </c>
      <c r="I33" s="1">
        <v>200000</v>
      </c>
      <c r="J33" s="1">
        <v>1</v>
      </c>
      <c r="K33" s="1">
        <f t="shared" si="0"/>
        <v>17.609640474436812</v>
      </c>
      <c r="L33" s="1">
        <v>200</v>
      </c>
      <c r="M33" s="1">
        <v>24</v>
      </c>
    </row>
    <row r="34" spans="1:18" x14ac:dyDescent="0.25">
      <c r="B34" s="1">
        <v>1</v>
      </c>
      <c r="C34" s="1">
        <v>225000</v>
      </c>
      <c r="D34" s="1">
        <v>377300</v>
      </c>
      <c r="E34" s="1">
        <v>25</v>
      </c>
      <c r="I34" s="1">
        <v>225000</v>
      </c>
      <c r="J34" s="1">
        <v>1</v>
      </c>
      <c r="K34" s="1">
        <f t="shared" si="0"/>
        <v>17.779565475879124</v>
      </c>
      <c r="L34" s="1">
        <v>500</v>
      </c>
      <c r="M34" s="1">
        <v>25</v>
      </c>
    </row>
    <row r="35" spans="1:18" x14ac:dyDescent="0.25">
      <c r="B35" s="1">
        <v>1</v>
      </c>
      <c r="C35" s="1">
        <v>225000</v>
      </c>
      <c r="D35" s="1">
        <v>292500</v>
      </c>
      <c r="E35" s="1">
        <v>26</v>
      </c>
      <c r="I35" s="1">
        <v>225000</v>
      </c>
      <c r="J35" s="1">
        <v>1</v>
      </c>
      <c r="K35" s="1">
        <f t="shared" si="0"/>
        <v>17.779565475879124</v>
      </c>
      <c r="L35" s="1">
        <v>200</v>
      </c>
      <c r="M35" s="1">
        <v>26</v>
      </c>
    </row>
    <row r="36" spans="1:18" x14ac:dyDescent="0.25">
      <c r="B36" s="1">
        <v>1</v>
      </c>
      <c r="C36" s="1">
        <v>225000</v>
      </c>
      <c r="D36" s="1">
        <v>303900</v>
      </c>
      <c r="E36" s="1">
        <v>27</v>
      </c>
      <c r="I36" s="1">
        <v>225000</v>
      </c>
      <c r="J36" s="1">
        <v>1</v>
      </c>
      <c r="K36" s="1">
        <f t="shared" si="0"/>
        <v>17.779565475879124</v>
      </c>
      <c r="L36" s="1">
        <v>300</v>
      </c>
      <c r="M36" s="1">
        <v>27</v>
      </c>
    </row>
    <row r="37" spans="1:18" x14ac:dyDescent="0.25">
      <c r="B37" s="1">
        <v>1</v>
      </c>
      <c r="C37" s="1">
        <v>250000</v>
      </c>
      <c r="D37" s="1">
        <v>333600</v>
      </c>
      <c r="E37" s="1">
        <v>28</v>
      </c>
      <c r="I37" s="1">
        <v>250000</v>
      </c>
      <c r="J37" s="1">
        <v>1</v>
      </c>
      <c r="K37" s="1">
        <f t="shared" si="0"/>
        <v>17.931568569324174</v>
      </c>
      <c r="L37" s="1">
        <v>300</v>
      </c>
      <c r="M37" s="1">
        <v>28</v>
      </c>
    </row>
    <row r="38" spans="1:18" x14ac:dyDescent="0.25">
      <c r="B38" s="1">
        <v>1</v>
      </c>
      <c r="C38" s="1">
        <v>250000</v>
      </c>
      <c r="D38" s="1">
        <v>324800</v>
      </c>
      <c r="E38" s="1">
        <v>29</v>
      </c>
      <c r="I38" s="1">
        <v>250000</v>
      </c>
      <c r="J38" s="1">
        <v>1</v>
      </c>
      <c r="K38" s="1">
        <f t="shared" si="0"/>
        <v>17.931568569324174</v>
      </c>
      <c r="L38" s="1">
        <v>200</v>
      </c>
      <c r="M38" s="1">
        <v>29</v>
      </c>
    </row>
    <row r="39" spans="1:18" x14ac:dyDescent="0.25">
      <c r="B39" s="1">
        <v>1</v>
      </c>
      <c r="C39" s="1">
        <v>250000</v>
      </c>
      <c r="D39" s="1">
        <v>330300</v>
      </c>
      <c r="E39" s="1">
        <v>30</v>
      </c>
      <c r="I39" s="1">
        <v>250000</v>
      </c>
      <c r="J39" s="1">
        <v>1</v>
      </c>
      <c r="K39" s="1">
        <f t="shared" si="0"/>
        <v>17.931568569324174</v>
      </c>
      <c r="L39" s="1">
        <v>300</v>
      </c>
      <c r="M39" s="1">
        <v>30</v>
      </c>
    </row>
    <row r="47" spans="1:18" x14ac:dyDescent="0.25">
      <c r="A47" s="1" t="s">
        <v>7</v>
      </c>
      <c r="B47" s="1" t="s">
        <v>2</v>
      </c>
      <c r="C47" s="1" t="s">
        <v>1</v>
      </c>
      <c r="D47" s="1" t="s">
        <v>17</v>
      </c>
      <c r="E47" s="1" t="s">
        <v>9</v>
      </c>
      <c r="F47" s="1" t="s">
        <v>0</v>
      </c>
      <c r="L47" s="1" t="s">
        <v>7</v>
      </c>
      <c r="M47" s="1" t="s">
        <v>2</v>
      </c>
      <c r="N47" s="1" t="s">
        <v>1</v>
      </c>
      <c r="O47" s="1" t="s">
        <v>15</v>
      </c>
      <c r="P47" s="1" t="s">
        <v>18</v>
      </c>
      <c r="Q47" s="1" t="s">
        <v>9</v>
      </c>
      <c r="R47" s="1" t="s">
        <v>0</v>
      </c>
    </row>
    <row r="48" spans="1:18" x14ac:dyDescent="0.25">
      <c r="A48" t="s">
        <v>11</v>
      </c>
      <c r="B48">
        <v>1</v>
      </c>
      <c r="C48">
        <v>25000</v>
      </c>
      <c r="D48" s="3">
        <f>$F$4*C48</f>
        <v>35514.5</v>
      </c>
      <c r="E48" s="5">
        <f>D48-F48</f>
        <v>10547.8</v>
      </c>
      <c r="F48" s="5">
        <f>$F$5*B48+$F$6*C48</f>
        <v>24966.7</v>
      </c>
      <c r="L48" t="s">
        <v>12</v>
      </c>
      <c r="M48">
        <v>1</v>
      </c>
      <c r="N48">
        <v>40000</v>
      </c>
      <c r="O48">
        <f>LOG(N48,2)</f>
        <v>15.287712379549449</v>
      </c>
      <c r="P48" s="3">
        <f>$M$4*O48</f>
        <v>6.5474673210505763E-3</v>
      </c>
      <c r="Q48" s="5">
        <f>P48-R48</f>
        <v>-164.44399999999999</v>
      </c>
      <c r="R48" s="5">
        <f>$M$5*M48+$M$6*O48</f>
        <v>164.45054746732103</v>
      </c>
    </row>
    <row r="49" spans="2:18" x14ac:dyDescent="0.25">
      <c r="B49">
        <v>1</v>
      </c>
      <c r="C49">
        <v>50000</v>
      </c>
      <c r="D49" s="3">
        <f t="shared" ref="D49:D74" si="1">$F$4*C49</f>
        <v>71029</v>
      </c>
      <c r="E49" s="5">
        <f t="shared" ref="E49:E74" si="2">D49-F49</f>
        <v>10797.800000000003</v>
      </c>
      <c r="F49" s="5">
        <f t="shared" ref="F49:F74" si="3">$F$5*B49+$F$6*C49</f>
        <v>60231.199999999997</v>
      </c>
      <c r="M49">
        <v>1</v>
      </c>
      <c r="N49">
        <v>50000</v>
      </c>
      <c r="O49">
        <f t="shared" ref="O49:O74" si="4">LOG(N49,2)</f>
        <v>15.609640474436812</v>
      </c>
      <c r="P49" s="3">
        <f t="shared" ref="P49:P74" si="5">$M$4*O49</f>
        <v>6.6853436513132211E-3</v>
      </c>
      <c r="Q49" s="5">
        <f t="shared" ref="Q49:Q74" si="6">P49-R49</f>
        <v>-164.44399999999999</v>
      </c>
      <c r="R49" s="5">
        <f>$M$5*M49+$M$6*O49</f>
        <v>164.45068534365132</v>
      </c>
    </row>
    <row r="50" spans="2:18" x14ac:dyDescent="0.25">
      <c r="B50">
        <v>1</v>
      </c>
      <c r="C50">
        <v>60000</v>
      </c>
      <c r="D50" s="3">
        <f t="shared" si="1"/>
        <v>85234.8</v>
      </c>
      <c r="E50" s="5">
        <f t="shared" si="2"/>
        <v>10897.800000000003</v>
      </c>
      <c r="F50" s="5">
        <f t="shared" si="3"/>
        <v>74337</v>
      </c>
      <c r="M50">
        <v>1</v>
      </c>
      <c r="N50">
        <v>60000</v>
      </c>
      <c r="O50">
        <f t="shared" si="4"/>
        <v>15.872674880270607</v>
      </c>
      <c r="P50" s="3">
        <f t="shared" si="5"/>
        <v>6.7979968157469359E-3</v>
      </c>
      <c r="Q50" s="5">
        <f t="shared" si="6"/>
        <v>-164.44399999999999</v>
      </c>
      <c r="R50" s="5">
        <f t="shared" ref="R50:R74" si="7">$M$5*M50+$M$6*O50</f>
        <v>164.45079799681574</v>
      </c>
    </row>
    <row r="51" spans="2:18" x14ac:dyDescent="0.25">
      <c r="B51">
        <v>1</v>
      </c>
      <c r="C51">
        <v>70000</v>
      </c>
      <c r="D51" s="3">
        <f t="shared" si="1"/>
        <v>99440.599999999991</v>
      </c>
      <c r="E51" s="5">
        <f t="shared" si="2"/>
        <v>10997.800000000003</v>
      </c>
      <c r="F51" s="5">
        <f t="shared" si="3"/>
        <v>88442.799999999988</v>
      </c>
      <c r="M51">
        <v>1</v>
      </c>
      <c r="N51">
        <v>70000</v>
      </c>
      <c r="O51">
        <f t="shared" si="4"/>
        <v>16.095067301607052</v>
      </c>
      <c r="P51" s="3">
        <f t="shared" si="5"/>
        <v>6.8932437091341735E-3</v>
      </c>
      <c r="Q51" s="5">
        <f t="shared" si="6"/>
        <v>-164.44399999999999</v>
      </c>
      <c r="R51" s="5">
        <f t="shared" si="7"/>
        <v>164.45089324370912</v>
      </c>
    </row>
    <row r="52" spans="2:18" x14ac:dyDescent="0.25">
      <c r="B52">
        <v>1</v>
      </c>
      <c r="C52">
        <v>80000</v>
      </c>
      <c r="D52" s="3">
        <f t="shared" si="1"/>
        <v>113646.39999999999</v>
      </c>
      <c r="E52" s="5">
        <f t="shared" si="2"/>
        <v>11097.800000000003</v>
      </c>
      <c r="F52" s="5">
        <f t="shared" si="3"/>
        <v>102548.59999999999</v>
      </c>
      <c r="M52">
        <v>1</v>
      </c>
      <c r="N52">
        <v>80000</v>
      </c>
      <c r="O52">
        <f t="shared" si="4"/>
        <v>16.287712379549451</v>
      </c>
      <c r="P52" s="3">
        <f t="shared" si="5"/>
        <v>6.9757503210505778E-3</v>
      </c>
      <c r="Q52" s="5">
        <f t="shared" si="6"/>
        <v>-164.44399999999999</v>
      </c>
      <c r="R52" s="5">
        <f t="shared" si="7"/>
        <v>164.45097575032105</v>
      </c>
    </row>
    <row r="53" spans="2:18" x14ac:dyDescent="0.25">
      <c r="B53">
        <v>1</v>
      </c>
      <c r="C53">
        <v>90000</v>
      </c>
      <c r="D53" s="3">
        <f t="shared" si="1"/>
        <v>127852.2</v>
      </c>
      <c r="E53" s="5">
        <f t="shared" si="2"/>
        <v>11197.800000000003</v>
      </c>
      <c r="F53" s="5">
        <f t="shared" si="3"/>
        <v>116654.39999999999</v>
      </c>
      <c r="M53">
        <v>1</v>
      </c>
      <c r="N53">
        <v>90000</v>
      </c>
      <c r="O53">
        <f t="shared" si="4"/>
        <v>16.457637380991763</v>
      </c>
      <c r="P53" s="3">
        <f t="shared" si="5"/>
        <v>7.0485263104432955E-3</v>
      </c>
      <c r="Q53" s="5">
        <f t="shared" si="6"/>
        <v>-164.44399999999999</v>
      </c>
      <c r="R53" s="5">
        <f t="shared" si="7"/>
        <v>164.45104852631044</v>
      </c>
    </row>
    <row r="54" spans="2:18" x14ac:dyDescent="0.25">
      <c r="B54">
        <v>1</v>
      </c>
      <c r="C54">
        <v>100000</v>
      </c>
      <c r="D54" s="3">
        <f t="shared" si="1"/>
        <v>142058</v>
      </c>
      <c r="E54" s="5">
        <f t="shared" si="2"/>
        <v>11297.800000000003</v>
      </c>
      <c r="F54" s="5">
        <f t="shared" si="3"/>
        <v>130760.2</v>
      </c>
      <c r="M54">
        <v>1</v>
      </c>
      <c r="N54">
        <v>100000</v>
      </c>
      <c r="O54">
        <f t="shared" si="4"/>
        <v>16.609640474436812</v>
      </c>
      <c r="P54" s="3">
        <f t="shared" si="5"/>
        <v>7.1136266513132217E-3</v>
      </c>
      <c r="Q54" s="5">
        <f t="shared" si="6"/>
        <v>-164.44399999999999</v>
      </c>
      <c r="R54" s="5">
        <f t="shared" si="7"/>
        <v>164.45111362665131</v>
      </c>
    </row>
    <row r="55" spans="2:18" x14ac:dyDescent="0.25">
      <c r="B55">
        <v>1</v>
      </c>
      <c r="C55">
        <v>110000</v>
      </c>
      <c r="D55" s="3">
        <f t="shared" si="1"/>
        <v>156263.79999999999</v>
      </c>
      <c r="E55" s="5">
        <f t="shared" si="2"/>
        <v>11397.799999999988</v>
      </c>
      <c r="F55" s="5">
        <f t="shared" si="3"/>
        <v>144866</v>
      </c>
      <c r="M55">
        <v>1</v>
      </c>
      <c r="N55">
        <v>110000</v>
      </c>
      <c r="O55">
        <f t="shared" si="4"/>
        <v>16.747143998186747</v>
      </c>
      <c r="P55" s="3">
        <f t="shared" si="5"/>
        <v>7.1725170729754146E-3</v>
      </c>
      <c r="Q55" s="5">
        <f t="shared" si="6"/>
        <v>-164.44399999999999</v>
      </c>
      <c r="R55" s="5">
        <f t="shared" si="7"/>
        <v>164.45117251707296</v>
      </c>
    </row>
    <row r="56" spans="2:18" x14ac:dyDescent="0.25">
      <c r="B56">
        <v>1</v>
      </c>
      <c r="C56">
        <v>120000</v>
      </c>
      <c r="D56" s="3">
        <f t="shared" si="1"/>
        <v>170469.6</v>
      </c>
      <c r="E56" s="5">
        <f t="shared" si="2"/>
        <v>11497.799999999988</v>
      </c>
      <c r="F56" s="5">
        <f t="shared" si="3"/>
        <v>158971.80000000002</v>
      </c>
      <c r="M56">
        <v>1</v>
      </c>
      <c r="N56">
        <v>120000</v>
      </c>
      <c r="O56">
        <f t="shared" si="4"/>
        <v>16.872674880270608</v>
      </c>
      <c r="P56" s="3">
        <f t="shared" si="5"/>
        <v>7.2262798157469374E-3</v>
      </c>
      <c r="Q56" s="5">
        <f t="shared" si="6"/>
        <v>-164.44399999999999</v>
      </c>
      <c r="R56" s="5">
        <f>$M$5*M56+$M$6*O56</f>
        <v>164.45122627981573</v>
      </c>
    </row>
    <row r="57" spans="2:18" x14ac:dyDescent="0.25">
      <c r="B57">
        <v>1</v>
      </c>
      <c r="C57">
        <v>130000</v>
      </c>
      <c r="D57" s="3">
        <f t="shared" si="1"/>
        <v>184675.4</v>
      </c>
      <c r="E57" s="5">
        <f t="shared" si="2"/>
        <v>11597.799999999988</v>
      </c>
      <c r="F57" s="5">
        <f t="shared" si="3"/>
        <v>173077.6</v>
      </c>
      <c r="M57">
        <v>1</v>
      </c>
      <c r="N57">
        <v>130000</v>
      </c>
      <c r="O57">
        <f t="shared" si="4"/>
        <v>16.988152097690541</v>
      </c>
      <c r="P57" s="3">
        <f t="shared" si="5"/>
        <v>7.275736744855198E-3</v>
      </c>
      <c r="Q57" s="5">
        <f t="shared" si="6"/>
        <v>-164.44399999999999</v>
      </c>
      <c r="R57" s="5">
        <f t="shared" si="7"/>
        <v>164.45127573674483</v>
      </c>
    </row>
    <row r="58" spans="2:18" x14ac:dyDescent="0.25">
      <c r="B58">
        <v>1</v>
      </c>
      <c r="C58">
        <v>140000</v>
      </c>
      <c r="D58" s="3">
        <f t="shared" si="1"/>
        <v>198881.19999999998</v>
      </c>
      <c r="E58" s="5">
        <f t="shared" si="2"/>
        <v>11697.799999999988</v>
      </c>
      <c r="F58" s="5">
        <f t="shared" si="3"/>
        <v>187183.4</v>
      </c>
      <c r="M58">
        <v>1</v>
      </c>
      <c r="N58">
        <v>140000</v>
      </c>
      <c r="O58">
        <f t="shared" si="4"/>
        <v>17.095067301607052</v>
      </c>
      <c r="P58" s="3">
        <f t="shared" si="5"/>
        <v>7.3215267091341733E-3</v>
      </c>
      <c r="Q58" s="5">
        <f t="shared" si="6"/>
        <v>-164.44399999999999</v>
      </c>
      <c r="R58" s="5">
        <f t="shared" si="7"/>
        <v>164.45132152670911</v>
      </c>
    </row>
    <row r="59" spans="2:18" x14ac:dyDescent="0.25">
      <c r="B59">
        <v>1</v>
      </c>
      <c r="C59">
        <v>150000</v>
      </c>
      <c r="D59" s="3">
        <f t="shared" si="1"/>
        <v>213087</v>
      </c>
      <c r="E59" s="5">
        <f t="shared" si="2"/>
        <v>11797.799999999988</v>
      </c>
      <c r="F59" s="5">
        <f t="shared" si="3"/>
        <v>201289.2</v>
      </c>
      <c r="M59">
        <v>1</v>
      </c>
      <c r="N59">
        <v>150000</v>
      </c>
      <c r="O59">
        <f t="shared" si="4"/>
        <v>17.194602975157967</v>
      </c>
      <c r="P59" s="3">
        <f t="shared" si="5"/>
        <v>7.3641561460095796E-3</v>
      </c>
      <c r="Q59" s="5">
        <f t="shared" si="6"/>
        <v>-164.44399999999999</v>
      </c>
      <c r="R59" s="5">
        <f t="shared" si="7"/>
        <v>164.45136415614598</v>
      </c>
    </row>
    <row r="60" spans="2:18" x14ac:dyDescent="0.25">
      <c r="B60">
        <v>1</v>
      </c>
      <c r="C60">
        <v>160000</v>
      </c>
      <c r="D60" s="3">
        <f t="shared" si="1"/>
        <v>227292.79999999999</v>
      </c>
      <c r="E60" s="5">
        <f t="shared" si="2"/>
        <v>11897.799999999988</v>
      </c>
      <c r="F60" s="5">
        <f t="shared" si="3"/>
        <v>215395</v>
      </c>
      <c r="M60">
        <v>1</v>
      </c>
      <c r="N60">
        <v>160000</v>
      </c>
      <c r="O60">
        <f t="shared" si="4"/>
        <v>17.287712379549451</v>
      </c>
      <c r="P60" s="3">
        <f t="shared" si="5"/>
        <v>7.4040333210505776E-3</v>
      </c>
      <c r="Q60" s="5">
        <f t="shared" si="6"/>
        <v>-164.44399999999999</v>
      </c>
      <c r="R60" s="5">
        <f t="shared" si="7"/>
        <v>164.45140403332104</v>
      </c>
    </row>
    <row r="61" spans="2:18" x14ac:dyDescent="0.25">
      <c r="B61">
        <v>1</v>
      </c>
      <c r="C61">
        <v>170000</v>
      </c>
      <c r="D61" s="3">
        <f t="shared" si="1"/>
        <v>241498.6</v>
      </c>
      <c r="E61" s="5">
        <f t="shared" si="2"/>
        <v>11997.800000000017</v>
      </c>
      <c r="F61" s="5">
        <f t="shared" si="3"/>
        <v>229500.79999999999</v>
      </c>
      <c r="M61">
        <v>1</v>
      </c>
      <c r="N61">
        <v>170000</v>
      </c>
      <c r="O61">
        <f t="shared" si="4"/>
        <v>17.37517522079979</v>
      </c>
      <c r="P61" s="3">
        <f t="shared" si="5"/>
        <v>7.4414921690897961E-3</v>
      </c>
      <c r="Q61" s="5">
        <f t="shared" si="6"/>
        <v>-164.44399999999999</v>
      </c>
      <c r="R61" s="5">
        <f t="shared" si="7"/>
        <v>164.45144149216907</v>
      </c>
    </row>
    <row r="62" spans="2:18" x14ac:dyDescent="0.25">
      <c r="B62">
        <v>1</v>
      </c>
      <c r="C62">
        <v>180000</v>
      </c>
      <c r="D62" s="3">
        <f t="shared" si="1"/>
        <v>255704.4</v>
      </c>
      <c r="E62" s="5">
        <f t="shared" si="2"/>
        <v>12097.799999999988</v>
      </c>
      <c r="F62" s="5">
        <f t="shared" si="3"/>
        <v>243606.6</v>
      </c>
      <c r="M62">
        <v>1</v>
      </c>
      <c r="N62">
        <v>180000</v>
      </c>
      <c r="O62">
        <f t="shared" si="4"/>
        <v>17.457637380991763</v>
      </c>
      <c r="P62" s="3">
        <f t="shared" si="5"/>
        <v>7.4768093104432953E-3</v>
      </c>
      <c r="Q62" s="5">
        <f t="shared" si="6"/>
        <v>-164.44399999999999</v>
      </c>
      <c r="R62" s="5">
        <f t="shared" si="7"/>
        <v>164.45147680931044</v>
      </c>
    </row>
    <row r="63" spans="2:18" x14ac:dyDescent="0.25">
      <c r="B63">
        <v>1</v>
      </c>
      <c r="C63">
        <v>190000</v>
      </c>
      <c r="D63" s="3">
        <f t="shared" si="1"/>
        <v>269910.2</v>
      </c>
      <c r="E63" s="5">
        <f t="shared" si="2"/>
        <v>12197.799999999988</v>
      </c>
      <c r="F63" s="5">
        <f t="shared" si="3"/>
        <v>257712.40000000002</v>
      </c>
      <c r="M63">
        <v>1</v>
      </c>
      <c r="N63">
        <v>190000</v>
      </c>
      <c r="O63">
        <f t="shared" si="4"/>
        <v>17.535639892993036</v>
      </c>
      <c r="P63" s="3">
        <f t="shared" si="5"/>
        <v>7.5102164602907362E-3</v>
      </c>
      <c r="Q63" s="5">
        <f t="shared" si="6"/>
        <v>-164.44399999999999</v>
      </c>
      <c r="R63" s="5">
        <f>$M$5*M63+$M$6*O63</f>
        <v>164.45151021646029</v>
      </c>
    </row>
    <row r="64" spans="2:18" x14ac:dyDescent="0.25">
      <c r="B64">
        <v>1</v>
      </c>
      <c r="C64">
        <v>200000</v>
      </c>
      <c r="D64" s="3">
        <f t="shared" si="1"/>
        <v>284116</v>
      </c>
      <c r="E64" s="5">
        <f t="shared" si="2"/>
        <v>12297.799999999988</v>
      </c>
      <c r="F64" s="5">
        <f t="shared" si="3"/>
        <v>271818.2</v>
      </c>
      <c r="M64">
        <v>1</v>
      </c>
      <c r="N64">
        <v>200000</v>
      </c>
      <c r="O64">
        <f t="shared" si="4"/>
        <v>17.609640474436812</v>
      </c>
      <c r="P64" s="3">
        <f t="shared" si="5"/>
        <v>7.5419096513132215E-3</v>
      </c>
      <c r="Q64" s="5">
        <f t="shared" si="6"/>
        <v>-164.44399999999999</v>
      </c>
      <c r="R64" s="5">
        <f t="shared" si="7"/>
        <v>164.4515419096513</v>
      </c>
    </row>
    <row r="65" spans="2:18" x14ac:dyDescent="0.25">
      <c r="B65">
        <v>1</v>
      </c>
      <c r="C65">
        <v>210000</v>
      </c>
      <c r="D65" s="3">
        <f t="shared" si="1"/>
        <v>298321.8</v>
      </c>
      <c r="E65" s="5">
        <f t="shared" si="2"/>
        <v>12397.799999999988</v>
      </c>
      <c r="F65" s="5">
        <f t="shared" si="3"/>
        <v>285924</v>
      </c>
      <c r="M65">
        <v>1</v>
      </c>
      <c r="N65">
        <v>210000</v>
      </c>
      <c r="O65">
        <f t="shared" si="4"/>
        <v>17.68002980232821</v>
      </c>
      <c r="P65" s="3">
        <f t="shared" si="5"/>
        <v>7.5720562038305329E-3</v>
      </c>
      <c r="Q65" s="5">
        <f t="shared" si="6"/>
        <v>-164.44399999999999</v>
      </c>
      <c r="R65" s="5">
        <f t="shared" si="7"/>
        <v>164.45157205620382</v>
      </c>
    </row>
    <row r="66" spans="2:18" x14ac:dyDescent="0.25">
      <c r="B66">
        <v>1</v>
      </c>
      <c r="C66">
        <v>220000</v>
      </c>
      <c r="D66" s="3">
        <f t="shared" si="1"/>
        <v>312527.59999999998</v>
      </c>
      <c r="E66" s="5">
        <f t="shared" si="2"/>
        <v>12497.799999999988</v>
      </c>
      <c r="F66" s="5">
        <f t="shared" si="3"/>
        <v>300029.8</v>
      </c>
      <c r="M66">
        <v>1</v>
      </c>
      <c r="N66">
        <v>220000</v>
      </c>
      <c r="O66">
        <f t="shared" si="4"/>
        <v>17.747143998186747</v>
      </c>
      <c r="P66" s="3">
        <f t="shared" si="5"/>
        <v>7.6008000729754143E-3</v>
      </c>
      <c r="Q66" s="5">
        <f t="shared" si="6"/>
        <v>-164.44399999999999</v>
      </c>
      <c r="R66" s="5">
        <f t="shared" si="7"/>
        <v>164.45160080007295</v>
      </c>
    </row>
    <row r="67" spans="2:18" x14ac:dyDescent="0.25">
      <c r="B67">
        <v>1</v>
      </c>
      <c r="C67">
        <v>230000</v>
      </c>
      <c r="D67" s="3">
        <f t="shared" si="1"/>
        <v>326733.39999999997</v>
      </c>
      <c r="E67" s="5">
        <f t="shared" si="2"/>
        <v>12597.799999999988</v>
      </c>
      <c r="F67" s="5">
        <f t="shared" si="3"/>
        <v>314135.59999999998</v>
      </c>
      <c r="M67">
        <v>1</v>
      </c>
      <c r="N67">
        <v>230000</v>
      </c>
      <c r="O67">
        <f t="shared" si="4"/>
        <v>17.811274335606463</v>
      </c>
      <c r="P67" s="3">
        <f t="shared" si="5"/>
        <v>7.6282660062765425E-3</v>
      </c>
      <c r="Q67" s="5">
        <f t="shared" si="6"/>
        <v>-164.44399999999999</v>
      </c>
      <c r="R67" s="5">
        <f t="shared" si="7"/>
        <v>164.45162826600625</v>
      </c>
    </row>
    <row r="68" spans="2:18" x14ac:dyDescent="0.25">
      <c r="B68">
        <v>1</v>
      </c>
      <c r="C68">
        <v>240000</v>
      </c>
      <c r="D68" s="3">
        <f t="shared" si="1"/>
        <v>340939.2</v>
      </c>
      <c r="E68" s="5">
        <f t="shared" si="2"/>
        <v>12697.799999999988</v>
      </c>
      <c r="F68" s="5">
        <f t="shared" si="3"/>
        <v>328241.40000000002</v>
      </c>
      <c r="M68">
        <v>1</v>
      </c>
      <c r="N68">
        <v>240000</v>
      </c>
      <c r="O68">
        <f t="shared" si="4"/>
        <v>17.872674880270608</v>
      </c>
      <c r="P68" s="3">
        <f t="shared" si="5"/>
        <v>7.6545628157469372E-3</v>
      </c>
      <c r="Q68" s="5">
        <f t="shared" si="6"/>
        <v>-164.44399999999999</v>
      </c>
      <c r="R68" s="5">
        <f>$M$5*M68+$M$6*O68</f>
        <v>164.45165456281575</v>
      </c>
    </row>
    <row r="69" spans="2:18" x14ac:dyDescent="0.25">
      <c r="B69">
        <v>1</v>
      </c>
      <c r="C69">
        <v>250000</v>
      </c>
      <c r="D69" s="3">
        <f t="shared" si="1"/>
        <v>355145</v>
      </c>
      <c r="E69" s="5">
        <f t="shared" si="2"/>
        <v>12797.799999999988</v>
      </c>
      <c r="F69" s="5">
        <f t="shared" si="3"/>
        <v>342347.2</v>
      </c>
      <c r="M69">
        <v>1</v>
      </c>
      <c r="N69">
        <v>250000</v>
      </c>
      <c r="O69">
        <f t="shared" si="4"/>
        <v>17.931568569324174</v>
      </c>
      <c r="P69" s="3">
        <f t="shared" si="5"/>
        <v>7.6797859815758655E-3</v>
      </c>
      <c r="Q69" s="5">
        <f t="shared" si="6"/>
        <v>-164.44399999999999</v>
      </c>
      <c r="R69" s="5">
        <f t="shared" si="7"/>
        <v>164.45167978598155</v>
      </c>
    </row>
    <row r="70" spans="2:18" x14ac:dyDescent="0.25">
      <c r="B70">
        <v>1</v>
      </c>
      <c r="C70">
        <v>260000</v>
      </c>
      <c r="D70" s="3">
        <f t="shared" si="1"/>
        <v>369350.8</v>
      </c>
      <c r="E70" s="5">
        <f t="shared" si="2"/>
        <v>12897.799999999988</v>
      </c>
      <c r="F70" s="5">
        <f t="shared" si="3"/>
        <v>356453</v>
      </c>
      <c r="M70">
        <v>1</v>
      </c>
      <c r="N70">
        <v>260000</v>
      </c>
      <c r="O70">
        <f t="shared" si="4"/>
        <v>17.988152097690541</v>
      </c>
      <c r="P70" s="3">
        <f t="shared" si="5"/>
        <v>7.7040197448551978E-3</v>
      </c>
      <c r="Q70" s="5">
        <f t="shared" si="6"/>
        <v>-164.44399999999999</v>
      </c>
      <c r="R70" s="5">
        <f t="shared" si="7"/>
        <v>164.45170401974485</v>
      </c>
    </row>
    <row r="71" spans="2:18" x14ac:dyDescent="0.25">
      <c r="B71">
        <v>1</v>
      </c>
      <c r="C71">
        <v>270000</v>
      </c>
      <c r="D71" s="3">
        <f t="shared" si="1"/>
        <v>383556.6</v>
      </c>
      <c r="E71" s="5">
        <f t="shared" si="2"/>
        <v>12997.799999999988</v>
      </c>
      <c r="F71" s="5">
        <f t="shared" si="3"/>
        <v>370558.8</v>
      </c>
      <c r="M71">
        <v>1</v>
      </c>
      <c r="N71">
        <v>270000</v>
      </c>
      <c r="O71">
        <f t="shared" si="4"/>
        <v>18.042599881712917</v>
      </c>
      <c r="P71" s="3">
        <f t="shared" si="5"/>
        <v>7.7273388051396531E-3</v>
      </c>
      <c r="Q71" s="5">
        <f t="shared" si="6"/>
        <v>-164.44399999999999</v>
      </c>
      <c r="R71" s="5">
        <f t="shared" si="7"/>
        <v>164.45172733880514</v>
      </c>
    </row>
    <row r="72" spans="2:18" x14ac:dyDescent="0.25">
      <c r="B72">
        <v>1</v>
      </c>
      <c r="C72">
        <v>280000</v>
      </c>
      <c r="D72" s="3">
        <f t="shared" si="1"/>
        <v>397762.39999999997</v>
      </c>
      <c r="E72" s="5">
        <f t="shared" si="2"/>
        <v>13097.799999999988</v>
      </c>
      <c r="F72" s="5">
        <f t="shared" si="3"/>
        <v>384664.6</v>
      </c>
      <c r="M72">
        <v>1</v>
      </c>
      <c r="N72">
        <v>280000</v>
      </c>
      <c r="O72">
        <f t="shared" si="4"/>
        <v>18.095067301607052</v>
      </c>
      <c r="P72" s="3">
        <f t="shared" si="5"/>
        <v>7.7498097091341731E-3</v>
      </c>
      <c r="Q72" s="5">
        <f t="shared" si="6"/>
        <v>-164.44399999999999</v>
      </c>
      <c r="R72" s="5">
        <f t="shared" si="7"/>
        <v>164.45174980970913</v>
      </c>
    </row>
    <row r="73" spans="2:18" x14ac:dyDescent="0.25">
      <c r="B73">
        <v>1</v>
      </c>
      <c r="C73">
        <v>290000</v>
      </c>
      <c r="D73" s="3">
        <f t="shared" si="1"/>
        <v>411968.2</v>
      </c>
      <c r="E73" s="5">
        <f t="shared" si="2"/>
        <v>13197.799999999988</v>
      </c>
      <c r="F73" s="5">
        <f t="shared" si="3"/>
        <v>398770.4</v>
      </c>
      <c r="M73">
        <v>1</v>
      </c>
      <c r="N73">
        <v>290000</v>
      </c>
      <c r="O73">
        <f t="shared" si="4"/>
        <v>18.145693374677023</v>
      </c>
      <c r="P73" s="3">
        <f t="shared" si="5"/>
        <v>7.7714919955867998E-3</v>
      </c>
      <c r="Q73" s="5">
        <f t="shared" si="6"/>
        <v>-164.44399999999999</v>
      </c>
      <c r="R73" s="5">
        <f t="shared" si="7"/>
        <v>164.45177149199557</v>
      </c>
    </row>
    <row r="74" spans="2:18" x14ac:dyDescent="0.25">
      <c r="B74">
        <v>1</v>
      </c>
      <c r="C74">
        <v>300000</v>
      </c>
      <c r="D74" s="3">
        <f t="shared" si="1"/>
        <v>426174</v>
      </c>
      <c r="E74" s="5">
        <f t="shared" si="2"/>
        <v>13297.799999999988</v>
      </c>
      <c r="F74" s="5">
        <f t="shared" si="3"/>
        <v>412876.2</v>
      </c>
      <c r="M74">
        <v>1</v>
      </c>
      <c r="N74">
        <v>300000</v>
      </c>
      <c r="O74">
        <f t="shared" si="4"/>
        <v>18.194602975157967</v>
      </c>
      <c r="P74" s="3">
        <f t="shared" si="5"/>
        <v>7.7924391460095794E-3</v>
      </c>
      <c r="Q74" s="5">
        <f t="shared" si="6"/>
        <v>-164.44399999999999</v>
      </c>
      <c r="R74" s="5">
        <f t="shared" si="7"/>
        <v>164.451792439146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FEA9-F5C9-46F4-AF85-30E0833B46DD}">
  <dimension ref="A1:Q50"/>
  <sheetViews>
    <sheetView zoomScaleNormal="100" workbookViewId="0">
      <selection activeCell="K3" sqref="K3"/>
    </sheetView>
  </sheetViews>
  <sheetFormatPr defaultRowHeight="15" x14ac:dyDescent="0.25"/>
  <cols>
    <col min="6" max="6" width="11.7109375" bestFit="1" customWidth="1"/>
    <col min="7" max="7" width="11.28515625" customWidth="1"/>
    <col min="8" max="8" width="11.85546875" customWidth="1"/>
    <col min="15" max="15" width="11.140625" customWidth="1"/>
    <col min="16" max="16" width="11.42578125" customWidth="1"/>
    <col min="17" max="17" width="13" customWidth="1"/>
    <col min="18" max="18" width="10.42578125" customWidth="1"/>
  </cols>
  <sheetData>
    <row r="1" spans="1:13" x14ac:dyDescent="0.25">
      <c r="A1" t="s">
        <v>19</v>
      </c>
    </row>
    <row r="2" spans="1:13" x14ac:dyDescent="0.25">
      <c r="A2" s="1"/>
      <c r="B2" s="1"/>
      <c r="C2" s="1"/>
      <c r="D2" s="1" t="s">
        <v>10</v>
      </c>
      <c r="E2" s="1">
        <v>3.29</v>
      </c>
      <c r="G2" s="1"/>
      <c r="H2" s="1"/>
      <c r="I2" s="1"/>
      <c r="J2" s="1" t="s">
        <v>10</v>
      </c>
      <c r="K2" s="1">
        <v>73.670500000000004</v>
      </c>
    </row>
    <row r="3" spans="1:13" x14ac:dyDescent="0.25">
      <c r="A3" s="1"/>
      <c r="B3" s="1"/>
      <c r="C3" s="1"/>
      <c r="D3" s="1" t="s">
        <v>5</v>
      </c>
      <c r="E3" s="1">
        <v>9</v>
      </c>
      <c r="G3" s="1"/>
      <c r="H3" s="1"/>
      <c r="I3" s="1"/>
      <c r="J3" s="1" t="s">
        <v>5</v>
      </c>
      <c r="K3" s="1">
        <v>-78.123000000000005</v>
      </c>
    </row>
    <row r="4" spans="1:13" x14ac:dyDescent="0.25">
      <c r="A4" s="1"/>
      <c r="B4" s="1"/>
      <c r="C4" s="1"/>
      <c r="D4" s="1" t="s">
        <v>6</v>
      </c>
      <c r="E4" s="1">
        <v>3.2</v>
      </c>
      <c r="G4" s="1"/>
      <c r="H4" s="1"/>
      <c r="I4" s="1"/>
      <c r="J4" s="1" t="s">
        <v>6</v>
      </c>
      <c r="K4" s="1">
        <v>74.670500000000004</v>
      </c>
    </row>
    <row r="5" spans="1:13" x14ac:dyDescent="0.25">
      <c r="A5" s="1" t="s">
        <v>11</v>
      </c>
      <c r="C5" s="1"/>
      <c r="D5" s="1"/>
      <c r="E5" s="1"/>
      <c r="G5" s="1"/>
      <c r="H5" s="1" t="s">
        <v>12</v>
      </c>
      <c r="J5" s="1"/>
      <c r="K5" s="1"/>
    </row>
    <row r="6" spans="1:13" x14ac:dyDescent="0.25">
      <c r="A6" s="1" t="s">
        <v>4</v>
      </c>
      <c r="B6" s="1"/>
      <c r="C6" s="1" t="s">
        <v>2</v>
      </c>
      <c r="D6" s="1" t="s">
        <v>1</v>
      </c>
      <c r="E6" s="1" t="s">
        <v>8</v>
      </c>
      <c r="G6" s="1" t="s">
        <v>1</v>
      </c>
      <c r="H6" s="1" t="s">
        <v>4</v>
      </c>
      <c r="I6" s="1" t="s">
        <v>2</v>
      </c>
      <c r="J6" s="1" t="s">
        <v>15</v>
      </c>
      <c r="K6" s="1" t="s">
        <v>8</v>
      </c>
      <c r="M6" s="1"/>
    </row>
    <row r="7" spans="1:13" x14ac:dyDescent="0.25">
      <c r="A7" s="1">
        <v>1</v>
      </c>
      <c r="B7" s="1"/>
      <c r="C7" s="1">
        <v>1</v>
      </c>
      <c r="D7" s="1">
        <v>100</v>
      </c>
      <c r="E7" s="1">
        <v>329</v>
      </c>
      <c r="G7" s="1">
        <v>100</v>
      </c>
      <c r="H7" s="1">
        <v>1</v>
      </c>
      <c r="I7" s="1">
        <v>1</v>
      </c>
      <c r="J7" s="1">
        <f>LOG(G7,2)</f>
        <v>6.6438561897747253</v>
      </c>
      <c r="K7" s="1">
        <v>60</v>
      </c>
      <c r="M7" s="1"/>
    </row>
    <row r="8" spans="1:13" x14ac:dyDescent="0.25">
      <c r="A8" s="1">
        <v>2</v>
      </c>
      <c r="B8" s="1"/>
      <c r="C8" s="1">
        <v>1</v>
      </c>
      <c r="D8" s="1">
        <v>200</v>
      </c>
      <c r="E8" s="1">
        <v>649</v>
      </c>
      <c r="G8" s="1">
        <v>200</v>
      </c>
      <c r="H8" s="1">
        <v>2</v>
      </c>
      <c r="I8" s="1">
        <v>1</v>
      </c>
      <c r="J8" s="1">
        <f t="shared" ref="J8:J16" si="0">LOG(G8,2)</f>
        <v>7.6438561897747244</v>
      </c>
      <c r="K8" s="1">
        <v>116</v>
      </c>
      <c r="M8" s="1"/>
    </row>
    <row r="9" spans="1:13" x14ac:dyDescent="0.25">
      <c r="A9" s="1">
        <v>3</v>
      </c>
      <c r="B9" s="1"/>
      <c r="C9" s="1">
        <v>1</v>
      </c>
      <c r="D9" s="1">
        <v>300</v>
      </c>
      <c r="E9" s="1">
        <v>969</v>
      </c>
      <c r="G9" s="1">
        <v>300</v>
      </c>
      <c r="H9" s="1">
        <v>3</v>
      </c>
      <c r="I9" s="1">
        <v>1</v>
      </c>
      <c r="J9" s="1">
        <f t="shared" si="0"/>
        <v>8.2288186904958813</v>
      </c>
      <c r="K9" s="1">
        <v>102</v>
      </c>
      <c r="M9" s="1"/>
    </row>
    <row r="10" spans="1:13" x14ac:dyDescent="0.25">
      <c r="A10" s="1">
        <v>4</v>
      </c>
      <c r="B10" s="1"/>
      <c r="C10" s="1">
        <v>1</v>
      </c>
      <c r="D10" s="1">
        <v>400</v>
      </c>
      <c r="E10" s="1">
        <v>1289</v>
      </c>
      <c r="G10" s="1">
        <v>400</v>
      </c>
      <c r="H10" s="1">
        <v>4</v>
      </c>
      <c r="I10" s="1">
        <v>1</v>
      </c>
      <c r="J10" s="1">
        <f t="shared" si="0"/>
        <v>8.6438561897747253</v>
      </c>
      <c r="K10" s="1">
        <v>102</v>
      </c>
      <c r="M10" s="1"/>
    </row>
    <row r="11" spans="1:13" x14ac:dyDescent="0.25">
      <c r="A11" s="1">
        <v>5</v>
      </c>
      <c r="B11" s="1"/>
      <c r="C11" s="1">
        <v>1</v>
      </c>
      <c r="D11" s="1">
        <v>500</v>
      </c>
      <c r="E11" s="1">
        <v>1609</v>
      </c>
      <c r="G11" s="1">
        <v>500</v>
      </c>
      <c r="H11" s="1">
        <v>5</v>
      </c>
      <c r="I11" s="1">
        <v>1</v>
      </c>
      <c r="J11" s="1">
        <f t="shared" si="0"/>
        <v>8.965784284662087</v>
      </c>
      <c r="K11" s="1">
        <v>130</v>
      </c>
      <c r="M11" s="1"/>
    </row>
    <row r="12" spans="1:13" x14ac:dyDescent="0.25">
      <c r="A12" s="1">
        <v>6</v>
      </c>
      <c r="B12" s="1"/>
      <c r="C12" s="1">
        <v>1</v>
      </c>
      <c r="D12" s="1">
        <v>600</v>
      </c>
      <c r="E12" s="1">
        <v>1929</v>
      </c>
      <c r="G12" s="1">
        <v>600</v>
      </c>
      <c r="H12" s="1">
        <v>6</v>
      </c>
      <c r="I12" s="1">
        <v>1</v>
      </c>
      <c r="J12" s="1">
        <f t="shared" si="0"/>
        <v>9.2288186904958813</v>
      </c>
      <c r="K12" s="1">
        <v>144</v>
      </c>
      <c r="M12" s="1"/>
    </row>
    <row r="13" spans="1:13" x14ac:dyDescent="0.25">
      <c r="A13" s="1">
        <v>7</v>
      </c>
      <c r="B13" s="1"/>
      <c r="C13" s="1">
        <v>1</v>
      </c>
      <c r="D13" s="1">
        <v>700</v>
      </c>
      <c r="E13" s="1">
        <v>2249</v>
      </c>
      <c r="G13" s="1">
        <v>700</v>
      </c>
      <c r="H13" s="1">
        <v>7</v>
      </c>
      <c r="I13" s="1">
        <v>1</v>
      </c>
      <c r="J13" s="1">
        <f t="shared" si="0"/>
        <v>9.451211111832329</v>
      </c>
      <c r="K13" s="1">
        <v>130</v>
      </c>
      <c r="M13" s="1"/>
    </row>
    <row r="14" spans="1:13" x14ac:dyDescent="0.25">
      <c r="A14" s="1">
        <v>8</v>
      </c>
      <c r="B14" s="1"/>
      <c r="C14" s="1">
        <v>1</v>
      </c>
      <c r="D14" s="1">
        <v>800</v>
      </c>
      <c r="E14" s="1">
        <v>2569</v>
      </c>
      <c r="G14" s="1">
        <v>800</v>
      </c>
      <c r="H14" s="1">
        <v>8</v>
      </c>
      <c r="I14" s="1">
        <v>1</v>
      </c>
      <c r="J14" s="1">
        <f t="shared" si="0"/>
        <v>9.6438561897747253</v>
      </c>
      <c r="K14" s="1">
        <v>130</v>
      </c>
      <c r="M14" s="1"/>
    </row>
    <row r="15" spans="1:13" x14ac:dyDescent="0.25">
      <c r="A15" s="1">
        <v>9</v>
      </c>
      <c r="B15" s="1"/>
      <c r="C15" s="1">
        <v>1</v>
      </c>
      <c r="D15" s="1">
        <v>900</v>
      </c>
      <c r="E15" s="1">
        <v>2889</v>
      </c>
      <c r="G15" s="1">
        <v>900</v>
      </c>
      <c r="H15" s="1">
        <v>9</v>
      </c>
      <c r="I15" s="1">
        <v>1</v>
      </c>
      <c r="J15" s="1">
        <f t="shared" si="0"/>
        <v>9.8137811912170374</v>
      </c>
      <c r="K15" s="1">
        <v>144</v>
      </c>
      <c r="M15" s="1"/>
    </row>
    <row r="16" spans="1:13" x14ac:dyDescent="0.25">
      <c r="A16" s="1">
        <v>10</v>
      </c>
      <c r="B16" s="1"/>
      <c r="C16" s="1">
        <v>1</v>
      </c>
      <c r="D16" s="1">
        <v>1000</v>
      </c>
      <c r="E16" s="1">
        <v>3209</v>
      </c>
      <c r="G16" s="1">
        <v>1000</v>
      </c>
      <c r="H16" s="1">
        <v>10</v>
      </c>
      <c r="I16" s="1">
        <v>1</v>
      </c>
      <c r="J16" s="1">
        <f t="shared" si="0"/>
        <v>9.965784284662087</v>
      </c>
      <c r="K16" s="1">
        <v>144</v>
      </c>
      <c r="M16" s="1"/>
    </row>
    <row r="17" spans="1:17" x14ac:dyDescent="0.25">
      <c r="A17" s="1"/>
      <c r="B17" s="1"/>
      <c r="C17" s="1"/>
      <c r="D17" s="1"/>
      <c r="E17" s="1"/>
      <c r="G17" s="1"/>
      <c r="H17" s="1"/>
      <c r="I17" s="1"/>
      <c r="J17" s="1"/>
      <c r="K17" s="1"/>
      <c r="L17" s="1"/>
      <c r="M17" s="1"/>
    </row>
    <row r="18" spans="1:17" x14ac:dyDescent="0.25">
      <c r="A18" s="1"/>
      <c r="B18" s="1"/>
      <c r="C18" s="1"/>
      <c r="D18" s="1"/>
      <c r="E18" s="1"/>
      <c r="G18" s="1"/>
      <c r="H18" s="1"/>
      <c r="I18" s="1"/>
      <c r="J18" s="1"/>
      <c r="K18" s="1"/>
      <c r="L18" s="1"/>
      <c r="M18" s="1"/>
    </row>
    <row r="19" spans="1:17" x14ac:dyDescent="0.25">
      <c r="A19" s="1"/>
      <c r="B19" s="1"/>
      <c r="C19" s="1"/>
      <c r="D19" s="1"/>
      <c r="E19" s="1"/>
      <c r="G19" s="1"/>
      <c r="H19" s="1"/>
      <c r="I19" s="1"/>
      <c r="J19" s="1"/>
      <c r="K19" s="1"/>
      <c r="L19" s="1"/>
      <c r="M19" s="1"/>
    </row>
    <row r="20" spans="1:17" x14ac:dyDescent="0.25">
      <c r="A20" s="1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</row>
    <row r="21" spans="1:17" x14ac:dyDescent="0.25">
      <c r="A21" s="1"/>
      <c r="B21" s="1"/>
      <c r="C21" s="1"/>
      <c r="D21" s="1"/>
      <c r="E21" s="1"/>
      <c r="G21" s="1"/>
      <c r="H21" s="1"/>
      <c r="I21" s="1"/>
      <c r="J21" s="1"/>
      <c r="K21" s="1"/>
      <c r="L21" s="1"/>
      <c r="M21" s="1"/>
    </row>
    <row r="22" spans="1:17" x14ac:dyDescent="0.25">
      <c r="A22" s="1"/>
      <c r="B22" s="1"/>
      <c r="C22" s="1"/>
      <c r="D22" s="1"/>
      <c r="E22" s="1"/>
      <c r="G22" s="1"/>
      <c r="H22" s="1"/>
      <c r="I22" s="1"/>
      <c r="J22" s="1"/>
      <c r="K22" s="1"/>
      <c r="L22" s="1"/>
      <c r="M22" s="1"/>
    </row>
    <row r="23" spans="1:17" x14ac:dyDescent="0.25">
      <c r="A23" s="1"/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</row>
    <row r="24" spans="1:17" x14ac:dyDescent="0.25">
      <c r="A24" s="1"/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7" x14ac:dyDescent="0.25">
      <c r="A26" s="6" t="s">
        <v>13</v>
      </c>
      <c r="B26" s="1"/>
      <c r="C26" s="1"/>
      <c r="D26" s="1"/>
      <c r="E26" s="1"/>
      <c r="F26" s="1"/>
      <c r="G26" s="1"/>
      <c r="H26" s="1"/>
      <c r="I26" s="1"/>
      <c r="J26" s="1"/>
      <c r="K26" s="1" t="s">
        <v>14</v>
      </c>
      <c r="L26" s="1"/>
      <c r="M26" s="1"/>
    </row>
    <row r="27" spans="1:17" x14ac:dyDescent="0.25">
      <c r="A27" s="1" t="s">
        <v>4</v>
      </c>
      <c r="B27" s="1"/>
      <c r="C27" s="1" t="s">
        <v>2</v>
      </c>
      <c r="D27" s="1" t="s">
        <v>1</v>
      </c>
      <c r="E27" s="1" t="s">
        <v>16</v>
      </c>
      <c r="F27" s="1" t="s">
        <v>9</v>
      </c>
      <c r="G27" s="1" t="s">
        <v>8</v>
      </c>
      <c r="I27" s="1"/>
      <c r="J27" s="1"/>
      <c r="K27" s="1" t="s">
        <v>4</v>
      </c>
      <c r="L27" s="1" t="s">
        <v>2</v>
      </c>
      <c r="M27" s="1" t="s">
        <v>1</v>
      </c>
      <c r="N27" s="1" t="s">
        <v>15</v>
      </c>
      <c r="O27" s="1" t="s">
        <v>18</v>
      </c>
      <c r="P27" s="1" t="s">
        <v>9</v>
      </c>
      <c r="Q27" s="1" t="s">
        <v>8</v>
      </c>
    </row>
    <row r="28" spans="1:17" x14ac:dyDescent="0.25">
      <c r="A28" s="1">
        <v>1</v>
      </c>
      <c r="B28" s="1"/>
      <c r="C28" s="1">
        <v>1</v>
      </c>
      <c r="D28" s="1">
        <v>100</v>
      </c>
      <c r="E28" s="1">
        <f>$E$2*D28</f>
        <v>329</v>
      </c>
      <c r="F28" s="1">
        <f t="shared" ref="F28:F50" si="1">E28-G28</f>
        <v>0</v>
      </c>
      <c r="G28" s="1">
        <f>$E$3*C28+$E$4*D28</f>
        <v>329</v>
      </c>
      <c r="I28" s="1"/>
      <c r="J28" s="1"/>
      <c r="K28" s="1">
        <v>1</v>
      </c>
      <c r="L28" s="1">
        <v>1</v>
      </c>
      <c r="M28" s="1">
        <v>100</v>
      </c>
      <c r="N28" s="1">
        <f>LOG(M28,2)</f>
        <v>6.6438561897747253</v>
      </c>
      <c r="O28">
        <f t="shared" ref="O28:O50" si="2">$K$2*N28</f>
        <v>489.4562074287989</v>
      </c>
      <c r="P28">
        <f>O28-Q28</f>
        <v>71.479143810225253</v>
      </c>
      <c r="Q28">
        <f>L28*$K$3+N28*$K$4</f>
        <v>417.97706361857365</v>
      </c>
    </row>
    <row r="29" spans="1:17" x14ac:dyDescent="0.25">
      <c r="A29" s="1">
        <v>2</v>
      </c>
      <c r="B29" s="1"/>
      <c r="C29" s="1">
        <v>1</v>
      </c>
      <c r="D29" s="1">
        <v>250</v>
      </c>
      <c r="E29" s="1">
        <f t="shared" ref="E29:E50" si="3">$E$2*D29</f>
        <v>822.5</v>
      </c>
      <c r="F29" s="1">
        <f t="shared" si="1"/>
        <v>13.5</v>
      </c>
      <c r="G29" s="1">
        <f t="shared" ref="G29:G50" si="4">$E$3*C29+$E$4*D29</f>
        <v>809</v>
      </c>
      <c r="I29" s="1"/>
      <c r="J29" s="1"/>
      <c r="K29" s="1">
        <v>2</v>
      </c>
      <c r="L29" s="1">
        <v>1</v>
      </c>
      <c r="M29" s="1">
        <v>250</v>
      </c>
      <c r="N29" s="1">
        <f t="shared" ref="N29:N50" si="5">LOG(M29,2)</f>
        <v>7.965784284662087</v>
      </c>
      <c r="O29">
        <f t="shared" si="2"/>
        <v>586.84331114319832</v>
      </c>
      <c r="P29">
        <f>O29-Q29</f>
        <v>70.157215715337998</v>
      </c>
      <c r="Q29">
        <f t="shared" ref="Q29:Q50" si="6">L29*$K$3+N29*$K$4</f>
        <v>516.68609542786032</v>
      </c>
    </row>
    <row r="30" spans="1:17" x14ac:dyDescent="0.25">
      <c r="A30" s="1">
        <v>3</v>
      </c>
      <c r="B30" s="1"/>
      <c r="C30" s="1">
        <v>1</v>
      </c>
      <c r="D30" s="1">
        <v>400</v>
      </c>
      <c r="E30" s="1">
        <f t="shared" si="3"/>
        <v>1316</v>
      </c>
      <c r="F30" s="1">
        <f t="shared" si="1"/>
        <v>27</v>
      </c>
      <c r="G30" s="1">
        <f t="shared" si="4"/>
        <v>1289</v>
      </c>
      <c r="I30" s="1"/>
      <c r="J30" s="1"/>
      <c r="K30" s="1">
        <v>3</v>
      </c>
      <c r="L30" s="1">
        <v>1</v>
      </c>
      <c r="M30" s="1">
        <v>400</v>
      </c>
      <c r="N30" s="1">
        <f t="shared" si="5"/>
        <v>8.6438561897747253</v>
      </c>
      <c r="O30">
        <f t="shared" si="2"/>
        <v>636.79720742879897</v>
      </c>
      <c r="P30">
        <f>O30-Q30</f>
        <v>69.47914381022531</v>
      </c>
      <c r="Q30">
        <f t="shared" si="6"/>
        <v>567.31806361857366</v>
      </c>
    </row>
    <row r="31" spans="1:17" x14ac:dyDescent="0.25">
      <c r="A31" s="1">
        <v>4</v>
      </c>
      <c r="B31" s="1"/>
      <c r="C31" s="1">
        <v>1</v>
      </c>
      <c r="D31" s="1">
        <v>550</v>
      </c>
      <c r="E31" s="1">
        <f t="shared" si="3"/>
        <v>1809.5</v>
      </c>
      <c r="F31" s="1">
        <f t="shared" si="1"/>
        <v>40.5</v>
      </c>
      <c r="G31" s="1">
        <f t="shared" si="4"/>
        <v>1769</v>
      </c>
      <c r="I31" s="1"/>
      <c r="J31" s="1"/>
      <c r="K31" s="1">
        <v>4</v>
      </c>
      <c r="L31" s="1">
        <v>1</v>
      </c>
      <c r="M31" s="1">
        <v>550</v>
      </c>
      <c r="N31" s="1">
        <f t="shared" si="5"/>
        <v>9.1032878084120217</v>
      </c>
      <c r="O31">
        <f t="shared" si="2"/>
        <v>670.64376448961787</v>
      </c>
      <c r="P31">
        <f t="shared" ref="P31:P50" si="7">O31-Q31</f>
        <v>69.019712191588042</v>
      </c>
      <c r="Q31">
        <f t="shared" si="6"/>
        <v>601.62405229802982</v>
      </c>
    </row>
    <row r="32" spans="1:17" x14ac:dyDescent="0.25">
      <c r="A32" s="1">
        <v>5</v>
      </c>
      <c r="B32" s="1"/>
      <c r="C32" s="1">
        <v>1</v>
      </c>
      <c r="D32" s="1">
        <v>700</v>
      </c>
      <c r="E32" s="1">
        <f t="shared" si="3"/>
        <v>2303</v>
      </c>
      <c r="F32" s="1">
        <f t="shared" si="1"/>
        <v>54</v>
      </c>
      <c r="G32" s="1">
        <f t="shared" si="4"/>
        <v>2249</v>
      </c>
      <c r="I32" s="1"/>
      <c r="J32" s="1"/>
      <c r="K32" s="1">
        <v>5</v>
      </c>
      <c r="L32" s="1">
        <v>1</v>
      </c>
      <c r="M32" s="1">
        <v>700</v>
      </c>
      <c r="N32" s="1">
        <f t="shared" si="5"/>
        <v>9.451211111832329</v>
      </c>
      <c r="O32">
        <f t="shared" si="2"/>
        <v>696.27544821424362</v>
      </c>
      <c r="P32">
        <f t="shared" si="7"/>
        <v>68.671788888167725</v>
      </c>
      <c r="Q32">
        <f t="shared" si="6"/>
        <v>627.6036593260759</v>
      </c>
    </row>
    <row r="33" spans="1:17" x14ac:dyDescent="0.25">
      <c r="A33" s="1">
        <v>6</v>
      </c>
      <c r="B33" s="1"/>
      <c r="C33" s="1">
        <v>1</v>
      </c>
      <c r="D33" s="1">
        <v>850</v>
      </c>
      <c r="E33" s="1">
        <f t="shared" si="3"/>
        <v>2796.5</v>
      </c>
      <c r="F33" s="1">
        <f t="shared" si="1"/>
        <v>67.5</v>
      </c>
      <c r="G33" s="1">
        <f t="shared" si="4"/>
        <v>2729</v>
      </c>
      <c r="I33" s="1"/>
      <c r="J33" s="1"/>
      <c r="K33" s="1">
        <v>6</v>
      </c>
      <c r="L33" s="1">
        <v>1</v>
      </c>
      <c r="M33" s="1">
        <v>850</v>
      </c>
      <c r="N33" s="1">
        <f t="shared" si="5"/>
        <v>9.7313190310250643</v>
      </c>
      <c r="O33">
        <f t="shared" si="2"/>
        <v>716.91113867513207</v>
      </c>
      <c r="P33">
        <f t="shared" si="7"/>
        <v>68.391680968975038</v>
      </c>
      <c r="Q33">
        <f t="shared" si="6"/>
        <v>648.51945770615703</v>
      </c>
    </row>
    <row r="34" spans="1:17" x14ac:dyDescent="0.25">
      <c r="A34" s="1">
        <v>7</v>
      </c>
      <c r="B34" s="1"/>
      <c r="C34" s="1">
        <v>1</v>
      </c>
      <c r="D34" s="1">
        <v>1000</v>
      </c>
      <c r="E34" s="1">
        <f t="shared" si="3"/>
        <v>3290</v>
      </c>
      <c r="F34" s="1">
        <f t="shared" si="1"/>
        <v>81</v>
      </c>
      <c r="G34" s="1">
        <f t="shared" si="4"/>
        <v>3209</v>
      </c>
      <c r="I34" s="1"/>
      <c r="J34" s="1"/>
      <c r="K34" s="1">
        <v>7</v>
      </c>
      <c r="L34" s="1">
        <v>1</v>
      </c>
      <c r="M34" s="1">
        <v>1000</v>
      </c>
      <c r="N34" s="1">
        <f t="shared" si="5"/>
        <v>9.965784284662087</v>
      </c>
      <c r="O34">
        <f t="shared" si="2"/>
        <v>734.18431114319833</v>
      </c>
      <c r="P34">
        <f t="shared" si="7"/>
        <v>68.157215715337998</v>
      </c>
      <c r="Q34">
        <f t="shared" si="6"/>
        <v>666.02709542786033</v>
      </c>
    </row>
    <row r="35" spans="1:17" x14ac:dyDescent="0.25">
      <c r="A35" s="1">
        <v>8</v>
      </c>
      <c r="B35" s="1"/>
      <c r="C35" s="1">
        <v>1</v>
      </c>
      <c r="D35" s="1">
        <v>1150</v>
      </c>
      <c r="E35" s="1">
        <f t="shared" si="3"/>
        <v>3783.5</v>
      </c>
      <c r="F35" s="1">
        <f t="shared" si="1"/>
        <v>94.5</v>
      </c>
      <c r="G35" s="1">
        <f t="shared" si="4"/>
        <v>3689</v>
      </c>
      <c r="I35" s="1"/>
      <c r="J35" s="1"/>
      <c r="K35" s="1">
        <v>8</v>
      </c>
      <c r="L35" s="1">
        <v>1</v>
      </c>
      <c r="M35" s="1">
        <v>1150</v>
      </c>
      <c r="N35" s="1">
        <f t="shared" si="5"/>
        <v>10.167418145831739</v>
      </c>
      <c r="O35">
        <f t="shared" si="2"/>
        <v>749.03877851249717</v>
      </c>
      <c r="P35">
        <f t="shared" si="7"/>
        <v>67.955581854168258</v>
      </c>
      <c r="Q35">
        <f t="shared" si="6"/>
        <v>681.08319665832892</v>
      </c>
    </row>
    <row r="36" spans="1:17" x14ac:dyDescent="0.25">
      <c r="A36" s="1">
        <v>9</v>
      </c>
      <c r="B36" s="1"/>
      <c r="C36" s="1">
        <v>1</v>
      </c>
      <c r="D36" s="1">
        <v>1300</v>
      </c>
      <c r="E36" s="1">
        <f t="shared" si="3"/>
        <v>4277</v>
      </c>
      <c r="F36" s="1">
        <f t="shared" si="1"/>
        <v>108</v>
      </c>
      <c r="G36" s="1">
        <f t="shared" si="4"/>
        <v>4169</v>
      </c>
      <c r="I36" s="1"/>
      <c r="J36" s="1"/>
      <c r="K36" s="1">
        <v>9</v>
      </c>
      <c r="L36" s="1">
        <v>1</v>
      </c>
      <c r="M36" s="1">
        <v>1300</v>
      </c>
      <c r="N36" s="1">
        <f t="shared" si="5"/>
        <v>10.344295907915818</v>
      </c>
      <c r="O36">
        <f t="shared" si="2"/>
        <v>762.06945168411232</v>
      </c>
      <c r="P36">
        <f t="shared" si="7"/>
        <v>67.77870409208424</v>
      </c>
      <c r="Q36">
        <f t="shared" si="6"/>
        <v>694.29074759202808</v>
      </c>
    </row>
    <row r="37" spans="1:17" x14ac:dyDescent="0.25">
      <c r="A37" s="1">
        <v>10</v>
      </c>
      <c r="B37" s="1"/>
      <c r="C37" s="1">
        <v>1</v>
      </c>
      <c r="D37" s="1">
        <v>1450</v>
      </c>
      <c r="E37" s="1">
        <f t="shared" si="3"/>
        <v>4770.5</v>
      </c>
      <c r="F37" s="1">
        <f t="shared" si="1"/>
        <v>121.5</v>
      </c>
      <c r="G37" s="1">
        <f t="shared" si="4"/>
        <v>4649</v>
      </c>
      <c r="I37" s="1"/>
      <c r="J37" s="1"/>
      <c r="K37" s="1">
        <v>10</v>
      </c>
      <c r="L37" s="1">
        <v>1</v>
      </c>
      <c r="M37" s="1">
        <v>1450</v>
      </c>
      <c r="N37" s="1">
        <f t="shared" si="5"/>
        <v>10.501837184902298</v>
      </c>
      <c r="O37">
        <f t="shared" si="2"/>
        <v>773.67559633034477</v>
      </c>
      <c r="P37">
        <f t="shared" si="7"/>
        <v>67.621162815097705</v>
      </c>
      <c r="Q37">
        <f t="shared" si="6"/>
        <v>706.05443351524707</v>
      </c>
    </row>
    <row r="38" spans="1:17" x14ac:dyDescent="0.25">
      <c r="A38" s="1">
        <v>11</v>
      </c>
      <c r="B38" s="1"/>
      <c r="C38" s="1">
        <v>1</v>
      </c>
      <c r="D38" s="1">
        <v>1600</v>
      </c>
      <c r="E38" s="1">
        <f t="shared" si="3"/>
        <v>5264</v>
      </c>
      <c r="F38" s="1">
        <f t="shared" si="1"/>
        <v>135</v>
      </c>
      <c r="G38" s="1">
        <f t="shared" si="4"/>
        <v>5129</v>
      </c>
      <c r="I38" s="1"/>
      <c r="J38" s="1"/>
      <c r="K38" s="1">
        <v>11</v>
      </c>
      <c r="L38" s="1">
        <v>1</v>
      </c>
      <c r="M38" s="1">
        <v>1600</v>
      </c>
      <c r="N38" s="1">
        <f t="shared" si="5"/>
        <v>10.643856189774725</v>
      </c>
      <c r="O38">
        <f t="shared" si="2"/>
        <v>784.13820742879898</v>
      </c>
      <c r="P38">
        <f t="shared" si="7"/>
        <v>67.47914381022531</v>
      </c>
      <c r="Q38">
        <f t="shared" si="6"/>
        <v>716.65906361857367</v>
      </c>
    </row>
    <row r="39" spans="1:17" x14ac:dyDescent="0.25">
      <c r="A39" s="1">
        <v>12</v>
      </c>
      <c r="B39" s="1"/>
      <c r="C39" s="1">
        <v>1</v>
      </c>
      <c r="D39" s="1">
        <v>1750</v>
      </c>
      <c r="E39" s="1">
        <f t="shared" si="3"/>
        <v>5757.5</v>
      </c>
      <c r="F39" s="1">
        <f t="shared" si="1"/>
        <v>148.5</v>
      </c>
      <c r="G39" s="1">
        <f t="shared" si="4"/>
        <v>5609</v>
      </c>
      <c r="I39" s="1"/>
      <c r="J39" s="1"/>
      <c r="K39" s="1">
        <v>12</v>
      </c>
      <c r="L39" s="1">
        <v>1</v>
      </c>
      <c r="M39" s="1">
        <v>1750</v>
      </c>
      <c r="N39" s="1">
        <f t="shared" si="5"/>
        <v>10.773139206719691</v>
      </c>
      <c r="O39">
        <f t="shared" si="2"/>
        <v>793.66255192864298</v>
      </c>
      <c r="P39">
        <f t="shared" si="7"/>
        <v>67.3498607932803</v>
      </c>
      <c r="Q39">
        <f t="shared" si="6"/>
        <v>726.31269113536268</v>
      </c>
    </row>
    <row r="40" spans="1:17" x14ac:dyDescent="0.25">
      <c r="A40" s="1">
        <v>13</v>
      </c>
      <c r="B40" s="1"/>
      <c r="C40" s="1">
        <v>1</v>
      </c>
      <c r="D40" s="1">
        <v>1900</v>
      </c>
      <c r="E40" s="1">
        <f t="shared" si="3"/>
        <v>6251</v>
      </c>
      <c r="F40" s="1">
        <f t="shared" si="1"/>
        <v>162</v>
      </c>
      <c r="G40" s="1">
        <f t="shared" si="4"/>
        <v>6089</v>
      </c>
      <c r="I40" s="1"/>
      <c r="J40" s="1"/>
      <c r="K40" s="1">
        <v>13</v>
      </c>
      <c r="L40" s="1">
        <v>1</v>
      </c>
      <c r="M40" s="1">
        <v>1900</v>
      </c>
      <c r="N40" s="1">
        <f t="shared" si="5"/>
        <v>10.89178370321831</v>
      </c>
      <c r="O40">
        <f t="shared" si="2"/>
        <v>802.40315130794454</v>
      </c>
      <c r="P40">
        <f t="shared" si="7"/>
        <v>67.231216296781668</v>
      </c>
      <c r="Q40">
        <f t="shared" si="6"/>
        <v>735.17193501116287</v>
      </c>
    </row>
    <row r="41" spans="1:17" x14ac:dyDescent="0.25">
      <c r="A41" s="1">
        <v>14</v>
      </c>
      <c r="B41" s="1"/>
      <c r="C41" s="1">
        <v>1</v>
      </c>
      <c r="D41" s="1">
        <v>2050</v>
      </c>
      <c r="E41" s="1">
        <f t="shared" si="3"/>
        <v>6744.5</v>
      </c>
      <c r="F41" s="1">
        <f t="shared" si="1"/>
        <v>175.5</v>
      </c>
      <c r="G41" s="1">
        <f t="shared" si="4"/>
        <v>6569</v>
      </c>
      <c r="I41" s="1"/>
      <c r="J41" s="1"/>
      <c r="K41" s="1">
        <v>14</v>
      </c>
      <c r="L41" s="1">
        <v>1</v>
      </c>
      <c r="M41" s="1">
        <v>2050</v>
      </c>
      <c r="N41" s="1">
        <f t="shared" si="5"/>
        <v>11.001408194392809</v>
      </c>
      <c r="O41">
        <f t="shared" si="2"/>
        <v>810.47924238501548</v>
      </c>
      <c r="P41">
        <f t="shared" si="7"/>
        <v>67.121591805607181</v>
      </c>
      <c r="Q41">
        <f t="shared" si="6"/>
        <v>743.3576505794083</v>
      </c>
    </row>
    <row r="42" spans="1:17" x14ac:dyDescent="0.25">
      <c r="A42" s="1">
        <v>15</v>
      </c>
      <c r="B42" s="1"/>
      <c r="C42" s="1">
        <v>1</v>
      </c>
      <c r="D42" s="1">
        <v>2200</v>
      </c>
      <c r="E42" s="1">
        <f t="shared" si="3"/>
        <v>7238</v>
      </c>
      <c r="F42" s="1">
        <f t="shared" si="1"/>
        <v>189</v>
      </c>
      <c r="G42" s="1">
        <f t="shared" si="4"/>
        <v>7049</v>
      </c>
      <c r="I42" s="1"/>
      <c r="J42" s="1"/>
      <c r="K42" s="1">
        <v>15</v>
      </c>
      <c r="L42" s="1">
        <v>1</v>
      </c>
      <c r="M42" s="1">
        <v>2200</v>
      </c>
      <c r="N42" s="1">
        <f t="shared" si="5"/>
        <v>11.103287808412022</v>
      </c>
      <c r="O42">
        <f t="shared" si="2"/>
        <v>817.98476448961787</v>
      </c>
      <c r="P42">
        <f t="shared" si="7"/>
        <v>67.019712191588042</v>
      </c>
      <c r="Q42">
        <f t="shared" si="6"/>
        <v>750.96505229802983</v>
      </c>
    </row>
    <row r="43" spans="1:17" x14ac:dyDescent="0.25">
      <c r="A43" s="1">
        <v>16</v>
      </c>
      <c r="B43" s="1"/>
      <c r="C43" s="1">
        <v>1</v>
      </c>
      <c r="D43" s="1">
        <v>2350</v>
      </c>
      <c r="E43" s="1">
        <f t="shared" si="3"/>
        <v>7731.5</v>
      </c>
      <c r="F43" s="1">
        <f t="shared" si="1"/>
        <v>202.5</v>
      </c>
      <c r="G43" s="1">
        <f t="shared" si="4"/>
        <v>7529</v>
      </c>
      <c r="I43" s="1"/>
      <c r="J43" s="1"/>
      <c r="K43" s="1">
        <v>16</v>
      </c>
      <c r="L43" s="1">
        <v>1</v>
      </c>
      <c r="M43" s="1">
        <v>2350</v>
      </c>
      <c r="N43" s="1">
        <f t="shared" si="5"/>
        <v>11.198445041452363</v>
      </c>
      <c r="O43">
        <f t="shared" si="2"/>
        <v>824.99504542631632</v>
      </c>
      <c r="P43">
        <f t="shared" si="7"/>
        <v>66.924554958547674</v>
      </c>
      <c r="Q43">
        <f t="shared" si="6"/>
        <v>758.07049046776865</v>
      </c>
    </row>
    <row r="44" spans="1:17" x14ac:dyDescent="0.25">
      <c r="A44" s="1">
        <v>17</v>
      </c>
      <c r="B44" s="1"/>
      <c r="C44" s="1">
        <v>1</v>
      </c>
      <c r="D44" s="1">
        <v>2500</v>
      </c>
      <c r="E44" s="1">
        <f t="shared" si="3"/>
        <v>8225</v>
      </c>
      <c r="F44" s="1">
        <f t="shared" si="1"/>
        <v>216</v>
      </c>
      <c r="G44" s="1">
        <f t="shared" si="4"/>
        <v>8009</v>
      </c>
      <c r="I44" s="1"/>
      <c r="J44" s="1"/>
      <c r="K44" s="1">
        <v>17</v>
      </c>
      <c r="L44" s="1">
        <v>1</v>
      </c>
      <c r="M44" s="1">
        <v>2500</v>
      </c>
      <c r="N44" s="1">
        <f t="shared" si="5"/>
        <v>11.287712379549449</v>
      </c>
      <c r="O44">
        <f t="shared" si="2"/>
        <v>831.57141485759769</v>
      </c>
      <c r="P44">
        <f t="shared" si="7"/>
        <v>66.835287620450572</v>
      </c>
      <c r="Q44">
        <f t="shared" si="6"/>
        <v>764.73612723714712</v>
      </c>
    </row>
    <row r="45" spans="1:17" x14ac:dyDescent="0.25">
      <c r="A45" s="1">
        <v>18</v>
      </c>
      <c r="B45" s="1"/>
      <c r="C45" s="1">
        <v>1</v>
      </c>
      <c r="D45" s="1">
        <v>2650</v>
      </c>
      <c r="E45" s="1">
        <f t="shared" si="3"/>
        <v>8718.5</v>
      </c>
      <c r="F45" s="1">
        <f t="shared" si="1"/>
        <v>229.5</v>
      </c>
      <c r="G45" s="1">
        <f t="shared" si="4"/>
        <v>8489</v>
      </c>
      <c r="I45" s="1"/>
      <c r="J45" s="1"/>
      <c r="K45" s="1">
        <v>18</v>
      </c>
      <c r="L45" s="1">
        <v>1</v>
      </c>
      <c r="M45" s="1">
        <v>2650</v>
      </c>
      <c r="N45" s="1">
        <f t="shared" si="5"/>
        <v>11.371776644337924</v>
      </c>
      <c r="O45">
        <f t="shared" si="2"/>
        <v>837.76447127669712</v>
      </c>
      <c r="P45">
        <f t="shared" si="7"/>
        <v>66.751223355662205</v>
      </c>
      <c r="Q45">
        <f t="shared" si="6"/>
        <v>771.01324792103492</v>
      </c>
    </row>
    <row r="46" spans="1:17" x14ac:dyDescent="0.25">
      <c r="A46" s="1">
        <v>19</v>
      </c>
      <c r="B46" s="1"/>
      <c r="C46" s="1">
        <v>1</v>
      </c>
      <c r="D46" s="1">
        <v>2800</v>
      </c>
      <c r="E46" s="1">
        <f t="shared" si="3"/>
        <v>9212</v>
      </c>
      <c r="F46" s="1">
        <f t="shared" si="1"/>
        <v>243</v>
      </c>
      <c r="G46" s="1">
        <f t="shared" si="4"/>
        <v>8969</v>
      </c>
      <c r="I46" s="1"/>
      <c r="J46" s="1"/>
      <c r="K46" s="1">
        <v>19</v>
      </c>
      <c r="L46" s="1">
        <v>1</v>
      </c>
      <c r="M46" s="1">
        <v>2800</v>
      </c>
      <c r="N46" s="1">
        <f t="shared" si="5"/>
        <v>11.451211111832329</v>
      </c>
      <c r="O46">
        <f t="shared" si="2"/>
        <v>843.61644821424363</v>
      </c>
      <c r="P46">
        <f t="shared" si="7"/>
        <v>66.671788888167725</v>
      </c>
      <c r="Q46">
        <f t="shared" si="6"/>
        <v>776.94465932607591</v>
      </c>
    </row>
    <row r="47" spans="1:17" x14ac:dyDescent="0.25">
      <c r="A47" s="1">
        <v>20</v>
      </c>
      <c r="B47" s="1"/>
      <c r="C47" s="1">
        <v>1</v>
      </c>
      <c r="D47" s="1">
        <v>2950</v>
      </c>
      <c r="E47" s="1">
        <f t="shared" si="3"/>
        <v>9705.5</v>
      </c>
      <c r="F47" s="1">
        <f t="shared" si="1"/>
        <v>256.5</v>
      </c>
      <c r="G47" s="1">
        <f t="shared" si="4"/>
        <v>9449</v>
      </c>
      <c r="I47" s="1"/>
      <c r="J47" s="1"/>
      <c r="K47" s="1">
        <v>20</v>
      </c>
      <c r="L47" s="1">
        <v>1</v>
      </c>
      <c r="M47" s="1">
        <v>2950</v>
      </c>
      <c r="N47" s="1">
        <f t="shared" si="5"/>
        <v>11.526499239136566</v>
      </c>
      <c r="O47">
        <f t="shared" si="2"/>
        <v>849.16296219681044</v>
      </c>
      <c r="P47">
        <f t="shared" si="7"/>
        <v>66.596500760863478</v>
      </c>
      <c r="Q47">
        <f t="shared" si="6"/>
        <v>782.56646143594696</v>
      </c>
    </row>
    <row r="48" spans="1:17" x14ac:dyDescent="0.25">
      <c r="A48" s="1">
        <v>21</v>
      </c>
      <c r="B48" s="1"/>
      <c r="C48" s="1">
        <v>1</v>
      </c>
      <c r="D48" s="1">
        <v>3100</v>
      </c>
      <c r="E48" s="1">
        <f t="shared" si="3"/>
        <v>10199</v>
      </c>
      <c r="F48" s="1">
        <f t="shared" si="1"/>
        <v>270</v>
      </c>
      <c r="G48" s="1">
        <f t="shared" si="4"/>
        <v>9929</v>
      </c>
      <c r="I48" s="1"/>
      <c r="J48" s="1"/>
      <c r="K48" s="1">
        <v>21</v>
      </c>
      <c r="L48" s="1">
        <v>1</v>
      </c>
      <c r="M48" s="1">
        <v>3100</v>
      </c>
      <c r="N48" s="1">
        <f t="shared" si="5"/>
        <v>11.5980525001616</v>
      </c>
      <c r="O48">
        <f t="shared" si="2"/>
        <v>854.4343267131552</v>
      </c>
      <c r="P48">
        <f t="shared" si="7"/>
        <v>66.52494749983839</v>
      </c>
      <c r="Q48">
        <f t="shared" si="6"/>
        <v>787.90937921331681</v>
      </c>
    </row>
    <row r="49" spans="1:17" x14ac:dyDescent="0.25">
      <c r="A49" s="1">
        <v>22</v>
      </c>
      <c r="B49" s="1"/>
      <c r="C49" s="1">
        <v>1</v>
      </c>
      <c r="D49" s="1">
        <v>3250</v>
      </c>
      <c r="E49" s="1">
        <f t="shared" si="3"/>
        <v>10692.5</v>
      </c>
      <c r="F49" s="1">
        <f t="shared" si="1"/>
        <v>283.5</v>
      </c>
      <c r="G49" s="1">
        <f t="shared" si="4"/>
        <v>10409</v>
      </c>
      <c r="I49" s="1"/>
      <c r="J49" s="1"/>
      <c r="K49" s="1">
        <v>22</v>
      </c>
      <c r="L49" s="1">
        <v>1</v>
      </c>
      <c r="M49" s="1">
        <v>3250</v>
      </c>
      <c r="N49" s="1">
        <f t="shared" si="5"/>
        <v>11.666224002803178</v>
      </c>
      <c r="O49">
        <f t="shared" si="2"/>
        <v>859.45655539851157</v>
      </c>
      <c r="P49">
        <f t="shared" si="7"/>
        <v>66.456775997196928</v>
      </c>
      <c r="Q49">
        <f t="shared" si="6"/>
        <v>792.99977940131464</v>
      </c>
    </row>
    <row r="50" spans="1:17" x14ac:dyDescent="0.25">
      <c r="A50" s="1">
        <v>23</v>
      </c>
      <c r="B50" s="1"/>
      <c r="C50" s="1">
        <v>1</v>
      </c>
      <c r="D50" s="1">
        <v>3400</v>
      </c>
      <c r="E50" s="1">
        <f t="shared" si="3"/>
        <v>11186</v>
      </c>
      <c r="F50" s="1">
        <f t="shared" si="1"/>
        <v>297</v>
      </c>
      <c r="G50" s="1">
        <f t="shared" si="4"/>
        <v>10889</v>
      </c>
      <c r="I50" s="1"/>
      <c r="J50" s="1"/>
      <c r="K50" s="1">
        <v>23</v>
      </c>
      <c r="L50" s="1">
        <v>1</v>
      </c>
      <c r="M50" s="1">
        <v>3400</v>
      </c>
      <c r="N50" s="1">
        <f t="shared" si="5"/>
        <v>11.731319031025064</v>
      </c>
      <c r="O50">
        <f t="shared" si="2"/>
        <v>864.25213867513207</v>
      </c>
      <c r="P50">
        <f t="shared" si="7"/>
        <v>66.391680968975038</v>
      </c>
      <c r="Q50">
        <f t="shared" si="6"/>
        <v>797.86045770615704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2022-10-27T00:54:40Z</dcterms:created>
  <dcterms:modified xsi:type="dcterms:W3CDTF">2022-10-29T21:12:31Z</dcterms:modified>
</cp:coreProperties>
</file>