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project excel fitbit\"/>
    </mc:Choice>
  </mc:AlternateContent>
  <xr:revisionPtr revIDLastSave="0" documentId="13_ncr:1_{241E1CBE-EC37-4E98-BBE5-E85AA15136BA}" xr6:coauthVersionLast="47" xr6:coauthVersionMax="47" xr10:uidLastSave="{00000000-0000-0000-0000-000000000000}"/>
  <bookViews>
    <workbookView xWindow="-110" yWindow="-110" windowWidth="19420" windowHeight="11020" firstSheet="1" activeTab="3" xr2:uid="{F47049FC-EA54-462D-B333-C3D2B5A7D2F3}"/>
  </bookViews>
  <sheets>
    <sheet name="dailyActivity_merged" sheetId="2" r:id="rId1"/>
    <sheet name="Answer 1" sheetId="3" r:id="rId2"/>
    <sheet name="Answer 2 to 9" sheetId="4" r:id="rId3"/>
    <sheet name="Answer 10" sheetId="6" r:id="rId4"/>
  </sheets>
  <definedNames>
    <definedName name="ExternalData_1" localSheetId="0" hidden="1">dailyActivity_merged!$A$1:$O$941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03C334-C87D-4BCD-AE1A-19ACF92A1B50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<sst xmlns="http://schemas.openxmlformats.org/spreadsheetml/2006/main" count="137" uniqueCount="80">
  <si>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</si>
  <si>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</si>
  <si>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</si>
  <si>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</si>
  <si>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</si>
  <si>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</si>
  <si>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</si>
  <si>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</si>
  <si>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</si>
  <si>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</si>
  <si>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</si>
  <si>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</si>
  <si>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</si>
  <si>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</si>
  <si>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</si>
  <si>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</si>
  <si>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</si>
  <si>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</si>
  <si>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Average of TotalDistance</t>
  </si>
  <si>
    <t>Sum of Calories</t>
  </si>
  <si>
    <t>Sum of TotalSteps</t>
  </si>
  <si>
    <t>Sum of LightlyActiveMinutes</t>
  </si>
  <si>
    <t>Sum of FairlyActiveMinutes</t>
  </si>
  <si>
    <t>Sum of VeryActiveMinutes</t>
  </si>
  <si>
    <t>Customer ID</t>
  </si>
  <si>
    <t>Count of Activity Date</t>
  </si>
  <si>
    <t>User Type</t>
  </si>
  <si>
    <t>Mean Distance Traveled</t>
  </si>
  <si>
    <t>User by Mean Distance</t>
  </si>
  <si>
    <t>User by Activity Date</t>
  </si>
  <si>
    <t>Total Steps</t>
  </si>
  <si>
    <t>Calories Burn</t>
  </si>
  <si>
    <t>Lightly Active Minutes</t>
  </si>
  <si>
    <t xml:space="preserve"> Fairly Active Minutes</t>
  </si>
  <si>
    <t>Very  Active Minutes</t>
  </si>
  <si>
    <t>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</si>
  <si>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</si>
  <si>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</si>
  <si>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</si>
  <si>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</si>
  <si>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</si>
  <si>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</si>
  <si>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</si>
  <si>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</si>
  <si>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</si>
  <si>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</si>
  <si>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</si>
  <si>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</si>
  <si>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</si>
  <si>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</si>
  <si>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</si>
  <si>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</si>
  <si>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</si>
  <si>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</si>
  <si>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</si>
  <si>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</si>
  <si>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</si>
  <si>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</si>
  <si>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</si>
  <si>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</si>
  <si>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</si>
  <si>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</si>
  <si>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</si>
  <si>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</si>
  <si>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</si>
  <si>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</si>
  <si>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</si>
  <si>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</si>
  <si>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Count of Id</t>
  </si>
  <si>
    <t>Unique Date</t>
  </si>
  <si>
    <t>Sum of Total Steps</t>
  </si>
  <si>
    <t>Active</t>
  </si>
  <si>
    <t>Light</t>
  </si>
  <si>
    <t>Moderate</t>
  </si>
  <si>
    <t>Beginner</t>
  </si>
  <si>
    <t>Intermediate</t>
  </si>
  <si>
    <t>Pro</t>
  </si>
  <si>
    <t>Sum of Very  Active Minutes</t>
  </si>
  <si>
    <t>Count of Customer ID</t>
  </si>
  <si>
    <t>Sum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</si>
</sst>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Alignment="1">
      <alignment horizontal="left" indent="1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Activity Merge 1.xlsx]Answer 10!PivotTable15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Very  Active Minutes by User by 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10'!$A$4:$A$6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'Answer 10'!$B$4:$B$6</c:f>
              <c:numCache>
                <c:formatCode>General</c:formatCode>
                <c:ptCount val="3"/>
                <c:pt idx="0">
                  <c:v>1806</c:v>
                </c:pt>
                <c:pt idx="1">
                  <c:v>13401</c:v>
                </c:pt>
                <c:pt idx="2">
                  <c:v>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1-4479-B712-39BB5F5F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40287"/>
        <c:axId val="1291622143"/>
      </c:barChart>
      <c:catAx>
        <c:axId val="11842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22143"/>
        <c:crosses val="autoZero"/>
        <c:auto val="1"/>
        <c:lblAlgn val="ctr"/>
        <c:lblOffset val="100"/>
        <c:noMultiLvlLbl val="0"/>
      </c:catAx>
      <c:valAx>
        <c:axId val="12916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Activity Merge 1.xlsx]Answer 10!PivotTable30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Customer ID by User by 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10'!$B$22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10'!$A$23:$A$25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'Answer 10'!$B$23:$B$25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4023-B85E-64F54244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257087"/>
        <c:axId val="1291617679"/>
      </c:barChart>
      <c:catAx>
        <c:axId val="11842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17679"/>
        <c:crosses val="autoZero"/>
        <c:auto val="1"/>
        <c:lblAlgn val="ctr"/>
        <c:lblOffset val="100"/>
        <c:noMultiLvlLbl val="0"/>
      </c:catAx>
      <c:valAx>
        <c:axId val="12916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5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Activity Merge 1.xlsx]Answer 10!PivotTable75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11099555263925343"/>
          <c:w val="0.87921762904636935"/>
          <c:h val="0.85659703995333913"/>
        </c:manualLayout>
      </c:layout>
      <c:pie3DChart>
        <c:varyColors val="1"/>
        <c:ser>
          <c:idx val="0"/>
          <c:order val="0"/>
          <c:tx>
            <c:strRef>
              <c:f>'Answer 10'!$P$3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A55-4C0A-B07F-17F332D6D9BE}"/>
              </c:ext>
            </c:extLst>
          </c:dPt>
          <c:dPt>
            <c:idx val="1"/>
            <c:bubble3D val="0"/>
            <c:explosion val="38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A55-4C0A-B07F-17F332D6D9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A55-4C0A-B07F-17F332D6D9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 10'!$O$4:$O$6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'Answer 10'!$P$4:$P$6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55-4C0A-B07F-17F332D6D9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Activity Merge 1.xlsx]Answer 10!PivotTable90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Customer ID by User by Mean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10'!$P$23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10'!$O$24:$O$26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'Answer 10'!$P$24:$P$26</c:f>
              <c:numCache>
                <c:formatCode>General</c:formatCode>
                <c:ptCount val="3"/>
                <c:pt idx="0">
                  <c:v>21</c:v>
                </c:pt>
                <c:pt idx="1">
                  <c:v>120</c:v>
                </c:pt>
                <c:pt idx="2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6-42A6-9173-59CE4664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403119"/>
        <c:axId val="1334281775"/>
      </c:barChart>
      <c:catAx>
        <c:axId val="13354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81775"/>
        <c:crosses val="autoZero"/>
        <c:auto val="1"/>
        <c:lblAlgn val="ctr"/>
        <c:lblOffset val="100"/>
        <c:noMultiLvlLbl val="0"/>
      </c:catAx>
      <c:valAx>
        <c:axId val="13342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 Date Trends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2 to 9'!$P$3</c:f>
              <c:strCache>
                <c:ptCount val="1"/>
                <c:pt idx="0">
                  <c:v>Mean Distance Traveled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'Answer 2 to 9'!$M$4:$M$34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'Answer 2 to 9'!$P$4:$P$34</c:f>
              <c:numCache>
                <c:formatCode>General</c:formatCode>
                <c:ptCount val="31"/>
                <c:pt idx="0">
                  <c:v>5.9827272485602991</c:v>
                </c:pt>
                <c:pt idx="1">
                  <c:v>5.1033333160660481</c:v>
                </c:pt>
                <c:pt idx="2">
                  <c:v>5.5993939624591302</c:v>
                </c:pt>
                <c:pt idx="3">
                  <c:v>5.2878787770415796</c:v>
                </c:pt>
                <c:pt idx="4">
                  <c:v>6.2915625174646248</c:v>
                </c:pt>
                <c:pt idx="5">
                  <c:v>4.5406249602674507</c:v>
                </c:pt>
                <c:pt idx="6">
                  <c:v>5.657812474993988</c:v>
                </c:pt>
                <c:pt idx="7">
                  <c:v>5.8718749247491324</c:v>
                </c:pt>
                <c:pt idx="8">
                  <c:v>5.9503125439514415</c:v>
                </c:pt>
                <c:pt idx="9">
                  <c:v>6.030000067315993</c:v>
                </c:pt>
                <c:pt idx="10">
                  <c:v>5.3278124725911784</c:v>
                </c:pt>
                <c:pt idx="11">
                  <c:v>5.8412500396370906</c:v>
                </c:pt>
                <c:pt idx="12">
                  <c:v>5.4675000272691285</c:v>
                </c:pt>
                <c:pt idx="13">
                  <c:v>5.6328125181607911</c:v>
                </c:pt>
                <c:pt idx="14">
                  <c:v>5.5346875265240651</c:v>
                </c:pt>
                <c:pt idx="15">
                  <c:v>5.9153124988079089</c:v>
                </c:pt>
                <c:pt idx="16">
                  <c:v>5.3615625165402907</c:v>
                </c:pt>
                <c:pt idx="17">
                  <c:v>5.1812499882071306</c:v>
                </c:pt>
                <c:pt idx="18">
                  <c:v>6.1006451037622274</c:v>
                </c:pt>
                <c:pt idx="19">
                  <c:v>4.9749999940395355</c:v>
                </c:pt>
                <c:pt idx="20">
                  <c:v>4.9672413643064184</c:v>
                </c:pt>
                <c:pt idx="21">
                  <c:v>6.0944827448833614</c:v>
                </c:pt>
                <c:pt idx="22">
                  <c:v>4.9403447919878456</c:v>
                </c:pt>
                <c:pt idx="23">
                  <c:v>6.2165517437046933</c:v>
                </c:pt>
                <c:pt idx="24">
                  <c:v>5.4572413758342639</c:v>
                </c:pt>
                <c:pt idx="25">
                  <c:v>5.1244827714459618</c:v>
                </c:pt>
                <c:pt idx="26">
                  <c:v>5.1399999812797281</c:v>
                </c:pt>
                <c:pt idx="27">
                  <c:v>5.9629629585478066</c:v>
                </c:pt>
                <c:pt idx="28">
                  <c:v>5.6661537530330515</c:v>
                </c:pt>
                <c:pt idx="29">
                  <c:v>5.4945833086967468</c:v>
                </c:pt>
                <c:pt idx="30">
                  <c:v>2.4433333211179296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D66-8C79-09F2763AEED1}"/>
            </c:ext>
          </c:extLst>
        </c:ser>
        <c:ser>
          <c:idx val="1"/>
          <c:order val="1"/>
          <c:tx>
            <c:strRef>
              <c:f>'Answer 2 to 9'!$R$3</c:f>
              <c:strCache>
                <c:ptCount val="1"/>
                <c:pt idx="0">
                  <c:v>Sum of Total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'Answer 2 to 9'!$M$4:$M$34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'Answer 2 to 9'!$R$4:$R$34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D66-8C79-09F2763AEED1}"/>
            </c:ext>
          </c:extLst>
        </c:ser>
        <c:ser>
          <c:idx val="2"/>
          <c:order val="2"/>
          <c:tx>
            <c:strRef>
              <c:f>'Answer 2 to 9'!$S$3</c:f>
              <c:strCache>
                <c:ptCount val="1"/>
                <c:pt idx="0">
                  <c:v>Sum of Calories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'Answer 2 to 9'!$M$4:$M$34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'Answer 2 to 9'!$S$4:$S$34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5-4D66-8C79-09F2763A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831487"/>
        <c:axId val="1334288223"/>
      </c:lineChart>
      <c:catAx>
        <c:axId val="13898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88223"/>
        <c:crosses val="autoZero"/>
        <c:auto val="1"/>
        <c:lblAlgn val="ctr"/>
        <c:lblOffset val="100"/>
        <c:noMultiLvlLbl val="0"/>
      </c:catAx>
      <c:valAx>
        <c:axId val="13342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3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415925</xdr:colOff>
      <xdr:row>2</xdr:row>
      <xdr:rowOff>6350</xdr:rowOff>
    </xdr:from>
    <xdr:to>
      <xdr:col>10</xdr:col>
      <xdr:colOff>111125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21D02-E5C3-7885-8152-9BC3ABD25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360303</xdr:colOff>
      <xdr:row>21</xdr:row>
      <xdr:rowOff>34572</xdr:rowOff>
    </xdr:from>
    <xdr:to>
      <xdr:col>10</xdr:col>
      <xdr:colOff>55503</xdr:colOff>
      <xdr:row>36</xdr:row>
      <xdr:rowOff>15522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6FD2A-EDAA-401A-953F-73E7E0FF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470371</xdr:colOff>
      <xdr:row>1</xdr:row>
      <xdr:rowOff>117593</xdr:rowOff>
    </xdr:from>
    <xdr:to>
      <xdr:col>24</xdr:col>
      <xdr:colOff>150519</xdr:colOff>
      <xdr:row>16</xdr:row>
      <xdr:rowOff>38571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A5CE3-94C1-4F2D-9AB6-368737783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291629</xdr:colOff>
      <xdr:row>36</xdr:row>
      <xdr:rowOff>109126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1AD5BA-A619-483A-BEB2-D7ABB4CA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23519</xdr:rowOff>
    </xdr:from>
    <xdr:to>
      <xdr:col>24</xdr:col>
      <xdr:colOff>599722</xdr:colOff>
      <xdr:row>69</xdr:row>
      <xdr:rowOff>111920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183C8-FA54-4761-B9AF-EAAB9CDCC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37416446759" createdVersion="8" refreshedVersion="8" minRefreshableVersion="3" recordCount="940" xr:uid="{788A5890-19DD-421B-9C04-BFF1E6662DE2}">
  <cacheSource type="worksheet">
    <worksheetSource name="dailyActivity_merged"/>
  </cacheSource>
  <cacheFields count="17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432026273149" createdVersion="8" refreshedVersion="8" minRefreshableVersion="3" recordCount="33" xr:uid="{C2C5B813-686C-4FF0-9E01-E39504FF2695}">
  <cacheSource type="worksheet">
    <worksheetSource ref="A3:J36" sheet="Answer 2 to 9"/>
  </cacheSource>
  <cacheFields count="10">
    <cacheField name="Customer ID" numFmtId="0">
      <sharedItems containsSemiMixedTypes="0" containsString="0" containsNumber="1" containsInteger="1" minValue="1503960366" maxValue="8877689391"/>
    </cacheField>
    <cacheField name="Count of Activity Date" numFmtId="0">
      <sharedItems containsSemiMixedTypes="0" containsString="0" containsNumber="1" containsInteger="1" minValue="4" maxValue="31"/>
    </cacheField>
    <cacheField name="User by Activity Date" numFmtId="0">
      <sharedItems/>
    </cacheField>
    <cacheField name="Mean Distance Traveled" numFmtId="0">
      <sharedItems containsSemiMixedTypes="0" containsString="0" containsNumber="1" minValue="0.63451612308140759" maxValue="13.212903138129944"/>
    </cacheField>
    <cacheField name="User by Mean Distance" numFmtId="0">
      <sharedItems count="3">
        <s v="Intermediate"/>
        <s v="Beginner"/>
        <s v="Pro"/>
      </sharedItems>
    </cacheField>
    <cacheField name="Total Steps" numFmtId="0">
      <sharedItems containsSemiMixedTypes="0" containsString="0" containsNumber="1" containsInteger="1" minValue="15352" maxValue="497241"/>
    </cacheField>
    <cacheField name="Calories Burn" numFmtId="0">
      <sharedItems containsSemiMixedTypes="0" containsString="0" containsNumber="1" containsInteger="1" minValue="7895" maxValue="106534"/>
    </cacheField>
    <cacheField name="Lightly Active Minutes" numFmtId="0">
      <sharedItems containsSemiMixedTypes="0" containsString="0" containsNumber="1" containsInteger="1" minValue="412" maxValue="9548"/>
    </cacheField>
    <cacheField name=" Fairly Active Minutes" numFmtId="0">
      <sharedItems containsSemiMixedTypes="0" containsString="0" containsNumber="1" containsInteger="1" minValue="6" maxValue="1838"/>
    </cacheField>
    <cacheField name="Very  Active Minutes" numFmtId="0">
      <sharedItems containsSemiMixedTypes="0" containsString="0" containsNumber="1" containsInteger="1" minValue="3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432346412039" createdVersion="8" refreshedVersion="8" minRefreshableVersion="3" recordCount="33" xr:uid="{401C8752-7013-4F6C-925D-EF06430F3FCA}">
  <cacheSource type="worksheet">
    <worksheetSource ref="A3:J36" sheet="Answer 2 to 9"/>
  </cacheSource>
  <cacheFields count="10">
    <cacheField name="Customer ID" numFmtId="0">
      <sharedItems containsSemiMixedTypes="0" containsString="0" containsNumber="1" containsInteger="1" minValue="1503960366" maxValue="8877689391"/>
    </cacheField>
    <cacheField name="Count of Activity Date" numFmtId="0">
      <sharedItems containsSemiMixedTypes="0" containsString="0" containsNumber="1" containsInteger="1" minValue="4" maxValue="31"/>
    </cacheField>
    <cacheField name="User by Activity Date" numFmtId="0">
      <sharedItems/>
    </cacheField>
    <cacheField name="Mean Distance Traveled" numFmtId="0">
      <sharedItems containsSemiMixedTypes="0" containsString="0" containsNumber="1" minValue="0.63451612308140759" maxValue="13.212903138129944"/>
    </cacheField>
    <cacheField name="User by Mean Distance" numFmtId="0">
      <sharedItems count="3">
        <s v="Intermediate"/>
        <s v="Beginner"/>
        <s v="Pro"/>
      </sharedItems>
    </cacheField>
    <cacheField name="Total Steps" numFmtId="0">
      <sharedItems containsSemiMixedTypes="0" containsString="0" containsNumber="1" containsInteger="1" minValue="15352" maxValue="497241"/>
    </cacheField>
    <cacheField name="Calories Burn" numFmtId="0">
      <sharedItems containsSemiMixedTypes="0" containsString="0" containsNumber="1" containsInteger="1" minValue="7895" maxValue="106534"/>
    </cacheField>
    <cacheField name="Lightly Active Minutes" numFmtId="0">
      <sharedItems containsSemiMixedTypes="0" containsString="0" containsNumber="1" containsInteger="1" minValue="412" maxValue="9548"/>
    </cacheField>
    <cacheField name=" Fairly Active Minutes" numFmtId="0">
      <sharedItems containsSemiMixedTypes="0" containsString="0" containsNumber="1" containsInteger="1" minValue="6" maxValue="1838"/>
    </cacheField>
    <cacheField name="Very  Active Minutes" numFmtId="0">
      <sharedItems containsSemiMixedTypes="0" containsString="0" containsNumber="1" containsInteger="1" minValue="3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437318171294" createdVersion="8" refreshedVersion="8" minRefreshableVersion="3" recordCount="33" xr:uid="{41930E81-7D3C-42A9-9226-0729239AF379}">
  <cacheSource type="worksheet">
    <worksheetSource ref="A3:J36" sheet="Answer 2 to 9"/>
  </cacheSource>
  <cacheFields count="10">
    <cacheField name="Customer ID" numFmtId="0">
      <sharedItems containsSemiMixedTypes="0" containsString="0" containsNumber="1" containsInteger="1" minValue="1503960366" maxValue="8877689391"/>
    </cacheField>
    <cacheField name="Count of Activity Date" numFmtId="0">
      <sharedItems containsSemiMixedTypes="0" containsString="0" containsNumber="1" containsInteger="1" minValue="4" maxValue="31"/>
    </cacheField>
    <cacheField name="User by Activity Date" numFmtId="0">
      <sharedItems count="3">
        <s v="Active"/>
        <s v="Moderate"/>
        <s v="Light"/>
      </sharedItems>
    </cacheField>
    <cacheField name="Mean Distance Traveled" numFmtId="0">
      <sharedItems containsSemiMixedTypes="0" containsString="0" containsNumber="1" minValue="0.63451612308140759" maxValue="13.212903138129944"/>
    </cacheField>
    <cacheField name="User by Mean Distance" numFmtId="0">
      <sharedItems/>
    </cacheField>
    <cacheField name="Total Steps" numFmtId="0">
      <sharedItems containsSemiMixedTypes="0" containsString="0" containsNumber="1" containsInteger="1" minValue="15352" maxValue="497241"/>
    </cacheField>
    <cacheField name="Calories Burn" numFmtId="0">
      <sharedItems containsSemiMixedTypes="0" containsString="0" containsNumber="1" containsInteger="1" minValue="7895" maxValue="106534"/>
    </cacheField>
    <cacheField name="Lightly Active Minutes" numFmtId="0">
      <sharedItems containsSemiMixedTypes="0" containsString="0" containsNumber="1" containsInteger="1" minValue="412" maxValue="9548"/>
    </cacheField>
    <cacheField name=" Fairly Active Minutes" numFmtId="0">
      <sharedItems containsSemiMixedTypes="0" containsString="0" containsNumber="1" containsInteger="1" minValue="6" maxValue="1838"/>
    </cacheField>
    <cacheField name="Very  Active Minutes" numFmtId="0">
      <sharedItems containsSemiMixedTypes="0" containsString="0" containsNumber="1" containsInteger="1" minValue="3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439909722219" createdVersion="8" refreshedVersion="8" minRefreshableVersion="3" recordCount="31" xr:uid="{97C4448D-F21C-44DD-AAA9-04A339DB449A}">
  <cacheSource type="worksheet">
    <worksheetSource ref="M3:V34" sheet="Answer 2 to 9"/>
  </cacheSource>
  <cacheFields count="10">
    <cacheField name="Unique Date" numFmtId="0">
      <sharedItems/>
    </cacheField>
    <cacheField name="Customer ID" numFmtId="0">
      <sharedItems containsSemiMixedTypes="0" containsString="0" containsNumber="1" containsInteger="1" minValue="21" maxValue="33"/>
    </cacheField>
    <cacheField name="User Type" numFmtId="0">
      <sharedItems/>
    </cacheField>
    <cacheField name="Mean Distance Traveled" numFmtId="0">
      <sharedItems containsSemiMixedTypes="0" containsString="0" containsNumber="1" minValue="2.4433333211179296" maxValue="6.2915625174646248"/>
    </cacheField>
    <cacheField name="User by Mean Distance" numFmtId="0">
      <sharedItems count="3">
        <s v="Pro"/>
        <s v="Intermediate"/>
        <s v="Beginner"/>
      </sharedItems>
    </cacheField>
    <cacheField name="Sum of Total Steps" numFmtId="0">
      <sharedItems containsSemiMixedTypes="0" containsString="0" containsNumber="1" containsInteger="1" minValue="73129" maxValue="277733"/>
    </cacheField>
    <cacheField name="Sum of Calories" numFmtId="0">
      <sharedItems containsSemiMixedTypes="0" containsString="0" containsNumber="1" containsInteger="1" minValue="23925" maxValue="78893"/>
    </cacheField>
    <cacheField name="Sum of LightlyActiveMinutes" numFmtId="0">
      <sharedItems containsSemiMixedTypes="0" containsString="0" containsNumber="1" containsInteger="1" minValue="2075" maxValue="7453"/>
    </cacheField>
    <cacheField name="Sum of FairlyActiveMinutes" numFmtId="0">
      <sharedItems containsSemiMixedTypes="0" containsString="0" containsNumber="1" containsInteger="1" minValue="45" maxValue="600"/>
    </cacheField>
    <cacheField name="Sum of VeryActiveMinutes" numFmtId="0">
      <sharedItems containsSemiMixedTypes="0" containsString="0" containsNumber="1" containsInteger="1" minValue="88" maxValue="9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s v="Active"/>
    <n v="7.8096773855147834"/>
    <x v="0"/>
    <n v="375619"/>
    <n v="56309"/>
    <n v="6818"/>
    <n v="594"/>
    <n v="1200"/>
  </r>
  <r>
    <n v="1624580081"/>
    <n v="31"/>
    <s v="Active"/>
    <n v="3.9148387293661795"/>
    <x v="1"/>
    <n v="178061"/>
    <n v="45984"/>
    <n v="4758"/>
    <n v="180"/>
    <n v="269"/>
  </r>
  <r>
    <n v="1644430081"/>
    <n v="30"/>
    <s v="Active"/>
    <n v="5.2953333536783873"/>
    <x v="0"/>
    <n v="218489"/>
    <n v="84339"/>
    <n v="5354"/>
    <n v="641"/>
    <n v="287"/>
  </r>
  <r>
    <n v="1844505072"/>
    <n v="31"/>
    <s v="Active"/>
    <n v="1.7061290368437778"/>
    <x v="1"/>
    <n v="79982"/>
    <n v="48778"/>
    <n v="3579"/>
    <n v="40"/>
    <n v="4"/>
  </r>
  <r>
    <n v="1927972279"/>
    <n v="31"/>
    <s v="Active"/>
    <n v="0.63451612308140759"/>
    <x v="1"/>
    <n v="28400"/>
    <n v="67357"/>
    <n v="1196"/>
    <n v="24"/>
    <n v="41"/>
  </r>
  <r>
    <n v="2022484408"/>
    <n v="31"/>
    <s v="Active"/>
    <n v="8.0841934911666371"/>
    <x v="0"/>
    <n v="352490"/>
    <n v="77809"/>
    <n v="7981"/>
    <n v="600"/>
    <n v="1125"/>
  </r>
  <r>
    <n v="2026352035"/>
    <n v="31"/>
    <s v="Active"/>
    <n v="3.4548387152533384"/>
    <x v="1"/>
    <n v="172573"/>
    <n v="47760"/>
    <n v="7956"/>
    <n v="8"/>
    <n v="3"/>
  </r>
  <r>
    <n v="2320127002"/>
    <n v="31"/>
    <s v="Active"/>
    <n v="3.1877419044894557"/>
    <x v="1"/>
    <n v="146223"/>
    <n v="53449"/>
    <n v="6144"/>
    <n v="80"/>
    <n v="42"/>
  </r>
  <r>
    <n v="2347167796"/>
    <n v="18"/>
    <s v="Moderate"/>
    <n v="6.3555555359150011"/>
    <x v="0"/>
    <n v="171354"/>
    <n v="36782"/>
    <n v="4545"/>
    <n v="370"/>
    <n v="243"/>
  </r>
  <r>
    <n v="2873212765"/>
    <n v="31"/>
    <s v="Active"/>
    <n v="5.1016128601566439"/>
    <x v="0"/>
    <n v="234229"/>
    <n v="59426"/>
    <n v="9548"/>
    <n v="190"/>
    <n v="437"/>
  </r>
  <r>
    <n v="3372868164"/>
    <n v="20"/>
    <s v="Moderate"/>
    <n v="4.707000041007996"/>
    <x v="1"/>
    <n v="137233"/>
    <n v="38662"/>
    <n v="6558"/>
    <n v="82"/>
    <n v="183"/>
  </r>
  <r>
    <n v="3977333714"/>
    <n v="30"/>
    <s v="Active"/>
    <n v="7.5169999440511095"/>
    <x v="0"/>
    <n v="329537"/>
    <n v="45410"/>
    <n v="5243"/>
    <n v="1838"/>
    <n v="567"/>
  </r>
  <r>
    <n v="4020332650"/>
    <n v="31"/>
    <s v="Active"/>
    <n v="1.6261290389323431"/>
    <x v="1"/>
    <n v="70284"/>
    <n v="73960"/>
    <n v="2385"/>
    <n v="166"/>
    <n v="161"/>
  </r>
  <r>
    <n v="4057192912"/>
    <n v="4"/>
    <s v="Light"/>
    <n v="2.8625000119209298"/>
    <x v="1"/>
    <n v="15352"/>
    <n v="7895"/>
    <n v="412"/>
    <n v="6"/>
    <n v="3"/>
  </r>
  <r>
    <n v="4319703577"/>
    <n v="31"/>
    <s v="Active"/>
    <n v="4.8922580470361057"/>
    <x v="1"/>
    <n v="225334"/>
    <n v="63168"/>
    <n v="7092"/>
    <n v="382"/>
    <n v="111"/>
  </r>
  <r>
    <n v="4388161847"/>
    <n v="31"/>
    <s v="Active"/>
    <n v="8.393225892897572"/>
    <x v="0"/>
    <n v="335232"/>
    <n v="95910"/>
    <n v="7110"/>
    <n v="631"/>
    <n v="718"/>
  </r>
  <r>
    <n v="4445114986"/>
    <n v="31"/>
    <s v="Active"/>
    <n v="3.2458064402303388"/>
    <x v="1"/>
    <n v="148693"/>
    <n v="67772"/>
    <n v="6482"/>
    <n v="54"/>
    <n v="205"/>
  </r>
  <r>
    <n v="4558609924"/>
    <n v="31"/>
    <s v="Active"/>
    <n v="5.0806451766721663"/>
    <x v="0"/>
    <n v="238239"/>
    <n v="63031"/>
    <n v="8834"/>
    <n v="425"/>
    <n v="322"/>
  </r>
  <r>
    <n v="4702921684"/>
    <n v="31"/>
    <s v="Active"/>
    <n v="6.9551612830931147"/>
    <x v="0"/>
    <n v="265734"/>
    <n v="91932"/>
    <n v="7362"/>
    <n v="807"/>
    <n v="159"/>
  </r>
  <r>
    <n v="5553957443"/>
    <n v="31"/>
    <s v="Active"/>
    <n v="5.6396774495801596"/>
    <x v="0"/>
    <n v="266990"/>
    <n v="58146"/>
    <n v="6392"/>
    <n v="403"/>
    <n v="726"/>
  </r>
  <r>
    <n v="5577150313"/>
    <n v="30"/>
    <s v="Active"/>
    <n v="6.2133333047231041"/>
    <x v="0"/>
    <n v="249133"/>
    <n v="100789"/>
    <n v="4438"/>
    <n v="895"/>
    <n v="2620"/>
  </r>
  <r>
    <n v="6117666160"/>
    <n v="28"/>
    <s v="Active"/>
    <n v="5.342142914022717"/>
    <x v="0"/>
    <n v="197308"/>
    <n v="63312"/>
    <n v="8074"/>
    <n v="57"/>
    <n v="44"/>
  </r>
  <r>
    <n v="6290855005"/>
    <n v="29"/>
    <s v="Active"/>
    <n v="4.2724138046133104"/>
    <x v="1"/>
    <n v="163837"/>
    <n v="75389"/>
    <n v="6596"/>
    <n v="110"/>
    <n v="80"/>
  </r>
  <r>
    <n v="6775888955"/>
    <n v="26"/>
    <s v="Active"/>
    <n v="1.8134615161241252"/>
    <x v="1"/>
    <n v="65512"/>
    <n v="55426"/>
    <n v="1044"/>
    <n v="385"/>
    <n v="286"/>
  </r>
  <r>
    <n v="6962181067"/>
    <n v="31"/>
    <s v="Active"/>
    <n v="6.585806477454403"/>
    <x v="0"/>
    <n v="303639"/>
    <n v="61443"/>
    <n v="7620"/>
    <n v="574"/>
    <n v="707"/>
  </r>
  <r>
    <n v="7007744171"/>
    <n v="26"/>
    <s v="Active"/>
    <n v="8.0153845915427571"/>
    <x v="0"/>
    <n v="294409"/>
    <n v="66144"/>
    <n v="7299"/>
    <n v="423"/>
    <n v="807"/>
  </r>
  <r>
    <n v="7086361926"/>
    <n v="31"/>
    <s v="Active"/>
    <n v="6.3880645078156268"/>
    <x v="0"/>
    <n v="290525"/>
    <n v="79557"/>
    <n v="4459"/>
    <n v="786"/>
    <n v="1320"/>
  </r>
  <r>
    <n v="8053475328"/>
    <n v="31"/>
    <s v="Active"/>
    <n v="11.475161198646786"/>
    <x v="2"/>
    <n v="457662"/>
    <n v="91320"/>
    <n v="4680"/>
    <n v="297"/>
    <n v="2640"/>
  </r>
  <r>
    <n v="8253242879"/>
    <n v="19"/>
    <s v="Moderate"/>
    <n v="4.6673684684853809"/>
    <x v="1"/>
    <n v="123161"/>
    <n v="33972"/>
    <n v="2221"/>
    <n v="272"/>
    <n v="390"/>
  </r>
  <r>
    <n v="8378563200"/>
    <n v="31"/>
    <s v="Active"/>
    <n v="6.9135484618525318"/>
    <x v="0"/>
    <n v="270249"/>
    <n v="106534"/>
    <n v="4839"/>
    <n v="318"/>
    <n v="1819"/>
  </r>
  <r>
    <n v="8583815059"/>
    <n v="31"/>
    <s v="Active"/>
    <n v="5.6154838223611172"/>
    <x v="0"/>
    <n v="223154"/>
    <n v="84693"/>
    <n v="4287"/>
    <n v="688"/>
    <n v="300"/>
  </r>
  <r>
    <n v="8792009665"/>
    <n v="29"/>
    <s v="Active"/>
    <n v="1.1865517168209478"/>
    <x v="1"/>
    <n v="53758"/>
    <n v="56907"/>
    <n v="2662"/>
    <n v="117"/>
    <n v="28"/>
  </r>
  <r>
    <n v="8877689391"/>
    <n v="31"/>
    <s v="Active"/>
    <n v="13.212903138129944"/>
    <x v="2"/>
    <n v="497241"/>
    <n v="106028"/>
    <n v="7276"/>
    <n v="308"/>
    <n v="20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s v="Active"/>
    <n v="7.8096773855147834"/>
    <x v="0"/>
    <n v="375619"/>
    <n v="56309"/>
    <n v="6818"/>
    <n v="594"/>
    <n v="1200"/>
  </r>
  <r>
    <n v="1624580081"/>
    <n v="31"/>
    <s v="Active"/>
    <n v="3.9148387293661795"/>
    <x v="1"/>
    <n v="178061"/>
    <n v="45984"/>
    <n v="4758"/>
    <n v="180"/>
    <n v="269"/>
  </r>
  <r>
    <n v="1644430081"/>
    <n v="30"/>
    <s v="Active"/>
    <n v="5.2953333536783873"/>
    <x v="0"/>
    <n v="218489"/>
    <n v="84339"/>
    <n v="5354"/>
    <n v="641"/>
    <n v="287"/>
  </r>
  <r>
    <n v="1844505072"/>
    <n v="31"/>
    <s v="Active"/>
    <n v="1.7061290368437778"/>
    <x v="1"/>
    <n v="79982"/>
    <n v="48778"/>
    <n v="3579"/>
    <n v="40"/>
    <n v="4"/>
  </r>
  <r>
    <n v="1927972279"/>
    <n v="31"/>
    <s v="Active"/>
    <n v="0.63451612308140759"/>
    <x v="1"/>
    <n v="28400"/>
    <n v="67357"/>
    <n v="1196"/>
    <n v="24"/>
    <n v="41"/>
  </r>
  <r>
    <n v="2022484408"/>
    <n v="31"/>
    <s v="Active"/>
    <n v="8.0841934911666371"/>
    <x v="0"/>
    <n v="352490"/>
    <n v="77809"/>
    <n v="7981"/>
    <n v="600"/>
    <n v="1125"/>
  </r>
  <r>
    <n v="2026352035"/>
    <n v="31"/>
    <s v="Active"/>
    <n v="3.4548387152533384"/>
    <x v="1"/>
    <n v="172573"/>
    <n v="47760"/>
    <n v="7956"/>
    <n v="8"/>
    <n v="3"/>
  </r>
  <r>
    <n v="2320127002"/>
    <n v="31"/>
    <s v="Active"/>
    <n v="3.1877419044894557"/>
    <x v="1"/>
    <n v="146223"/>
    <n v="53449"/>
    <n v="6144"/>
    <n v="80"/>
    <n v="42"/>
  </r>
  <r>
    <n v="2347167796"/>
    <n v="18"/>
    <s v="Moderate"/>
    <n v="6.3555555359150011"/>
    <x v="0"/>
    <n v="171354"/>
    <n v="36782"/>
    <n v="4545"/>
    <n v="370"/>
    <n v="243"/>
  </r>
  <r>
    <n v="2873212765"/>
    <n v="31"/>
    <s v="Active"/>
    <n v="5.1016128601566439"/>
    <x v="0"/>
    <n v="234229"/>
    <n v="59426"/>
    <n v="9548"/>
    <n v="190"/>
    <n v="437"/>
  </r>
  <r>
    <n v="3372868164"/>
    <n v="20"/>
    <s v="Moderate"/>
    <n v="4.707000041007996"/>
    <x v="1"/>
    <n v="137233"/>
    <n v="38662"/>
    <n v="6558"/>
    <n v="82"/>
    <n v="183"/>
  </r>
  <r>
    <n v="3977333714"/>
    <n v="30"/>
    <s v="Active"/>
    <n v="7.5169999440511095"/>
    <x v="0"/>
    <n v="329537"/>
    <n v="45410"/>
    <n v="5243"/>
    <n v="1838"/>
    <n v="567"/>
  </r>
  <r>
    <n v="4020332650"/>
    <n v="31"/>
    <s v="Active"/>
    <n v="1.6261290389323431"/>
    <x v="1"/>
    <n v="70284"/>
    <n v="73960"/>
    <n v="2385"/>
    <n v="166"/>
    <n v="161"/>
  </r>
  <r>
    <n v="4057192912"/>
    <n v="4"/>
    <s v="Light"/>
    <n v="2.8625000119209298"/>
    <x v="1"/>
    <n v="15352"/>
    <n v="7895"/>
    <n v="412"/>
    <n v="6"/>
    <n v="3"/>
  </r>
  <r>
    <n v="4319703577"/>
    <n v="31"/>
    <s v="Active"/>
    <n v="4.8922580470361057"/>
    <x v="1"/>
    <n v="225334"/>
    <n v="63168"/>
    <n v="7092"/>
    <n v="382"/>
    <n v="111"/>
  </r>
  <r>
    <n v="4388161847"/>
    <n v="31"/>
    <s v="Active"/>
    <n v="8.393225892897572"/>
    <x v="0"/>
    <n v="335232"/>
    <n v="95910"/>
    <n v="7110"/>
    <n v="631"/>
    <n v="718"/>
  </r>
  <r>
    <n v="4445114986"/>
    <n v="31"/>
    <s v="Active"/>
    <n v="3.2458064402303388"/>
    <x v="1"/>
    <n v="148693"/>
    <n v="67772"/>
    <n v="6482"/>
    <n v="54"/>
    <n v="205"/>
  </r>
  <r>
    <n v="4558609924"/>
    <n v="31"/>
    <s v="Active"/>
    <n v="5.0806451766721663"/>
    <x v="0"/>
    <n v="238239"/>
    <n v="63031"/>
    <n v="8834"/>
    <n v="425"/>
    <n v="322"/>
  </r>
  <r>
    <n v="4702921684"/>
    <n v="31"/>
    <s v="Active"/>
    <n v="6.9551612830931147"/>
    <x v="0"/>
    <n v="265734"/>
    <n v="91932"/>
    <n v="7362"/>
    <n v="807"/>
    <n v="159"/>
  </r>
  <r>
    <n v="5553957443"/>
    <n v="31"/>
    <s v="Active"/>
    <n v="5.6396774495801596"/>
    <x v="0"/>
    <n v="266990"/>
    <n v="58146"/>
    <n v="6392"/>
    <n v="403"/>
    <n v="726"/>
  </r>
  <r>
    <n v="5577150313"/>
    <n v="30"/>
    <s v="Active"/>
    <n v="6.2133333047231041"/>
    <x v="0"/>
    <n v="249133"/>
    <n v="100789"/>
    <n v="4438"/>
    <n v="895"/>
    <n v="2620"/>
  </r>
  <r>
    <n v="6117666160"/>
    <n v="28"/>
    <s v="Active"/>
    <n v="5.342142914022717"/>
    <x v="0"/>
    <n v="197308"/>
    <n v="63312"/>
    <n v="8074"/>
    <n v="57"/>
    <n v="44"/>
  </r>
  <r>
    <n v="6290855005"/>
    <n v="29"/>
    <s v="Active"/>
    <n v="4.2724138046133104"/>
    <x v="1"/>
    <n v="163837"/>
    <n v="75389"/>
    <n v="6596"/>
    <n v="110"/>
    <n v="80"/>
  </r>
  <r>
    <n v="6775888955"/>
    <n v="26"/>
    <s v="Active"/>
    <n v="1.8134615161241252"/>
    <x v="1"/>
    <n v="65512"/>
    <n v="55426"/>
    <n v="1044"/>
    <n v="385"/>
    <n v="286"/>
  </r>
  <r>
    <n v="6962181067"/>
    <n v="31"/>
    <s v="Active"/>
    <n v="6.585806477454403"/>
    <x v="0"/>
    <n v="303639"/>
    <n v="61443"/>
    <n v="7620"/>
    <n v="574"/>
    <n v="707"/>
  </r>
  <r>
    <n v="7007744171"/>
    <n v="26"/>
    <s v="Active"/>
    <n v="8.0153845915427571"/>
    <x v="0"/>
    <n v="294409"/>
    <n v="66144"/>
    <n v="7299"/>
    <n v="423"/>
    <n v="807"/>
  </r>
  <r>
    <n v="7086361926"/>
    <n v="31"/>
    <s v="Active"/>
    <n v="6.3880645078156268"/>
    <x v="0"/>
    <n v="290525"/>
    <n v="79557"/>
    <n v="4459"/>
    <n v="786"/>
    <n v="1320"/>
  </r>
  <r>
    <n v="8053475328"/>
    <n v="31"/>
    <s v="Active"/>
    <n v="11.475161198646786"/>
    <x v="2"/>
    <n v="457662"/>
    <n v="91320"/>
    <n v="4680"/>
    <n v="297"/>
    <n v="2640"/>
  </r>
  <r>
    <n v="8253242879"/>
    <n v="19"/>
    <s v="Moderate"/>
    <n v="4.6673684684853809"/>
    <x v="1"/>
    <n v="123161"/>
    <n v="33972"/>
    <n v="2221"/>
    <n v="272"/>
    <n v="390"/>
  </r>
  <r>
    <n v="8378563200"/>
    <n v="31"/>
    <s v="Active"/>
    <n v="6.9135484618525318"/>
    <x v="0"/>
    <n v="270249"/>
    <n v="106534"/>
    <n v="4839"/>
    <n v="318"/>
    <n v="1819"/>
  </r>
  <r>
    <n v="8583815059"/>
    <n v="31"/>
    <s v="Active"/>
    <n v="5.6154838223611172"/>
    <x v="0"/>
    <n v="223154"/>
    <n v="84693"/>
    <n v="4287"/>
    <n v="688"/>
    <n v="300"/>
  </r>
  <r>
    <n v="8792009665"/>
    <n v="29"/>
    <s v="Active"/>
    <n v="1.1865517168209478"/>
    <x v="1"/>
    <n v="53758"/>
    <n v="56907"/>
    <n v="2662"/>
    <n v="117"/>
    <n v="28"/>
  </r>
  <r>
    <n v="8877689391"/>
    <n v="31"/>
    <s v="Active"/>
    <n v="13.212903138129944"/>
    <x v="2"/>
    <n v="497241"/>
    <n v="106028"/>
    <n v="7276"/>
    <n v="308"/>
    <n v="20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  <n v="7.8096773855147834"/>
    <s v="Intermediate"/>
    <n v="375619"/>
    <n v="56309"/>
    <n v="6818"/>
    <n v="594"/>
    <n v="1200"/>
  </r>
  <r>
    <n v="1624580081"/>
    <n v="31"/>
    <x v="0"/>
    <n v="3.9148387293661795"/>
    <s v="Beginner"/>
    <n v="178061"/>
    <n v="45984"/>
    <n v="4758"/>
    <n v="180"/>
    <n v="269"/>
  </r>
  <r>
    <n v="1644430081"/>
    <n v="30"/>
    <x v="0"/>
    <n v="5.2953333536783873"/>
    <s v="Intermediate"/>
    <n v="218489"/>
    <n v="84339"/>
    <n v="5354"/>
    <n v="641"/>
    <n v="287"/>
  </r>
  <r>
    <n v="1844505072"/>
    <n v="31"/>
    <x v="0"/>
    <n v="1.7061290368437778"/>
    <s v="Beginner"/>
    <n v="79982"/>
    <n v="48778"/>
    <n v="3579"/>
    <n v="40"/>
    <n v="4"/>
  </r>
  <r>
    <n v="1927972279"/>
    <n v="31"/>
    <x v="0"/>
    <n v="0.63451612308140759"/>
    <s v="Beginner"/>
    <n v="28400"/>
    <n v="67357"/>
    <n v="1196"/>
    <n v="24"/>
    <n v="41"/>
  </r>
  <r>
    <n v="2022484408"/>
    <n v="31"/>
    <x v="0"/>
    <n v="8.0841934911666371"/>
    <s v="Intermediate"/>
    <n v="352490"/>
    <n v="77809"/>
    <n v="7981"/>
    <n v="600"/>
    <n v="1125"/>
  </r>
  <r>
    <n v="2026352035"/>
    <n v="31"/>
    <x v="0"/>
    <n v="3.4548387152533384"/>
    <s v="Beginner"/>
    <n v="172573"/>
    <n v="47760"/>
    <n v="7956"/>
    <n v="8"/>
    <n v="3"/>
  </r>
  <r>
    <n v="2320127002"/>
    <n v="31"/>
    <x v="0"/>
    <n v="3.1877419044894557"/>
    <s v="Beginner"/>
    <n v="146223"/>
    <n v="53449"/>
    <n v="6144"/>
    <n v="80"/>
    <n v="42"/>
  </r>
  <r>
    <n v="2347167796"/>
    <n v="18"/>
    <x v="1"/>
    <n v="6.3555555359150011"/>
    <s v="Intermediate"/>
    <n v="171354"/>
    <n v="36782"/>
    <n v="4545"/>
    <n v="370"/>
    <n v="243"/>
  </r>
  <r>
    <n v="2873212765"/>
    <n v="31"/>
    <x v="0"/>
    <n v="5.1016128601566439"/>
    <s v="Intermediate"/>
    <n v="234229"/>
    <n v="59426"/>
    <n v="9548"/>
    <n v="190"/>
    <n v="437"/>
  </r>
  <r>
    <n v="3372868164"/>
    <n v="20"/>
    <x v="1"/>
    <n v="4.707000041007996"/>
    <s v="Beginner"/>
    <n v="137233"/>
    <n v="38662"/>
    <n v="6558"/>
    <n v="82"/>
    <n v="183"/>
  </r>
  <r>
    <n v="3977333714"/>
    <n v="30"/>
    <x v="0"/>
    <n v="7.5169999440511095"/>
    <s v="Intermediate"/>
    <n v="329537"/>
    <n v="45410"/>
    <n v="5243"/>
    <n v="1838"/>
    <n v="567"/>
  </r>
  <r>
    <n v="4020332650"/>
    <n v="31"/>
    <x v="0"/>
    <n v="1.6261290389323431"/>
    <s v="Beginner"/>
    <n v="70284"/>
    <n v="73960"/>
    <n v="2385"/>
    <n v="166"/>
    <n v="161"/>
  </r>
  <r>
    <n v="4057192912"/>
    <n v="4"/>
    <x v="2"/>
    <n v="2.8625000119209298"/>
    <s v="Beginner"/>
    <n v="15352"/>
    <n v="7895"/>
    <n v="412"/>
    <n v="6"/>
    <n v="3"/>
  </r>
  <r>
    <n v="4319703577"/>
    <n v="31"/>
    <x v="0"/>
    <n v="4.8922580470361057"/>
    <s v="Beginner"/>
    <n v="225334"/>
    <n v="63168"/>
    <n v="7092"/>
    <n v="382"/>
    <n v="111"/>
  </r>
  <r>
    <n v="4388161847"/>
    <n v="31"/>
    <x v="0"/>
    <n v="8.393225892897572"/>
    <s v="Intermediate"/>
    <n v="335232"/>
    <n v="95910"/>
    <n v="7110"/>
    <n v="631"/>
    <n v="718"/>
  </r>
  <r>
    <n v="4445114986"/>
    <n v="31"/>
    <x v="0"/>
    <n v="3.2458064402303388"/>
    <s v="Beginner"/>
    <n v="148693"/>
    <n v="67772"/>
    <n v="6482"/>
    <n v="54"/>
    <n v="205"/>
  </r>
  <r>
    <n v="4558609924"/>
    <n v="31"/>
    <x v="0"/>
    <n v="5.0806451766721663"/>
    <s v="Intermediate"/>
    <n v="238239"/>
    <n v="63031"/>
    <n v="8834"/>
    <n v="425"/>
    <n v="322"/>
  </r>
  <r>
    <n v="4702921684"/>
    <n v="31"/>
    <x v="0"/>
    <n v="6.9551612830931147"/>
    <s v="Intermediate"/>
    <n v="265734"/>
    <n v="91932"/>
    <n v="7362"/>
    <n v="807"/>
    <n v="159"/>
  </r>
  <r>
    <n v="5553957443"/>
    <n v="31"/>
    <x v="0"/>
    <n v="5.6396774495801596"/>
    <s v="Intermediate"/>
    <n v="266990"/>
    <n v="58146"/>
    <n v="6392"/>
    <n v="403"/>
    <n v="726"/>
  </r>
  <r>
    <n v="5577150313"/>
    <n v="30"/>
    <x v="0"/>
    <n v="6.2133333047231041"/>
    <s v="Intermediate"/>
    <n v="249133"/>
    <n v="100789"/>
    <n v="4438"/>
    <n v="895"/>
    <n v="2620"/>
  </r>
  <r>
    <n v="6117666160"/>
    <n v="28"/>
    <x v="0"/>
    <n v="5.342142914022717"/>
    <s v="Intermediate"/>
    <n v="197308"/>
    <n v="63312"/>
    <n v="8074"/>
    <n v="57"/>
    <n v="44"/>
  </r>
  <r>
    <n v="6290855005"/>
    <n v="29"/>
    <x v="0"/>
    <n v="4.2724138046133104"/>
    <s v="Beginner"/>
    <n v="163837"/>
    <n v="75389"/>
    <n v="6596"/>
    <n v="110"/>
    <n v="80"/>
  </r>
  <r>
    <n v="6775888955"/>
    <n v="26"/>
    <x v="0"/>
    <n v="1.8134615161241252"/>
    <s v="Beginner"/>
    <n v="65512"/>
    <n v="55426"/>
    <n v="1044"/>
    <n v="385"/>
    <n v="286"/>
  </r>
  <r>
    <n v="6962181067"/>
    <n v="31"/>
    <x v="0"/>
    <n v="6.585806477454403"/>
    <s v="Intermediate"/>
    <n v="303639"/>
    <n v="61443"/>
    <n v="7620"/>
    <n v="574"/>
    <n v="707"/>
  </r>
  <r>
    <n v="7007744171"/>
    <n v="26"/>
    <x v="0"/>
    <n v="8.0153845915427571"/>
    <s v="Intermediate"/>
    <n v="294409"/>
    <n v="66144"/>
    <n v="7299"/>
    <n v="423"/>
    <n v="807"/>
  </r>
  <r>
    <n v="7086361926"/>
    <n v="31"/>
    <x v="0"/>
    <n v="6.3880645078156268"/>
    <s v="Intermediate"/>
    <n v="290525"/>
    <n v="79557"/>
    <n v="4459"/>
    <n v="786"/>
    <n v="1320"/>
  </r>
  <r>
    <n v="8053475328"/>
    <n v="31"/>
    <x v="0"/>
    <n v="11.475161198646786"/>
    <s v="Pro"/>
    <n v="457662"/>
    <n v="91320"/>
    <n v="4680"/>
    <n v="297"/>
    <n v="2640"/>
  </r>
  <r>
    <n v="8253242879"/>
    <n v="19"/>
    <x v="1"/>
    <n v="4.6673684684853809"/>
    <s v="Beginner"/>
    <n v="123161"/>
    <n v="33972"/>
    <n v="2221"/>
    <n v="272"/>
    <n v="390"/>
  </r>
  <r>
    <n v="8378563200"/>
    <n v="31"/>
    <x v="0"/>
    <n v="6.9135484618525318"/>
    <s v="Intermediate"/>
    <n v="270249"/>
    <n v="106534"/>
    <n v="4839"/>
    <n v="318"/>
    <n v="1819"/>
  </r>
  <r>
    <n v="8583815059"/>
    <n v="31"/>
    <x v="0"/>
    <n v="5.6154838223611172"/>
    <s v="Intermediate"/>
    <n v="223154"/>
    <n v="84693"/>
    <n v="4287"/>
    <n v="688"/>
    <n v="300"/>
  </r>
  <r>
    <n v="8792009665"/>
    <n v="29"/>
    <x v="0"/>
    <n v="1.1865517168209478"/>
    <s v="Beginner"/>
    <n v="53758"/>
    <n v="56907"/>
    <n v="2662"/>
    <n v="117"/>
    <n v="28"/>
  </r>
  <r>
    <n v="8877689391"/>
    <n v="31"/>
    <x v="0"/>
    <n v="13.212903138129944"/>
    <s v="Pro"/>
    <n v="497241"/>
    <n v="106028"/>
    <n v="7276"/>
    <n v="308"/>
    <n v="204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12-Apr"/>
    <n v="33"/>
    <s v="Active"/>
    <n v="5.9827272485602991"/>
    <x v="0"/>
    <n v="271816"/>
    <n v="78893"/>
    <n v="6567"/>
    <n v="259"/>
    <n v="736"/>
  </r>
  <r>
    <s v="13-Apr"/>
    <n v="33"/>
    <s v="Active"/>
    <n v="5.1033333160660481"/>
    <x v="0"/>
    <n v="237558"/>
    <n v="75459"/>
    <n v="5998"/>
    <n v="349"/>
    <n v="671"/>
  </r>
  <r>
    <s v="14-Apr"/>
    <n v="33"/>
    <s v="Active"/>
    <n v="5.5993939624591302"/>
    <x v="0"/>
    <n v="255538"/>
    <n v="77761"/>
    <n v="6633"/>
    <n v="409"/>
    <n v="691"/>
  </r>
  <r>
    <s v="15-Apr"/>
    <n v="33"/>
    <s v="Active"/>
    <n v="5.2878787770415796"/>
    <x v="0"/>
    <n v="248617"/>
    <n v="77721"/>
    <n v="7057"/>
    <n v="326"/>
    <n v="633"/>
  </r>
  <r>
    <s v="16-Apr"/>
    <n v="32"/>
    <s v="Active"/>
    <n v="6.2915625174646248"/>
    <x v="0"/>
    <n v="277733"/>
    <n v="76574"/>
    <n v="6202"/>
    <n v="484"/>
    <n v="891"/>
  </r>
  <r>
    <s v="17-Apr"/>
    <n v="32"/>
    <s v="Active"/>
    <n v="4.5406249602674507"/>
    <x v="1"/>
    <n v="205096"/>
    <n v="71391"/>
    <n v="5291"/>
    <n v="379"/>
    <n v="605"/>
  </r>
  <r>
    <s v="18-Apr"/>
    <n v="32"/>
    <s v="Active"/>
    <n v="5.657812474993988"/>
    <x v="0"/>
    <n v="252703"/>
    <n v="74668"/>
    <n v="6025"/>
    <n v="516"/>
    <n v="781"/>
  </r>
  <r>
    <s v="19-Apr"/>
    <n v="32"/>
    <s v="Active"/>
    <n v="5.8718749247491324"/>
    <x v="0"/>
    <n v="257557"/>
    <n v="75491"/>
    <n v="6461"/>
    <n v="441"/>
    <n v="767"/>
  </r>
  <r>
    <s v="20-Apr"/>
    <n v="32"/>
    <s v="Active"/>
    <n v="5.9503125439514415"/>
    <x v="0"/>
    <n v="261215"/>
    <n v="76647"/>
    <n v="6515"/>
    <n v="600"/>
    <n v="774"/>
  </r>
  <r>
    <s v="21-Apr"/>
    <n v="32"/>
    <s v="Active"/>
    <n v="6.030000067315993"/>
    <x v="0"/>
    <n v="263795"/>
    <n v="77500"/>
    <n v="5845"/>
    <n v="478"/>
    <n v="859"/>
  </r>
  <r>
    <s v="22-Apr"/>
    <n v="32"/>
    <s v="Active"/>
    <n v="5.3278124725911784"/>
    <x v="0"/>
    <n v="238284"/>
    <n v="74485"/>
    <n v="6257"/>
    <n v="424"/>
    <n v="782"/>
  </r>
  <r>
    <s v="23-Apr"/>
    <n v="32"/>
    <s v="Active"/>
    <n v="5.8412500396370906"/>
    <x v="0"/>
    <n v="267124"/>
    <n v="76709"/>
    <n v="7453"/>
    <n v="481"/>
    <n v="601"/>
  </r>
  <r>
    <s v="24-Apr"/>
    <n v="32"/>
    <s v="Active"/>
    <n v="5.4675000272691285"/>
    <x v="0"/>
    <n v="236621"/>
    <n v="73326"/>
    <n v="5962"/>
    <n v="439"/>
    <n v="673"/>
  </r>
  <r>
    <s v="25-Apr"/>
    <n v="32"/>
    <s v="Active"/>
    <n v="5.6328125181607911"/>
    <x v="0"/>
    <n v="253849"/>
    <n v="75186"/>
    <n v="6172"/>
    <n v="364"/>
    <n v="909"/>
  </r>
  <r>
    <s v="26-Apr"/>
    <n v="32"/>
    <s v="Active"/>
    <n v="5.5346875265240651"/>
    <x v="0"/>
    <n v="250688"/>
    <n v="74604"/>
    <n v="6408"/>
    <n v="564"/>
    <n v="634"/>
  </r>
  <r>
    <s v="27-Apr"/>
    <n v="32"/>
    <s v="Active"/>
    <n v="5.9153124988079089"/>
    <x v="0"/>
    <n v="258516"/>
    <n v="74514"/>
    <n v="6322"/>
    <n v="345"/>
    <n v="757"/>
  </r>
  <r>
    <s v="28-Apr"/>
    <n v="32"/>
    <s v="Active"/>
    <n v="5.3615625165402907"/>
    <x v="0"/>
    <n v="242996"/>
    <n v="74114"/>
    <n v="6694"/>
    <n v="378"/>
    <n v="575"/>
  </r>
  <r>
    <s v="29-Apr"/>
    <n v="32"/>
    <s v="Active"/>
    <n v="5.1812499882071306"/>
    <x v="0"/>
    <n v="234289"/>
    <n v="72722"/>
    <n v="6559"/>
    <n v="448"/>
    <n v="520"/>
  </r>
  <r>
    <s v="30-Apr"/>
    <n v="31"/>
    <s v="Active"/>
    <n v="6.1006451037622274"/>
    <x v="0"/>
    <n v="258726"/>
    <n v="73592"/>
    <n v="6775"/>
    <n v="513"/>
    <n v="628"/>
  </r>
  <r>
    <s v="01-May"/>
    <n v="30"/>
    <s v="Active"/>
    <n v="4.9749999940395355"/>
    <x v="1"/>
    <n v="206870"/>
    <n v="66913"/>
    <n v="4808"/>
    <n v="471"/>
    <n v="679"/>
  </r>
  <r>
    <s v="02-May"/>
    <n v="29"/>
    <s v="Active"/>
    <n v="4.9672413643064184"/>
    <x v="1"/>
    <n v="204434"/>
    <n v="65988"/>
    <n v="5418"/>
    <n v="382"/>
    <n v="466"/>
  </r>
  <r>
    <s v="03-May"/>
    <n v="29"/>
    <s v="Active"/>
    <n v="6.0944827448833614"/>
    <x v="0"/>
    <n v="248203"/>
    <n v="71163"/>
    <n v="5897"/>
    <n v="430"/>
    <n v="723"/>
  </r>
  <r>
    <s v="04-May"/>
    <n v="29"/>
    <s v="Active"/>
    <n v="4.9403447919878456"/>
    <x v="1"/>
    <n v="196149"/>
    <n v="66211"/>
    <n v="5214"/>
    <n v="323"/>
    <n v="405"/>
  </r>
  <r>
    <s v="05-May"/>
    <n v="29"/>
    <s v="Active"/>
    <n v="6.2165517437046933"/>
    <x v="0"/>
    <n v="253200"/>
    <n v="70037"/>
    <n v="6010"/>
    <n v="448"/>
    <n v="640"/>
  </r>
  <r>
    <s v="06-May"/>
    <n v="29"/>
    <s v="Active"/>
    <n v="5.4572413758342639"/>
    <x v="0"/>
    <n v="217287"/>
    <n v="68877"/>
    <n v="5856"/>
    <n v="328"/>
    <n v="592"/>
  </r>
  <r>
    <s v="07-May"/>
    <n v="29"/>
    <s v="Active"/>
    <n v="5.1244827714459618"/>
    <x v="0"/>
    <n v="207386"/>
    <n v="65141"/>
    <n v="5256"/>
    <n v="407"/>
    <n v="598"/>
  </r>
  <r>
    <s v="08-May"/>
    <n v="27"/>
    <s v="Active"/>
    <n v="5.1399999812797281"/>
    <x v="0"/>
    <n v="190334"/>
    <n v="62193"/>
    <n v="4990"/>
    <n v="469"/>
    <n v="461"/>
  </r>
  <r>
    <s v="09-May"/>
    <n v="27"/>
    <s v="Active"/>
    <n v="5.9629629585478066"/>
    <x v="0"/>
    <n v="222718"/>
    <n v="63063"/>
    <n v="5432"/>
    <n v="418"/>
    <n v="617"/>
  </r>
  <r>
    <s v="10-May"/>
    <n v="26"/>
    <s v="Active"/>
    <n v="5.6661537530330515"/>
    <x v="0"/>
    <n v="206737"/>
    <n v="57963"/>
    <n v="4663"/>
    <n v="485"/>
    <n v="629"/>
  </r>
  <r>
    <s v="11-May"/>
    <n v="24"/>
    <s v="Active"/>
    <n v="5.4945833086967468"/>
    <x v="0"/>
    <n v="180468"/>
    <n v="52562"/>
    <n v="4429"/>
    <n v="348"/>
    <n v="510"/>
  </r>
  <r>
    <s v="12-May"/>
    <n v="21"/>
    <s v="Active"/>
    <n v="2.4433333211179296"/>
    <x v="2"/>
    <n v="73129"/>
    <n v="23925"/>
    <n v="2075"/>
    <n v="45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0049D-95B7-42D8-AC41-A5B6DA9A183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R37" firstHeaderRow="0" firstDataRow="1" firstDataCol="1"/>
  <pivotFields count="17">
    <pivotField dataField="1"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6"/>
    <field x="15"/>
    <field x="1"/>
  </rowFields>
  <rowItems count="34">
    <i>
      <x v="4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d" fld="0" subtotal="count" baseField="0" baseItem="0"/>
    <dataField name="Sum of TotalSteps" fld="2" baseField="0" baseItem="0"/>
    <dataField name="Average of TotalDistance" fld="3" subtotal="average" baseField="0" baseItem="0"/>
    <dataField name="Sum of Calories" fld="14" baseField="0" baseItem="0"/>
    <dataField name="Sum of LightlyActiveMinutes" fld="12" baseField="0" baseItem="0"/>
    <dataField name="Sum of FairlyActiveMinutes" fld="11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96A6A-55EF-4FDF-AA57-027CB059ED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7" firstHeaderRow="0" firstDataRow="1" firstDataCol="1"/>
  <pivotFields count="1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Sum of TotalSteps" fld="2" baseField="0" baseItem="0"/>
    <dataField name="Average of TotalDistance" fld="3" subtotal="average" baseField="0" baseItem="0"/>
    <dataField name="Sum of Calories" fld="14" baseField="0" baseItem="0"/>
    <dataField name="Sum of LightlyActiveMinutes" fld="12" baseField="0" baseItem="0"/>
    <dataField name="Sum of FairlyActiveMinutes" fld="11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8ACD6-E391-4C4D-87EB-3B111F8E63F3}" name="PivotTable3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22:B25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Customer ID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EDF00-F1A0-433E-A40C-0D568CCAE289}" name="PivotTable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Very  Active Minut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E4799-CDE9-4834-81D3-62B40651950B}" name="PivotTable90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O23:P2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Customer ID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EA84F-8AD0-48F6-8A3C-9416A919E2F3}" name="PivotTable7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O3:P6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Customer ID" fld="0" subtotal="count" baseField="0" baseItem="0"/>
  </dataFields>
  <chartFormats count="4"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D8C619-3393-43FE-B331-3D9792B3246D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DECFE-8118-432D-9C7A-7E3785BFD207}" name="dailyActivity_merged" displayName="dailyActivity_merged" ref="A1:O941" tableType="queryTable" totalsRowShown="0" headerRowDxfId="1">
  <tableColumns count="15">
    <tableColumn id="1" xr3:uid="{1D41995E-3780-4873-8B57-4801B25FE3A0}" uniqueName="1" name="Id" queryTableFieldId="1"/>
    <tableColumn id="2" xr3:uid="{5C57D32E-FEFB-4AF3-A593-F4E1708EFEE2}" uniqueName="2" name="ActivityDate" queryTableFieldId="2" dataDxfId="0"/>
    <tableColumn id="3" xr3:uid="{61ADC1AB-38FC-454D-BD92-F41BEBE895A8}" uniqueName="3" name="TotalSteps" queryTableFieldId="3"/>
    <tableColumn id="4" xr3:uid="{BB1CCDDA-E410-4AFA-B158-129A18A3C812}" uniqueName="4" name="TotalDistance" queryTableFieldId="4"/>
    <tableColumn id="5" xr3:uid="{010FAF02-0D0B-4EA5-BD35-FAF491906E30}" uniqueName="5" name="TrackerDistance" queryTableFieldId="5"/>
    <tableColumn id="6" xr3:uid="{BE21F033-34D8-4362-A612-F01C08653BD3}" uniqueName="6" name="LoggedActivitiesDistance" queryTableFieldId="6"/>
    <tableColumn id="7" xr3:uid="{99149D94-7B21-48BF-B04D-6CDD0C61C88D}" uniqueName="7" name="VeryActiveDistance" queryTableFieldId="7"/>
    <tableColumn id="8" xr3:uid="{54B1C9DD-4066-485D-A866-216376B75316}" uniqueName="8" name="ModeratelyActiveDistance" queryTableFieldId="8"/>
    <tableColumn id="9" xr3:uid="{CE687E66-E14E-46A2-B4E5-D40C78D7DA7D}" uniqueName="9" name="LightActiveDistance" queryTableFieldId="9"/>
    <tableColumn id="10" xr3:uid="{EF27EC7A-7ED6-415A-A2EA-7A714512732B}" uniqueName="10" name="SedentaryActiveDistance" queryTableFieldId="10"/>
    <tableColumn id="11" xr3:uid="{69131CC9-3377-48DB-9772-052738CEDADE}" uniqueName="11" name="VeryActiveMinutes" queryTableFieldId="11"/>
    <tableColumn id="12" xr3:uid="{364BE28F-2D1B-4916-96D9-CBEB96FD9773}" uniqueName="12" name="FairlyActiveMinutes" queryTableFieldId="12"/>
    <tableColumn id="13" xr3:uid="{27C82424-D1FE-42F6-A9B3-9A036C7E41E9}" uniqueName="13" name="LightlyActiveMinutes" queryTableFieldId="13"/>
    <tableColumn id="14" xr3:uid="{0CB77744-6E0F-4C6A-8041-0749ADFEAC71}" uniqueName="14" name="SedentaryMinutes" queryTableFieldId="14"/>
    <tableColumn id="15" xr3:uid="{EE196356-38AB-43F8-95D9-6DC59BBCA292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D48-242A-4348-95C1-7C4150CFF36B}">
  <dimension ref="A1:P941"/>
  <sheetViews>
    <sheetView topLeftCell="A2" zoomScale="58" workbookViewId="0">
      <selection activeCell="D14" sqref="A2:O941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4.54296875" bestFit="1" customWidth="1"/>
    <col min="5" max="5" width="16.6328125" bestFit="1" customWidth="1"/>
    <col min="6" max="6" width="23.90625" bestFit="1" customWidth="1"/>
    <col min="7" max="7" width="19.36328125" bestFit="1" customWidth="1"/>
    <col min="8" max="8" width="25.36328125" bestFit="1" customWidth="1"/>
    <col min="9" max="9" width="19.54296875" bestFit="1" customWidth="1"/>
    <col min="10" max="10" width="24.08984375" bestFit="1" customWidth="1"/>
    <col min="11" max="11" width="19" bestFit="1" customWidth="1"/>
    <col min="12" max="12" width="19.7265625" bestFit="1" customWidth="1"/>
    <col min="13" max="13" width="20.6328125" bestFit="1" customWidth="1"/>
    <col min="14" max="14" width="18.54296875" bestFit="1" customWidth="1"/>
    <col min="15" max="15" width="9.726562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</row>
    <row r="2" spans="1:16" x14ac:dyDescent="0.3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6" x14ac:dyDescent="0.3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6" x14ac:dyDescent="0.3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6" x14ac:dyDescent="0.3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6" x14ac:dyDescent="0.3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6" x14ac:dyDescent="0.3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6" x14ac:dyDescent="0.3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6" x14ac:dyDescent="0.3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6" x14ac:dyDescent="0.3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6" x14ac:dyDescent="0.3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6" x14ac:dyDescent="0.3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6" x14ac:dyDescent="0.3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6" x14ac:dyDescent="0.3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6" x14ac:dyDescent="0.3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6" x14ac:dyDescent="0.3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0BE3-2D7C-4F32-85D5-5BD7DE9525F3}">
  <dimension ref="A3:R37"/>
  <sheetViews>
    <sheetView topLeftCell="A7" zoomScale="53" workbookViewId="0">
      <selection activeCell="L44" sqref="L44"/>
    </sheetView>
  </sheetViews>
  <sheetFormatPr defaultRowHeight="14.5" x14ac:dyDescent="0.35"/>
  <cols>
    <col min="1" max="1" width="18.08984375" bestFit="1" customWidth="1"/>
    <col min="2" max="2" width="24.54296875" bestFit="1" customWidth="1"/>
    <col min="3" max="3" width="21.7265625" bestFit="1" customWidth="1"/>
    <col min="4" max="4" width="29.08984375" bestFit="1" customWidth="1"/>
    <col min="5" max="5" width="19" bestFit="1" customWidth="1"/>
    <col min="6" max="6" width="33.453125" bestFit="1" customWidth="1"/>
    <col min="7" max="7" width="32.08984375" bestFit="1" customWidth="1"/>
    <col min="8" max="8" width="30.7265625" bestFit="1" customWidth="1"/>
    <col min="11" max="11" width="15" bestFit="1" customWidth="1"/>
    <col min="12" max="12" width="10.1796875" bestFit="1" customWidth="1"/>
    <col min="13" max="13" width="16.7265625" bestFit="1" customWidth="1"/>
    <col min="14" max="14" width="23.08984375" bestFit="1" customWidth="1"/>
    <col min="15" max="15" width="14.453125" bestFit="1" customWidth="1"/>
    <col min="16" max="16" width="26" bestFit="1" customWidth="1"/>
    <col min="17" max="17" width="25.08984375" bestFit="1" customWidth="1"/>
    <col min="18" max="18" width="24.26953125" bestFit="1" customWidth="1"/>
  </cols>
  <sheetData>
    <row r="3" spans="1:18" x14ac:dyDescent="0.35">
      <c r="A3" s="3" t="s">
        <v>15</v>
      </c>
      <c r="B3" t="s">
        <v>17</v>
      </c>
      <c r="C3" t="s">
        <v>20</v>
      </c>
      <c r="D3" t="s">
        <v>18</v>
      </c>
      <c r="E3" t="s">
        <v>19</v>
      </c>
      <c r="F3" t="s">
        <v>21</v>
      </c>
      <c r="G3" t="s">
        <v>22</v>
      </c>
      <c r="H3" t="s">
        <v>23</v>
      </c>
      <c r="K3" s="3" t="s">
        <v>15</v>
      </c>
      <c r="L3" t="s">
        <v>68</v>
      </c>
      <c r="M3" t="s">
        <v>20</v>
      </c>
      <c r="N3" t="s">
        <v>18</v>
      </c>
      <c r="O3" t="s">
        <v>19</v>
      </c>
      <c r="P3" t="s">
        <v>21</v>
      </c>
      <c r="Q3" t="s">
        <v>22</v>
      </c>
      <c r="R3" t="s">
        <v>23</v>
      </c>
    </row>
    <row r="4" spans="1:18" x14ac:dyDescent="0.35">
      <c r="A4" s="4">
        <v>1503960366</v>
      </c>
      <c r="B4">
        <v>31</v>
      </c>
      <c r="C4">
        <v>375619</v>
      </c>
      <c r="D4">
        <v>7.8096773855147834</v>
      </c>
      <c r="E4">
        <v>56309</v>
      </c>
      <c r="F4">
        <v>6818</v>
      </c>
      <c r="G4">
        <v>594</v>
      </c>
      <c r="H4">
        <v>1200</v>
      </c>
      <c r="K4" s="4" t="s">
        <v>35</v>
      </c>
      <c r="L4">
        <v>611</v>
      </c>
      <c r="M4">
        <v>4772721</v>
      </c>
      <c r="N4">
        <v>5.6130605559741218</v>
      </c>
      <c r="O4">
        <v>1431357</v>
      </c>
      <c r="P4">
        <v>121196</v>
      </c>
      <c r="Q4">
        <v>8197</v>
      </c>
      <c r="R4">
        <v>13487</v>
      </c>
    </row>
    <row r="5" spans="1:18" x14ac:dyDescent="0.35">
      <c r="A5" s="4">
        <v>1624580081</v>
      </c>
      <c r="B5">
        <v>31</v>
      </c>
      <c r="C5">
        <v>178061</v>
      </c>
      <c r="D5">
        <v>3.9148387293661795</v>
      </c>
      <c r="E5">
        <v>45984</v>
      </c>
      <c r="F5">
        <v>4758</v>
      </c>
      <c r="G5">
        <v>180</v>
      </c>
      <c r="H5">
        <v>269</v>
      </c>
      <c r="K5" s="15" t="s">
        <v>36</v>
      </c>
      <c r="L5">
        <v>33</v>
      </c>
      <c r="M5">
        <v>271816</v>
      </c>
      <c r="N5">
        <v>5.9827272485602991</v>
      </c>
      <c r="O5">
        <v>78893</v>
      </c>
      <c r="P5">
        <v>6567</v>
      </c>
      <c r="Q5">
        <v>259</v>
      </c>
      <c r="R5">
        <v>736</v>
      </c>
    </row>
    <row r="6" spans="1:18" x14ac:dyDescent="0.35">
      <c r="A6" s="4">
        <v>1644430081</v>
      </c>
      <c r="B6">
        <v>30</v>
      </c>
      <c r="C6">
        <v>218489</v>
      </c>
      <c r="D6">
        <v>5.2953333536783873</v>
      </c>
      <c r="E6">
        <v>84339</v>
      </c>
      <c r="F6">
        <v>5354</v>
      </c>
      <c r="G6">
        <v>641</v>
      </c>
      <c r="H6">
        <v>287</v>
      </c>
      <c r="K6" s="15" t="s">
        <v>37</v>
      </c>
      <c r="L6">
        <v>33</v>
      </c>
      <c r="M6">
        <v>237558</v>
      </c>
      <c r="N6">
        <v>5.1033333160660481</v>
      </c>
      <c r="O6">
        <v>75459</v>
      </c>
      <c r="P6">
        <v>5998</v>
      </c>
      <c r="Q6">
        <v>349</v>
      </c>
      <c r="R6">
        <v>671</v>
      </c>
    </row>
    <row r="7" spans="1:18" x14ac:dyDescent="0.35">
      <c r="A7" s="4">
        <v>1844505072</v>
      </c>
      <c r="B7">
        <v>31</v>
      </c>
      <c r="C7">
        <v>79982</v>
      </c>
      <c r="D7">
        <v>1.7061290368437778</v>
      </c>
      <c r="E7">
        <v>48778</v>
      </c>
      <c r="F7">
        <v>3579</v>
      </c>
      <c r="G7">
        <v>40</v>
      </c>
      <c r="H7">
        <v>4</v>
      </c>
      <c r="K7" s="15" t="s">
        <v>38</v>
      </c>
      <c r="L7">
        <v>33</v>
      </c>
      <c r="M7">
        <v>255538</v>
      </c>
      <c r="N7">
        <v>5.5993939624591302</v>
      </c>
      <c r="O7">
        <v>77761</v>
      </c>
      <c r="P7">
        <v>6633</v>
      </c>
      <c r="Q7">
        <v>409</v>
      </c>
      <c r="R7">
        <v>691</v>
      </c>
    </row>
    <row r="8" spans="1:18" x14ac:dyDescent="0.35">
      <c r="A8" s="4">
        <v>1927972279</v>
      </c>
      <c r="B8">
        <v>31</v>
      </c>
      <c r="C8">
        <v>28400</v>
      </c>
      <c r="D8">
        <v>0.63451612308140759</v>
      </c>
      <c r="E8">
        <v>67357</v>
      </c>
      <c r="F8">
        <v>1196</v>
      </c>
      <c r="G8">
        <v>24</v>
      </c>
      <c r="H8">
        <v>41</v>
      </c>
      <c r="K8" s="15" t="s">
        <v>39</v>
      </c>
      <c r="L8">
        <v>33</v>
      </c>
      <c r="M8">
        <v>248617</v>
      </c>
      <c r="N8">
        <v>5.2878787770415796</v>
      </c>
      <c r="O8">
        <v>77721</v>
      </c>
      <c r="P8">
        <v>7057</v>
      </c>
      <c r="Q8">
        <v>326</v>
      </c>
      <c r="R8">
        <v>633</v>
      </c>
    </row>
    <row r="9" spans="1:18" x14ac:dyDescent="0.35">
      <c r="A9" s="4">
        <v>2022484408</v>
      </c>
      <c r="B9">
        <v>31</v>
      </c>
      <c r="C9">
        <v>352490</v>
      </c>
      <c r="D9">
        <v>8.0841934911666371</v>
      </c>
      <c r="E9">
        <v>77809</v>
      </c>
      <c r="F9">
        <v>7981</v>
      </c>
      <c r="G9">
        <v>600</v>
      </c>
      <c r="H9">
        <v>1125</v>
      </c>
      <c r="K9" s="15" t="s">
        <v>40</v>
      </c>
      <c r="L9">
        <v>32</v>
      </c>
      <c r="M9">
        <v>277733</v>
      </c>
      <c r="N9">
        <v>6.2915625174646248</v>
      </c>
      <c r="O9">
        <v>76574</v>
      </c>
      <c r="P9">
        <v>6202</v>
      </c>
      <c r="Q9">
        <v>484</v>
      </c>
      <c r="R9">
        <v>891</v>
      </c>
    </row>
    <row r="10" spans="1:18" x14ac:dyDescent="0.35">
      <c r="A10" s="4">
        <v>2026352035</v>
      </c>
      <c r="B10">
        <v>31</v>
      </c>
      <c r="C10">
        <v>172573</v>
      </c>
      <c r="D10">
        <v>3.4548387152533384</v>
      </c>
      <c r="E10">
        <v>47760</v>
      </c>
      <c r="F10">
        <v>7956</v>
      </c>
      <c r="G10">
        <v>8</v>
      </c>
      <c r="H10">
        <v>3</v>
      </c>
      <c r="K10" s="15" t="s">
        <v>41</v>
      </c>
      <c r="L10">
        <v>32</v>
      </c>
      <c r="M10">
        <v>205096</v>
      </c>
      <c r="N10">
        <v>4.5406249602674507</v>
      </c>
      <c r="O10">
        <v>71391</v>
      </c>
      <c r="P10">
        <v>5291</v>
      </c>
      <c r="Q10">
        <v>379</v>
      </c>
      <c r="R10">
        <v>605</v>
      </c>
    </row>
    <row r="11" spans="1:18" x14ac:dyDescent="0.35">
      <c r="A11" s="4">
        <v>2320127002</v>
      </c>
      <c r="B11">
        <v>31</v>
      </c>
      <c r="C11">
        <v>146223</v>
      </c>
      <c r="D11">
        <v>3.1877419044894557</v>
      </c>
      <c r="E11">
        <v>53449</v>
      </c>
      <c r="F11">
        <v>6144</v>
      </c>
      <c r="G11">
        <v>80</v>
      </c>
      <c r="H11">
        <v>42</v>
      </c>
      <c r="K11" s="15" t="s">
        <v>42</v>
      </c>
      <c r="L11">
        <v>32</v>
      </c>
      <c r="M11">
        <v>252703</v>
      </c>
      <c r="N11">
        <v>5.657812474993988</v>
      </c>
      <c r="O11">
        <v>74668</v>
      </c>
      <c r="P11">
        <v>6025</v>
      </c>
      <c r="Q11">
        <v>516</v>
      </c>
      <c r="R11">
        <v>781</v>
      </c>
    </row>
    <row r="12" spans="1:18" x14ac:dyDescent="0.35">
      <c r="A12" s="4">
        <v>2347167796</v>
      </c>
      <c r="B12">
        <v>18</v>
      </c>
      <c r="C12">
        <v>171354</v>
      </c>
      <c r="D12">
        <v>6.3555555359150011</v>
      </c>
      <c r="E12">
        <v>36782</v>
      </c>
      <c r="F12">
        <v>4545</v>
      </c>
      <c r="G12">
        <v>370</v>
      </c>
      <c r="H12">
        <v>243</v>
      </c>
      <c r="K12" s="15" t="s">
        <v>43</v>
      </c>
      <c r="L12">
        <v>32</v>
      </c>
      <c r="M12">
        <v>257557</v>
      </c>
      <c r="N12">
        <v>5.8718749247491324</v>
      </c>
      <c r="O12">
        <v>75491</v>
      </c>
      <c r="P12">
        <v>6461</v>
      </c>
      <c r="Q12">
        <v>441</v>
      </c>
      <c r="R12">
        <v>767</v>
      </c>
    </row>
    <row r="13" spans="1:18" x14ac:dyDescent="0.35">
      <c r="A13" s="4">
        <v>2873212765</v>
      </c>
      <c r="B13">
        <v>31</v>
      </c>
      <c r="C13">
        <v>234229</v>
      </c>
      <c r="D13">
        <v>5.1016128601566439</v>
      </c>
      <c r="E13">
        <v>59426</v>
      </c>
      <c r="F13">
        <v>9548</v>
      </c>
      <c r="G13">
        <v>190</v>
      </c>
      <c r="H13">
        <v>437</v>
      </c>
      <c r="K13" s="15" t="s">
        <v>44</v>
      </c>
      <c r="L13">
        <v>32</v>
      </c>
      <c r="M13">
        <v>261215</v>
      </c>
      <c r="N13">
        <v>5.9503125439514415</v>
      </c>
      <c r="O13">
        <v>76647</v>
      </c>
      <c r="P13">
        <v>6515</v>
      </c>
      <c r="Q13">
        <v>600</v>
      </c>
      <c r="R13">
        <v>774</v>
      </c>
    </row>
    <row r="14" spans="1:18" x14ac:dyDescent="0.35">
      <c r="A14" s="4">
        <v>3372868164</v>
      </c>
      <c r="B14">
        <v>20</v>
      </c>
      <c r="C14">
        <v>137233</v>
      </c>
      <c r="D14">
        <v>4.707000041007996</v>
      </c>
      <c r="E14">
        <v>38662</v>
      </c>
      <c r="F14">
        <v>6558</v>
      </c>
      <c r="G14">
        <v>82</v>
      </c>
      <c r="H14">
        <v>183</v>
      </c>
      <c r="K14" s="15" t="s">
        <v>45</v>
      </c>
      <c r="L14">
        <v>32</v>
      </c>
      <c r="M14">
        <v>263795</v>
      </c>
      <c r="N14">
        <v>6.030000067315993</v>
      </c>
      <c r="O14">
        <v>77500</v>
      </c>
      <c r="P14">
        <v>5845</v>
      </c>
      <c r="Q14">
        <v>478</v>
      </c>
      <c r="R14">
        <v>859</v>
      </c>
    </row>
    <row r="15" spans="1:18" x14ac:dyDescent="0.35">
      <c r="A15" s="4">
        <v>3977333714</v>
      </c>
      <c r="B15">
        <v>30</v>
      </c>
      <c r="C15">
        <v>329537</v>
      </c>
      <c r="D15">
        <v>7.5169999440511095</v>
      </c>
      <c r="E15">
        <v>45410</v>
      </c>
      <c r="F15">
        <v>5243</v>
      </c>
      <c r="G15">
        <v>1838</v>
      </c>
      <c r="H15">
        <v>567</v>
      </c>
      <c r="K15" s="15" t="s">
        <v>46</v>
      </c>
      <c r="L15">
        <v>32</v>
      </c>
      <c r="M15">
        <v>238284</v>
      </c>
      <c r="N15">
        <v>5.3278124725911784</v>
      </c>
      <c r="O15">
        <v>74485</v>
      </c>
      <c r="P15">
        <v>6257</v>
      </c>
      <c r="Q15">
        <v>424</v>
      </c>
      <c r="R15">
        <v>782</v>
      </c>
    </row>
    <row r="16" spans="1:18" x14ac:dyDescent="0.35">
      <c r="A16" s="4">
        <v>4020332650</v>
      </c>
      <c r="B16">
        <v>31</v>
      </c>
      <c r="C16">
        <v>70284</v>
      </c>
      <c r="D16">
        <v>1.6261290389323431</v>
      </c>
      <c r="E16">
        <v>73960</v>
      </c>
      <c r="F16">
        <v>2385</v>
      </c>
      <c r="G16">
        <v>166</v>
      </c>
      <c r="H16">
        <v>161</v>
      </c>
      <c r="K16" s="15" t="s">
        <v>47</v>
      </c>
      <c r="L16">
        <v>32</v>
      </c>
      <c r="M16">
        <v>267124</v>
      </c>
      <c r="N16">
        <v>5.8412500396370906</v>
      </c>
      <c r="O16">
        <v>76709</v>
      </c>
      <c r="P16">
        <v>7453</v>
      </c>
      <c r="Q16">
        <v>481</v>
      </c>
      <c r="R16">
        <v>601</v>
      </c>
    </row>
    <row r="17" spans="1:18" x14ac:dyDescent="0.35">
      <c r="A17" s="4">
        <v>4057192912</v>
      </c>
      <c r="B17">
        <v>4</v>
      </c>
      <c r="C17">
        <v>15352</v>
      </c>
      <c r="D17">
        <v>2.8625000119209298</v>
      </c>
      <c r="E17">
        <v>7895</v>
      </c>
      <c r="F17">
        <v>412</v>
      </c>
      <c r="G17">
        <v>6</v>
      </c>
      <c r="H17">
        <v>3</v>
      </c>
      <c r="K17" s="15" t="s">
        <v>48</v>
      </c>
      <c r="L17">
        <v>32</v>
      </c>
      <c r="M17">
        <v>236621</v>
      </c>
      <c r="N17">
        <v>5.4675000272691285</v>
      </c>
      <c r="O17">
        <v>73326</v>
      </c>
      <c r="P17">
        <v>5962</v>
      </c>
      <c r="Q17">
        <v>439</v>
      </c>
      <c r="R17">
        <v>673</v>
      </c>
    </row>
    <row r="18" spans="1:18" x14ac:dyDescent="0.35">
      <c r="A18" s="4">
        <v>4319703577</v>
      </c>
      <c r="B18">
        <v>31</v>
      </c>
      <c r="C18">
        <v>225334</v>
      </c>
      <c r="D18">
        <v>4.8922580470361057</v>
      </c>
      <c r="E18">
        <v>63168</v>
      </c>
      <c r="F18">
        <v>7092</v>
      </c>
      <c r="G18">
        <v>382</v>
      </c>
      <c r="H18">
        <v>111</v>
      </c>
      <c r="K18" s="15" t="s">
        <v>49</v>
      </c>
      <c r="L18">
        <v>32</v>
      </c>
      <c r="M18">
        <v>253849</v>
      </c>
      <c r="N18">
        <v>5.6328125181607911</v>
      </c>
      <c r="O18">
        <v>75186</v>
      </c>
      <c r="P18">
        <v>6172</v>
      </c>
      <c r="Q18">
        <v>364</v>
      </c>
      <c r="R18">
        <v>909</v>
      </c>
    </row>
    <row r="19" spans="1:18" x14ac:dyDescent="0.35">
      <c r="A19" s="4">
        <v>4388161847</v>
      </c>
      <c r="B19">
        <v>31</v>
      </c>
      <c r="C19">
        <v>335232</v>
      </c>
      <c r="D19">
        <v>8.393225892897572</v>
      </c>
      <c r="E19">
        <v>95910</v>
      </c>
      <c r="F19">
        <v>7110</v>
      </c>
      <c r="G19">
        <v>631</v>
      </c>
      <c r="H19">
        <v>718</v>
      </c>
      <c r="K19" s="15" t="s">
        <v>50</v>
      </c>
      <c r="L19">
        <v>32</v>
      </c>
      <c r="M19">
        <v>250688</v>
      </c>
      <c r="N19">
        <v>5.5346875265240651</v>
      </c>
      <c r="O19">
        <v>74604</v>
      </c>
      <c r="P19">
        <v>6408</v>
      </c>
      <c r="Q19">
        <v>564</v>
      </c>
      <c r="R19">
        <v>634</v>
      </c>
    </row>
    <row r="20" spans="1:18" x14ac:dyDescent="0.35">
      <c r="A20" s="4">
        <v>4445114986</v>
      </c>
      <c r="B20">
        <v>31</v>
      </c>
      <c r="C20">
        <v>148693</v>
      </c>
      <c r="D20">
        <v>3.2458064402303388</v>
      </c>
      <c r="E20">
        <v>67772</v>
      </c>
      <c r="F20">
        <v>6482</v>
      </c>
      <c r="G20">
        <v>54</v>
      </c>
      <c r="H20">
        <v>205</v>
      </c>
      <c r="K20" s="15" t="s">
        <v>51</v>
      </c>
      <c r="L20">
        <v>32</v>
      </c>
      <c r="M20">
        <v>258516</v>
      </c>
      <c r="N20">
        <v>5.9153124988079089</v>
      </c>
      <c r="O20">
        <v>74514</v>
      </c>
      <c r="P20">
        <v>6322</v>
      </c>
      <c r="Q20">
        <v>345</v>
      </c>
      <c r="R20">
        <v>757</v>
      </c>
    </row>
    <row r="21" spans="1:18" x14ac:dyDescent="0.35">
      <c r="A21" s="4">
        <v>4558609924</v>
      </c>
      <c r="B21">
        <v>31</v>
      </c>
      <c r="C21">
        <v>238239</v>
      </c>
      <c r="D21">
        <v>5.0806451766721663</v>
      </c>
      <c r="E21">
        <v>63031</v>
      </c>
      <c r="F21">
        <v>8834</v>
      </c>
      <c r="G21">
        <v>425</v>
      </c>
      <c r="H21">
        <v>322</v>
      </c>
      <c r="K21" s="15" t="s">
        <v>52</v>
      </c>
      <c r="L21">
        <v>32</v>
      </c>
      <c r="M21">
        <v>242996</v>
      </c>
      <c r="N21">
        <v>5.3615625165402907</v>
      </c>
      <c r="O21">
        <v>74114</v>
      </c>
      <c r="P21">
        <v>6694</v>
      </c>
      <c r="Q21">
        <v>378</v>
      </c>
      <c r="R21">
        <v>575</v>
      </c>
    </row>
    <row r="22" spans="1:18" x14ac:dyDescent="0.35">
      <c r="A22" s="4">
        <v>4702921684</v>
      </c>
      <c r="B22">
        <v>31</v>
      </c>
      <c r="C22">
        <v>265734</v>
      </c>
      <c r="D22">
        <v>6.9551612830931147</v>
      </c>
      <c r="E22">
        <v>91932</v>
      </c>
      <c r="F22">
        <v>7362</v>
      </c>
      <c r="G22">
        <v>807</v>
      </c>
      <c r="H22">
        <v>159</v>
      </c>
      <c r="K22" s="15" t="s">
        <v>53</v>
      </c>
      <c r="L22">
        <v>32</v>
      </c>
      <c r="M22">
        <v>234289</v>
      </c>
      <c r="N22">
        <v>5.1812499882071306</v>
      </c>
      <c r="O22">
        <v>72722</v>
      </c>
      <c r="P22">
        <v>6559</v>
      </c>
      <c r="Q22">
        <v>448</v>
      </c>
      <c r="R22">
        <v>520</v>
      </c>
    </row>
    <row r="23" spans="1:18" x14ac:dyDescent="0.35">
      <c r="A23" s="4">
        <v>5553957443</v>
      </c>
      <c r="B23">
        <v>31</v>
      </c>
      <c r="C23">
        <v>266990</v>
      </c>
      <c r="D23">
        <v>5.6396774495801596</v>
      </c>
      <c r="E23">
        <v>58146</v>
      </c>
      <c r="F23">
        <v>6392</v>
      </c>
      <c r="G23">
        <v>403</v>
      </c>
      <c r="H23">
        <v>726</v>
      </c>
      <c r="K23" s="15" t="s">
        <v>54</v>
      </c>
      <c r="L23">
        <v>31</v>
      </c>
      <c r="M23">
        <v>258726</v>
      </c>
      <c r="N23">
        <v>6.1006451037622274</v>
      </c>
      <c r="O23">
        <v>73592</v>
      </c>
      <c r="P23">
        <v>6775</v>
      </c>
      <c r="Q23">
        <v>513</v>
      </c>
      <c r="R23">
        <v>628</v>
      </c>
    </row>
    <row r="24" spans="1:18" x14ac:dyDescent="0.35">
      <c r="A24" s="4">
        <v>5577150313</v>
      </c>
      <c r="B24">
        <v>30</v>
      </c>
      <c r="C24">
        <v>249133</v>
      </c>
      <c r="D24">
        <v>6.2133333047231041</v>
      </c>
      <c r="E24">
        <v>100789</v>
      </c>
      <c r="F24">
        <v>4438</v>
      </c>
      <c r="G24">
        <v>895</v>
      </c>
      <c r="H24">
        <v>2620</v>
      </c>
      <c r="K24" s="4" t="s">
        <v>55</v>
      </c>
      <c r="L24">
        <v>329</v>
      </c>
      <c r="M24">
        <v>2406915</v>
      </c>
      <c r="N24">
        <v>5.2606078872349578</v>
      </c>
      <c r="O24">
        <v>734036</v>
      </c>
      <c r="P24">
        <v>60048</v>
      </c>
      <c r="Q24">
        <v>4554</v>
      </c>
      <c r="R24">
        <v>6408</v>
      </c>
    </row>
    <row r="25" spans="1:18" x14ac:dyDescent="0.35">
      <c r="A25" s="4">
        <v>6117666160</v>
      </c>
      <c r="B25">
        <v>28</v>
      </c>
      <c r="C25">
        <v>197308</v>
      </c>
      <c r="D25">
        <v>5.342142914022717</v>
      </c>
      <c r="E25">
        <v>63312</v>
      </c>
      <c r="F25">
        <v>8074</v>
      </c>
      <c r="G25">
        <v>57</v>
      </c>
      <c r="H25">
        <v>44</v>
      </c>
      <c r="K25" s="15" t="s">
        <v>56</v>
      </c>
      <c r="L25">
        <v>30</v>
      </c>
      <c r="M25">
        <v>206870</v>
      </c>
      <c r="N25">
        <v>4.9749999940395355</v>
      </c>
      <c r="O25">
        <v>66913</v>
      </c>
      <c r="P25">
        <v>4808</v>
      </c>
      <c r="Q25">
        <v>471</v>
      </c>
      <c r="R25">
        <v>679</v>
      </c>
    </row>
    <row r="26" spans="1:18" x14ac:dyDescent="0.35">
      <c r="A26" s="4">
        <v>6290855005</v>
      </c>
      <c r="B26">
        <v>29</v>
      </c>
      <c r="C26">
        <v>163837</v>
      </c>
      <c r="D26">
        <v>4.2724138046133104</v>
      </c>
      <c r="E26">
        <v>75389</v>
      </c>
      <c r="F26">
        <v>6596</v>
      </c>
      <c r="G26">
        <v>110</v>
      </c>
      <c r="H26">
        <v>80</v>
      </c>
      <c r="K26" s="15" t="s">
        <v>57</v>
      </c>
      <c r="L26">
        <v>29</v>
      </c>
      <c r="M26">
        <v>204434</v>
      </c>
      <c r="N26">
        <v>4.9672413643064184</v>
      </c>
      <c r="O26">
        <v>65988</v>
      </c>
      <c r="P26">
        <v>5418</v>
      </c>
      <c r="Q26">
        <v>382</v>
      </c>
      <c r="R26">
        <v>466</v>
      </c>
    </row>
    <row r="27" spans="1:18" x14ac:dyDescent="0.35">
      <c r="A27" s="4">
        <v>6775888955</v>
      </c>
      <c r="B27">
        <v>26</v>
      </c>
      <c r="C27">
        <v>65512</v>
      </c>
      <c r="D27">
        <v>1.8134615161241252</v>
      </c>
      <c r="E27">
        <v>55426</v>
      </c>
      <c r="F27">
        <v>1044</v>
      </c>
      <c r="G27">
        <v>385</v>
      </c>
      <c r="H27">
        <v>286</v>
      </c>
      <c r="K27" s="15" t="s">
        <v>58</v>
      </c>
      <c r="L27">
        <v>29</v>
      </c>
      <c r="M27">
        <v>248203</v>
      </c>
      <c r="N27">
        <v>6.0944827448833614</v>
      </c>
      <c r="O27">
        <v>71163</v>
      </c>
      <c r="P27">
        <v>5897</v>
      </c>
      <c r="Q27">
        <v>430</v>
      </c>
      <c r="R27">
        <v>723</v>
      </c>
    </row>
    <row r="28" spans="1:18" x14ac:dyDescent="0.35">
      <c r="A28" s="4">
        <v>6962181067</v>
      </c>
      <c r="B28">
        <v>31</v>
      </c>
      <c r="C28">
        <v>303639</v>
      </c>
      <c r="D28">
        <v>6.585806477454403</v>
      </c>
      <c r="E28">
        <v>61443</v>
      </c>
      <c r="F28">
        <v>7620</v>
      </c>
      <c r="G28">
        <v>574</v>
      </c>
      <c r="H28">
        <v>707</v>
      </c>
      <c r="K28" s="15" t="s">
        <v>59</v>
      </c>
      <c r="L28">
        <v>29</v>
      </c>
      <c r="M28">
        <v>196149</v>
      </c>
      <c r="N28">
        <v>4.9403447919878456</v>
      </c>
      <c r="O28">
        <v>66211</v>
      </c>
      <c r="P28">
        <v>5214</v>
      </c>
      <c r="Q28">
        <v>323</v>
      </c>
      <c r="R28">
        <v>405</v>
      </c>
    </row>
    <row r="29" spans="1:18" x14ac:dyDescent="0.35">
      <c r="A29" s="4">
        <v>7007744171</v>
      </c>
      <c r="B29">
        <v>26</v>
      </c>
      <c r="C29">
        <v>294409</v>
      </c>
      <c r="D29">
        <v>8.0153845915427571</v>
      </c>
      <c r="E29">
        <v>66144</v>
      </c>
      <c r="F29">
        <v>7299</v>
      </c>
      <c r="G29">
        <v>423</v>
      </c>
      <c r="H29">
        <v>807</v>
      </c>
      <c r="K29" s="15" t="s">
        <v>60</v>
      </c>
      <c r="L29">
        <v>29</v>
      </c>
      <c r="M29">
        <v>253200</v>
      </c>
      <c r="N29">
        <v>6.2165517437046933</v>
      </c>
      <c r="O29">
        <v>70037</v>
      </c>
      <c r="P29">
        <v>6010</v>
      </c>
      <c r="Q29">
        <v>448</v>
      </c>
      <c r="R29">
        <v>640</v>
      </c>
    </row>
    <row r="30" spans="1:18" x14ac:dyDescent="0.35">
      <c r="A30" s="4">
        <v>7086361926</v>
      </c>
      <c r="B30">
        <v>31</v>
      </c>
      <c r="C30">
        <v>290525</v>
      </c>
      <c r="D30">
        <v>6.3880645078156268</v>
      </c>
      <c r="E30">
        <v>79557</v>
      </c>
      <c r="F30">
        <v>4459</v>
      </c>
      <c r="G30">
        <v>786</v>
      </c>
      <c r="H30">
        <v>1320</v>
      </c>
      <c r="K30" s="15" t="s">
        <v>61</v>
      </c>
      <c r="L30">
        <v>29</v>
      </c>
      <c r="M30">
        <v>217287</v>
      </c>
      <c r="N30">
        <v>5.4572413758342639</v>
      </c>
      <c r="O30">
        <v>68877</v>
      </c>
      <c r="P30">
        <v>5856</v>
      </c>
      <c r="Q30">
        <v>328</v>
      </c>
      <c r="R30">
        <v>592</v>
      </c>
    </row>
    <row r="31" spans="1:18" x14ac:dyDescent="0.35">
      <c r="A31" s="4">
        <v>8053475328</v>
      </c>
      <c r="B31">
        <v>31</v>
      </c>
      <c r="C31">
        <v>457662</v>
      </c>
      <c r="D31">
        <v>11.475161198646786</v>
      </c>
      <c r="E31">
        <v>91320</v>
      </c>
      <c r="F31">
        <v>4680</v>
      </c>
      <c r="G31">
        <v>297</v>
      </c>
      <c r="H31">
        <v>2640</v>
      </c>
      <c r="K31" s="15" t="s">
        <v>62</v>
      </c>
      <c r="L31">
        <v>29</v>
      </c>
      <c r="M31">
        <v>207386</v>
      </c>
      <c r="N31">
        <v>5.1244827714459618</v>
      </c>
      <c r="O31">
        <v>65141</v>
      </c>
      <c r="P31">
        <v>5256</v>
      </c>
      <c r="Q31">
        <v>407</v>
      </c>
      <c r="R31">
        <v>598</v>
      </c>
    </row>
    <row r="32" spans="1:18" x14ac:dyDescent="0.35">
      <c r="A32" s="4">
        <v>8253242879</v>
      </c>
      <c r="B32">
        <v>19</v>
      </c>
      <c r="C32">
        <v>123161</v>
      </c>
      <c r="D32">
        <v>4.6673684684853809</v>
      </c>
      <c r="E32">
        <v>33972</v>
      </c>
      <c r="F32">
        <v>2221</v>
      </c>
      <c r="G32">
        <v>272</v>
      </c>
      <c r="H32">
        <v>390</v>
      </c>
      <c r="K32" s="15" t="s">
        <v>63</v>
      </c>
      <c r="L32">
        <v>27</v>
      </c>
      <c r="M32">
        <v>190334</v>
      </c>
      <c r="N32">
        <v>5.1399999812797281</v>
      </c>
      <c r="O32">
        <v>62193</v>
      </c>
      <c r="P32">
        <v>4990</v>
      </c>
      <c r="Q32">
        <v>469</v>
      </c>
      <c r="R32">
        <v>461</v>
      </c>
    </row>
    <row r="33" spans="1:18" x14ac:dyDescent="0.35">
      <c r="A33" s="4">
        <v>8378563200</v>
      </c>
      <c r="B33">
        <v>31</v>
      </c>
      <c r="C33">
        <v>270249</v>
      </c>
      <c r="D33">
        <v>6.9135484618525318</v>
      </c>
      <c r="E33">
        <v>106534</v>
      </c>
      <c r="F33">
        <v>4839</v>
      </c>
      <c r="G33">
        <v>318</v>
      </c>
      <c r="H33">
        <v>1819</v>
      </c>
      <c r="K33" s="15" t="s">
        <v>64</v>
      </c>
      <c r="L33">
        <v>27</v>
      </c>
      <c r="M33">
        <v>222718</v>
      </c>
      <c r="N33">
        <v>5.9629629585478066</v>
      </c>
      <c r="O33">
        <v>63063</v>
      </c>
      <c r="P33">
        <v>5432</v>
      </c>
      <c r="Q33">
        <v>418</v>
      </c>
      <c r="R33">
        <v>617</v>
      </c>
    </row>
    <row r="34" spans="1:18" x14ac:dyDescent="0.35">
      <c r="A34" s="4">
        <v>8583815059</v>
      </c>
      <c r="B34">
        <v>31</v>
      </c>
      <c r="C34">
        <v>223154</v>
      </c>
      <c r="D34">
        <v>5.6154838223611172</v>
      </c>
      <c r="E34">
        <v>84693</v>
      </c>
      <c r="F34">
        <v>4287</v>
      </c>
      <c r="G34">
        <v>688</v>
      </c>
      <c r="H34">
        <v>300</v>
      </c>
      <c r="K34" s="15" t="s">
        <v>65</v>
      </c>
      <c r="L34">
        <v>26</v>
      </c>
      <c r="M34">
        <v>206737</v>
      </c>
      <c r="N34">
        <v>5.6661537530330515</v>
      </c>
      <c r="O34">
        <v>57963</v>
      </c>
      <c r="P34">
        <v>4663</v>
      </c>
      <c r="Q34">
        <v>485</v>
      </c>
      <c r="R34">
        <v>629</v>
      </c>
    </row>
    <row r="35" spans="1:18" x14ac:dyDescent="0.35">
      <c r="A35" s="4">
        <v>8792009665</v>
      </c>
      <c r="B35">
        <v>29</v>
      </c>
      <c r="C35">
        <v>53758</v>
      </c>
      <c r="D35">
        <v>1.1865517168209478</v>
      </c>
      <c r="E35">
        <v>56907</v>
      </c>
      <c r="F35">
        <v>2662</v>
      </c>
      <c r="G35">
        <v>117</v>
      </c>
      <c r="H35">
        <v>28</v>
      </c>
      <c r="K35" s="15" t="s">
        <v>66</v>
      </c>
      <c r="L35">
        <v>24</v>
      </c>
      <c r="M35">
        <v>180468</v>
      </c>
      <c r="N35">
        <v>5.4945833086967468</v>
      </c>
      <c r="O35">
        <v>52562</v>
      </c>
      <c r="P35">
        <v>4429</v>
      </c>
      <c r="Q35">
        <v>348</v>
      </c>
      <c r="R35">
        <v>510</v>
      </c>
    </row>
    <row r="36" spans="1:18" x14ac:dyDescent="0.35">
      <c r="A36" s="4">
        <v>8877689391</v>
      </c>
      <c r="B36">
        <v>31</v>
      </c>
      <c r="C36">
        <v>497241</v>
      </c>
      <c r="D36">
        <v>13.212903138129944</v>
      </c>
      <c r="E36">
        <v>106028</v>
      </c>
      <c r="F36">
        <v>7276</v>
      </c>
      <c r="G36">
        <v>308</v>
      </c>
      <c r="H36">
        <v>2048</v>
      </c>
      <c r="K36" s="15" t="s">
        <v>67</v>
      </c>
      <c r="L36">
        <v>21</v>
      </c>
      <c r="M36">
        <v>73129</v>
      </c>
      <c r="N36">
        <v>2.4433333211179296</v>
      </c>
      <c r="O36">
        <v>23925</v>
      </c>
      <c r="P36">
        <v>2075</v>
      </c>
      <c r="Q36">
        <v>45</v>
      </c>
      <c r="R36">
        <v>88</v>
      </c>
    </row>
    <row r="37" spans="1:18" x14ac:dyDescent="0.35">
      <c r="A37" s="4" t="s">
        <v>16</v>
      </c>
      <c r="B37">
        <v>940</v>
      </c>
      <c r="C37">
        <v>7179636</v>
      </c>
      <c r="D37">
        <v>5.4897021219154158</v>
      </c>
      <c r="E37">
        <v>2165393</v>
      </c>
      <c r="F37">
        <v>181244</v>
      </c>
      <c r="G37">
        <v>12751</v>
      </c>
      <c r="H37">
        <v>19895</v>
      </c>
      <c r="K37" s="4" t="s">
        <v>16</v>
      </c>
      <c r="L37">
        <v>940</v>
      </c>
      <c r="M37">
        <v>7179636</v>
      </c>
      <c r="N37">
        <v>5.489702121915415</v>
      </c>
      <c r="O37">
        <v>2165393</v>
      </c>
      <c r="P37">
        <v>181244</v>
      </c>
      <c r="Q37">
        <v>12751</v>
      </c>
      <c r="R37">
        <v>19895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2F09-0D8C-49A9-BCAE-8D0B7C9D978A}">
  <dimension ref="A1:V36"/>
  <sheetViews>
    <sheetView topLeftCell="D1" zoomScale="49" workbookViewId="0">
      <selection activeCell="G45" sqref="G45"/>
    </sheetView>
  </sheetViews>
  <sheetFormatPr defaultRowHeight="14.5" x14ac:dyDescent="0.35"/>
  <cols>
    <col min="1" max="1" width="12.26953125" bestFit="1" customWidth="1"/>
    <col min="2" max="2" width="21.36328125" bestFit="1" customWidth="1"/>
    <col min="3" max="3" width="20.54296875" bestFit="1" customWidth="1"/>
    <col min="4" max="4" width="23.6328125" bestFit="1" customWidth="1"/>
    <col min="5" max="5" width="22.6328125" bestFit="1" customWidth="1"/>
    <col min="6" max="6" width="11.08984375" bestFit="1" customWidth="1"/>
    <col min="7" max="7" width="13.1796875" bestFit="1" customWidth="1"/>
    <col min="8" max="8" width="21.81640625" bestFit="1" customWidth="1"/>
    <col min="9" max="9" width="21.26953125" bestFit="1" customWidth="1"/>
    <col min="10" max="10" width="20.54296875" bestFit="1" customWidth="1"/>
    <col min="13" max="13" width="12.26953125" bestFit="1" customWidth="1"/>
    <col min="14" max="14" width="12.1796875" bestFit="1" customWidth="1"/>
    <col min="15" max="15" width="10" bestFit="1" customWidth="1"/>
    <col min="16" max="16" width="23.1796875" bestFit="1" customWidth="1"/>
    <col min="17" max="17" width="22.1796875" bestFit="1" customWidth="1"/>
    <col min="18" max="18" width="22.1796875" customWidth="1"/>
    <col min="19" max="19" width="15.08984375" bestFit="1" customWidth="1"/>
    <col min="20" max="20" width="26.08984375" bestFit="1" customWidth="1"/>
    <col min="21" max="21" width="24.90625" bestFit="1" customWidth="1"/>
    <col min="22" max="22" width="24.26953125" bestFit="1" customWidth="1"/>
  </cols>
  <sheetData>
    <row r="1" spans="1:22" x14ac:dyDescent="0.35">
      <c r="A1" s="2"/>
    </row>
    <row r="2" spans="1:22" ht="15" thickBot="1" x14ac:dyDescent="0.4"/>
    <row r="3" spans="1:22" ht="15.5" x14ac:dyDescent="0.35">
      <c r="A3" s="12" t="s">
        <v>24</v>
      </c>
      <c r="B3" s="13" t="s">
        <v>25</v>
      </c>
      <c r="C3" s="13" t="s">
        <v>29</v>
      </c>
      <c r="D3" s="13" t="s">
        <v>27</v>
      </c>
      <c r="E3" s="13" t="s">
        <v>28</v>
      </c>
      <c r="F3" s="13" t="s">
        <v>30</v>
      </c>
      <c r="G3" s="13" t="s">
        <v>31</v>
      </c>
      <c r="H3" s="13" t="s">
        <v>32</v>
      </c>
      <c r="I3" s="13" t="s">
        <v>33</v>
      </c>
      <c r="J3" s="14" t="s">
        <v>34</v>
      </c>
      <c r="M3" s="17" t="s">
        <v>69</v>
      </c>
      <c r="N3" s="16" t="s">
        <v>24</v>
      </c>
      <c r="O3" s="16" t="s">
        <v>26</v>
      </c>
      <c r="P3" s="16" t="s">
        <v>27</v>
      </c>
      <c r="Q3" s="16" t="s">
        <v>28</v>
      </c>
      <c r="R3" s="16" t="s">
        <v>70</v>
      </c>
      <c r="S3" s="16" t="s">
        <v>19</v>
      </c>
      <c r="T3" s="18" t="s">
        <v>21</v>
      </c>
      <c r="U3" s="18" t="s">
        <v>22</v>
      </c>
      <c r="V3" s="19" t="s">
        <v>23</v>
      </c>
    </row>
    <row r="4" spans="1:22" x14ac:dyDescent="0.35">
      <c r="A4" s="6">
        <v>1503960366</v>
      </c>
      <c r="B4" s="7">
        <v>31</v>
      </c>
      <c r="C4" s="7" t="str">
        <f>_xlfn.IFS(B4&gt;20,"Active",AND(B4&gt;10,B4&lt;=20),"Moderate",B4&lt;10,"Light")</f>
        <v>Active</v>
      </c>
      <c r="D4" s="7">
        <v>7.8096773855147834</v>
      </c>
      <c r="E4" s="7" t="str">
        <f>_xlfn.IFS(D4&lt;=5,"Beginner",AND(D4&gt;5,D4&lt;=9),"Intermediate",D4&gt;9,"Pro")</f>
        <v>Intermediate</v>
      </c>
      <c r="F4" s="7">
        <v>375619</v>
      </c>
      <c r="G4" s="7">
        <v>56309</v>
      </c>
      <c r="H4" s="7">
        <v>6818</v>
      </c>
      <c r="I4" s="7">
        <v>594</v>
      </c>
      <c r="J4" s="8">
        <v>1200</v>
      </c>
      <c r="M4" s="6" t="s">
        <v>36</v>
      </c>
      <c r="N4" s="7">
        <v>33</v>
      </c>
      <c r="O4" s="7" t="str">
        <f>_xlfn.IFS(N4&gt;20,"Active",AND(N4&gt;10,N4&lt;=20),"Moderate",N4&lt;10,"Light")</f>
        <v>Active</v>
      </c>
      <c r="P4" s="7">
        <v>5.9827272485602991</v>
      </c>
      <c r="Q4" s="7" t="str">
        <f>_xlfn.IFS(P4&lt;=3,"Beginner",AND(P4&gt;3,P4&lt;=5),"Intermediate",P4&gt;5,"Pro")</f>
        <v>Pro</v>
      </c>
      <c r="R4" s="7">
        <v>271816</v>
      </c>
      <c r="S4" s="7">
        <v>78893</v>
      </c>
      <c r="T4" s="7">
        <v>6567</v>
      </c>
      <c r="U4" s="7">
        <v>259</v>
      </c>
      <c r="V4" s="8">
        <v>736</v>
      </c>
    </row>
    <row r="5" spans="1:22" x14ac:dyDescent="0.35">
      <c r="A5" s="6">
        <v>1624580081</v>
      </c>
      <c r="B5" s="7">
        <v>31</v>
      </c>
      <c r="C5" s="7" t="str">
        <f t="shared" ref="C5:C36" si="0">_xlfn.IFS(B5&gt;20,"Active",AND(B5&gt;10,B5&lt;=20),"Moderate",B5&lt;10,"Light")</f>
        <v>Active</v>
      </c>
      <c r="D5" s="7">
        <v>3.9148387293661795</v>
      </c>
      <c r="E5" s="7" t="str">
        <f t="shared" ref="E5:E36" si="1">_xlfn.IFS(D5&lt;=5,"Beginner",AND(D5&gt;5,D5&lt;=9),"Intermediate",D5&gt;9,"Pro")</f>
        <v>Beginner</v>
      </c>
      <c r="F5" s="7">
        <v>178061</v>
      </c>
      <c r="G5" s="7">
        <v>45984</v>
      </c>
      <c r="H5" s="7">
        <v>4758</v>
      </c>
      <c r="I5" s="7">
        <v>180</v>
      </c>
      <c r="J5" s="8">
        <v>269</v>
      </c>
      <c r="M5" s="6" t="s">
        <v>37</v>
      </c>
      <c r="N5" s="7">
        <v>33</v>
      </c>
      <c r="O5" s="7" t="str">
        <f t="shared" ref="O5:O22" si="2">_xlfn.IFS(N5&gt;20,"Active",AND(N5&gt;10,N5&lt;=20),"Moderate",N5&lt;10,"Light")</f>
        <v>Active</v>
      </c>
      <c r="P5" s="7">
        <v>5.1033333160660481</v>
      </c>
      <c r="Q5" s="7" t="str">
        <f t="shared" ref="Q5:Q22" si="3">_xlfn.IFS(P5&lt;=3,"Beginner",AND(P5&gt;3,P5&lt;=5),"Intermediate",P5&gt;5,"Pro")</f>
        <v>Pro</v>
      </c>
      <c r="R5" s="7">
        <v>237558</v>
      </c>
      <c r="S5" s="7">
        <v>75459</v>
      </c>
      <c r="T5" s="7">
        <v>5998</v>
      </c>
      <c r="U5" s="7">
        <v>349</v>
      </c>
      <c r="V5" s="8">
        <v>671</v>
      </c>
    </row>
    <row r="6" spans="1:22" x14ac:dyDescent="0.35">
      <c r="A6" s="6">
        <v>1644430081</v>
      </c>
      <c r="B6" s="7">
        <v>30</v>
      </c>
      <c r="C6" s="7" t="str">
        <f t="shared" si="0"/>
        <v>Active</v>
      </c>
      <c r="D6" s="7">
        <v>5.2953333536783873</v>
      </c>
      <c r="E6" s="7" t="str">
        <f t="shared" si="1"/>
        <v>Intermediate</v>
      </c>
      <c r="F6" s="7">
        <v>218489</v>
      </c>
      <c r="G6" s="7">
        <v>84339</v>
      </c>
      <c r="H6" s="7">
        <v>5354</v>
      </c>
      <c r="I6" s="7">
        <v>641</v>
      </c>
      <c r="J6" s="8">
        <v>287</v>
      </c>
      <c r="M6" s="6" t="s">
        <v>38</v>
      </c>
      <c r="N6" s="7">
        <v>33</v>
      </c>
      <c r="O6" s="7" t="str">
        <f t="shared" si="2"/>
        <v>Active</v>
      </c>
      <c r="P6" s="7">
        <v>5.5993939624591302</v>
      </c>
      <c r="Q6" s="7" t="str">
        <f t="shared" si="3"/>
        <v>Pro</v>
      </c>
      <c r="R6" s="7">
        <v>255538</v>
      </c>
      <c r="S6" s="7">
        <v>77761</v>
      </c>
      <c r="T6" s="7">
        <v>6633</v>
      </c>
      <c r="U6" s="7">
        <v>409</v>
      </c>
      <c r="V6" s="8">
        <v>691</v>
      </c>
    </row>
    <row r="7" spans="1:22" x14ac:dyDescent="0.35">
      <c r="A7" s="6">
        <v>1844505072</v>
      </c>
      <c r="B7" s="7">
        <v>31</v>
      </c>
      <c r="C7" s="7" t="str">
        <f t="shared" si="0"/>
        <v>Active</v>
      </c>
      <c r="D7" s="7">
        <v>1.7061290368437778</v>
      </c>
      <c r="E7" s="7" t="str">
        <f t="shared" si="1"/>
        <v>Beginner</v>
      </c>
      <c r="F7" s="7">
        <v>79982</v>
      </c>
      <c r="G7" s="7">
        <v>48778</v>
      </c>
      <c r="H7" s="7">
        <v>3579</v>
      </c>
      <c r="I7" s="7">
        <v>40</v>
      </c>
      <c r="J7" s="8">
        <v>4</v>
      </c>
      <c r="M7" s="6" t="s">
        <v>39</v>
      </c>
      <c r="N7" s="7">
        <v>33</v>
      </c>
      <c r="O7" s="7" t="str">
        <f t="shared" si="2"/>
        <v>Active</v>
      </c>
      <c r="P7" s="7">
        <v>5.2878787770415796</v>
      </c>
      <c r="Q7" s="7" t="str">
        <f t="shared" si="3"/>
        <v>Pro</v>
      </c>
      <c r="R7" s="7">
        <v>248617</v>
      </c>
      <c r="S7" s="7">
        <v>77721</v>
      </c>
      <c r="T7" s="7">
        <v>7057</v>
      </c>
      <c r="U7" s="7">
        <v>326</v>
      </c>
      <c r="V7" s="8">
        <v>633</v>
      </c>
    </row>
    <row r="8" spans="1:22" x14ac:dyDescent="0.35">
      <c r="A8" s="6">
        <v>1927972279</v>
      </c>
      <c r="B8" s="7">
        <v>31</v>
      </c>
      <c r="C8" s="7" t="str">
        <f t="shared" si="0"/>
        <v>Active</v>
      </c>
      <c r="D8" s="7">
        <v>0.63451612308140759</v>
      </c>
      <c r="E8" s="7" t="str">
        <f t="shared" si="1"/>
        <v>Beginner</v>
      </c>
      <c r="F8" s="7">
        <v>28400</v>
      </c>
      <c r="G8" s="7">
        <v>67357</v>
      </c>
      <c r="H8" s="7">
        <v>1196</v>
      </c>
      <c r="I8" s="7">
        <v>24</v>
      </c>
      <c r="J8" s="8">
        <v>41</v>
      </c>
      <c r="M8" s="6" t="s">
        <v>40</v>
      </c>
      <c r="N8" s="7">
        <v>32</v>
      </c>
      <c r="O8" s="7" t="str">
        <f t="shared" si="2"/>
        <v>Active</v>
      </c>
      <c r="P8" s="7">
        <v>6.2915625174646248</v>
      </c>
      <c r="Q8" s="7" t="str">
        <f t="shared" si="3"/>
        <v>Pro</v>
      </c>
      <c r="R8" s="7">
        <v>277733</v>
      </c>
      <c r="S8" s="7">
        <v>76574</v>
      </c>
      <c r="T8" s="7">
        <v>6202</v>
      </c>
      <c r="U8" s="7">
        <v>484</v>
      </c>
      <c r="V8" s="8">
        <v>891</v>
      </c>
    </row>
    <row r="9" spans="1:22" x14ac:dyDescent="0.35">
      <c r="A9" s="6">
        <v>2022484408</v>
      </c>
      <c r="B9" s="7">
        <v>31</v>
      </c>
      <c r="C9" s="7" t="str">
        <f t="shared" si="0"/>
        <v>Active</v>
      </c>
      <c r="D9" s="7">
        <v>8.0841934911666371</v>
      </c>
      <c r="E9" s="7" t="str">
        <f t="shared" si="1"/>
        <v>Intermediate</v>
      </c>
      <c r="F9" s="7">
        <v>352490</v>
      </c>
      <c r="G9" s="7">
        <v>77809</v>
      </c>
      <c r="H9" s="7">
        <v>7981</v>
      </c>
      <c r="I9" s="7">
        <v>600</v>
      </c>
      <c r="J9" s="8">
        <v>1125</v>
      </c>
      <c r="M9" s="6" t="s">
        <v>41</v>
      </c>
      <c r="N9" s="7">
        <v>32</v>
      </c>
      <c r="O9" s="7" t="str">
        <f t="shared" si="2"/>
        <v>Active</v>
      </c>
      <c r="P9" s="7">
        <v>4.5406249602674507</v>
      </c>
      <c r="Q9" s="7" t="str">
        <f t="shared" si="3"/>
        <v>Intermediate</v>
      </c>
      <c r="R9" s="7">
        <v>205096</v>
      </c>
      <c r="S9" s="7">
        <v>71391</v>
      </c>
      <c r="T9" s="7">
        <v>5291</v>
      </c>
      <c r="U9" s="7">
        <v>379</v>
      </c>
      <c r="V9" s="8">
        <v>605</v>
      </c>
    </row>
    <row r="10" spans="1:22" x14ac:dyDescent="0.35">
      <c r="A10" s="6">
        <v>2026352035</v>
      </c>
      <c r="B10" s="7">
        <v>31</v>
      </c>
      <c r="C10" s="7" t="str">
        <f t="shared" si="0"/>
        <v>Active</v>
      </c>
      <c r="D10" s="7">
        <v>3.4548387152533384</v>
      </c>
      <c r="E10" s="7" t="str">
        <f t="shared" si="1"/>
        <v>Beginner</v>
      </c>
      <c r="F10" s="7">
        <v>172573</v>
      </c>
      <c r="G10" s="7">
        <v>47760</v>
      </c>
      <c r="H10" s="7">
        <v>7956</v>
      </c>
      <c r="I10" s="7">
        <v>8</v>
      </c>
      <c r="J10" s="8">
        <v>3</v>
      </c>
      <c r="M10" s="6" t="s">
        <v>42</v>
      </c>
      <c r="N10" s="7">
        <v>32</v>
      </c>
      <c r="O10" s="7" t="str">
        <f t="shared" si="2"/>
        <v>Active</v>
      </c>
      <c r="P10" s="7">
        <v>5.657812474993988</v>
      </c>
      <c r="Q10" s="7" t="str">
        <f t="shared" si="3"/>
        <v>Pro</v>
      </c>
      <c r="R10" s="7">
        <v>252703</v>
      </c>
      <c r="S10" s="7">
        <v>74668</v>
      </c>
      <c r="T10" s="7">
        <v>6025</v>
      </c>
      <c r="U10" s="7">
        <v>516</v>
      </c>
      <c r="V10" s="8">
        <v>781</v>
      </c>
    </row>
    <row r="11" spans="1:22" x14ac:dyDescent="0.35">
      <c r="A11" s="6">
        <v>2320127002</v>
      </c>
      <c r="B11" s="7">
        <v>31</v>
      </c>
      <c r="C11" s="7" t="str">
        <f t="shared" si="0"/>
        <v>Active</v>
      </c>
      <c r="D11" s="7">
        <v>3.1877419044894557</v>
      </c>
      <c r="E11" s="7" t="str">
        <f t="shared" si="1"/>
        <v>Beginner</v>
      </c>
      <c r="F11" s="7">
        <v>146223</v>
      </c>
      <c r="G11" s="7">
        <v>53449</v>
      </c>
      <c r="H11" s="7">
        <v>6144</v>
      </c>
      <c r="I11" s="7">
        <v>80</v>
      </c>
      <c r="J11" s="8">
        <v>42</v>
      </c>
      <c r="M11" s="6" t="s">
        <v>43</v>
      </c>
      <c r="N11" s="7">
        <v>32</v>
      </c>
      <c r="O11" s="7" t="str">
        <f t="shared" si="2"/>
        <v>Active</v>
      </c>
      <c r="P11" s="7">
        <v>5.8718749247491324</v>
      </c>
      <c r="Q11" s="7" t="str">
        <f t="shared" si="3"/>
        <v>Pro</v>
      </c>
      <c r="R11" s="7">
        <v>257557</v>
      </c>
      <c r="S11" s="7">
        <v>75491</v>
      </c>
      <c r="T11" s="7">
        <v>6461</v>
      </c>
      <c r="U11" s="7">
        <v>441</v>
      </c>
      <c r="V11" s="8">
        <v>767</v>
      </c>
    </row>
    <row r="12" spans="1:22" x14ac:dyDescent="0.35">
      <c r="A12" s="6">
        <v>2347167796</v>
      </c>
      <c r="B12" s="7">
        <v>18</v>
      </c>
      <c r="C12" s="7" t="str">
        <f t="shared" si="0"/>
        <v>Moderate</v>
      </c>
      <c r="D12" s="7">
        <v>6.3555555359150011</v>
      </c>
      <c r="E12" s="7" t="str">
        <f t="shared" si="1"/>
        <v>Intermediate</v>
      </c>
      <c r="F12" s="7">
        <v>171354</v>
      </c>
      <c r="G12" s="7">
        <v>36782</v>
      </c>
      <c r="H12" s="7">
        <v>4545</v>
      </c>
      <c r="I12" s="7">
        <v>370</v>
      </c>
      <c r="J12" s="8">
        <v>243</v>
      </c>
      <c r="M12" s="6" t="s">
        <v>44</v>
      </c>
      <c r="N12" s="7">
        <v>32</v>
      </c>
      <c r="O12" s="7" t="str">
        <f t="shared" si="2"/>
        <v>Active</v>
      </c>
      <c r="P12" s="7">
        <v>5.9503125439514415</v>
      </c>
      <c r="Q12" s="7" t="str">
        <f t="shared" si="3"/>
        <v>Pro</v>
      </c>
      <c r="R12" s="7">
        <v>261215</v>
      </c>
      <c r="S12" s="7">
        <v>76647</v>
      </c>
      <c r="T12" s="7">
        <v>6515</v>
      </c>
      <c r="U12" s="7">
        <v>600</v>
      </c>
      <c r="V12" s="8">
        <v>774</v>
      </c>
    </row>
    <row r="13" spans="1:22" x14ac:dyDescent="0.35">
      <c r="A13" s="6">
        <v>2873212765</v>
      </c>
      <c r="B13" s="7">
        <v>31</v>
      </c>
      <c r="C13" s="7" t="str">
        <f t="shared" si="0"/>
        <v>Active</v>
      </c>
      <c r="D13" s="7">
        <v>5.1016128601566439</v>
      </c>
      <c r="E13" s="7" t="str">
        <f t="shared" si="1"/>
        <v>Intermediate</v>
      </c>
      <c r="F13" s="7">
        <v>234229</v>
      </c>
      <c r="G13" s="7">
        <v>59426</v>
      </c>
      <c r="H13" s="7">
        <v>9548</v>
      </c>
      <c r="I13" s="7">
        <v>190</v>
      </c>
      <c r="J13" s="8">
        <v>437</v>
      </c>
      <c r="M13" s="6" t="s">
        <v>45</v>
      </c>
      <c r="N13" s="7">
        <v>32</v>
      </c>
      <c r="O13" s="7" t="str">
        <f t="shared" si="2"/>
        <v>Active</v>
      </c>
      <c r="P13" s="7">
        <v>6.030000067315993</v>
      </c>
      <c r="Q13" s="7" t="str">
        <f t="shared" si="3"/>
        <v>Pro</v>
      </c>
      <c r="R13" s="7">
        <v>263795</v>
      </c>
      <c r="S13" s="7">
        <v>77500</v>
      </c>
      <c r="T13" s="7">
        <v>5845</v>
      </c>
      <c r="U13" s="7">
        <v>478</v>
      </c>
      <c r="V13" s="8">
        <v>859</v>
      </c>
    </row>
    <row r="14" spans="1:22" x14ac:dyDescent="0.35">
      <c r="A14" s="6">
        <v>3372868164</v>
      </c>
      <c r="B14" s="7">
        <v>20</v>
      </c>
      <c r="C14" s="7" t="str">
        <f t="shared" si="0"/>
        <v>Moderate</v>
      </c>
      <c r="D14" s="7">
        <v>4.707000041007996</v>
      </c>
      <c r="E14" s="7" t="str">
        <f t="shared" si="1"/>
        <v>Beginner</v>
      </c>
      <c r="F14" s="7">
        <v>137233</v>
      </c>
      <c r="G14" s="7">
        <v>38662</v>
      </c>
      <c r="H14" s="7">
        <v>6558</v>
      </c>
      <c r="I14" s="7">
        <v>82</v>
      </c>
      <c r="J14" s="8">
        <v>183</v>
      </c>
      <c r="M14" s="6" t="s">
        <v>46</v>
      </c>
      <c r="N14" s="7">
        <v>32</v>
      </c>
      <c r="O14" s="7" t="str">
        <f t="shared" si="2"/>
        <v>Active</v>
      </c>
      <c r="P14" s="7">
        <v>5.3278124725911784</v>
      </c>
      <c r="Q14" s="7" t="str">
        <f t="shared" si="3"/>
        <v>Pro</v>
      </c>
      <c r="R14" s="7">
        <v>238284</v>
      </c>
      <c r="S14" s="7">
        <v>74485</v>
      </c>
      <c r="T14" s="7">
        <v>6257</v>
      </c>
      <c r="U14" s="7">
        <v>424</v>
      </c>
      <c r="V14" s="8">
        <v>782</v>
      </c>
    </row>
    <row r="15" spans="1:22" x14ac:dyDescent="0.35">
      <c r="A15" s="6">
        <v>3977333714</v>
      </c>
      <c r="B15" s="7">
        <v>30</v>
      </c>
      <c r="C15" s="7" t="str">
        <f t="shared" si="0"/>
        <v>Active</v>
      </c>
      <c r="D15" s="7">
        <v>7.5169999440511095</v>
      </c>
      <c r="E15" s="7" t="str">
        <f t="shared" si="1"/>
        <v>Intermediate</v>
      </c>
      <c r="F15" s="7">
        <v>329537</v>
      </c>
      <c r="G15" s="7">
        <v>45410</v>
      </c>
      <c r="H15" s="7">
        <v>5243</v>
      </c>
      <c r="I15" s="7">
        <v>1838</v>
      </c>
      <c r="J15" s="8">
        <v>567</v>
      </c>
      <c r="M15" s="6" t="s">
        <v>47</v>
      </c>
      <c r="N15" s="7">
        <v>32</v>
      </c>
      <c r="O15" s="7" t="str">
        <f t="shared" si="2"/>
        <v>Active</v>
      </c>
      <c r="P15" s="7">
        <v>5.8412500396370906</v>
      </c>
      <c r="Q15" s="7" t="str">
        <f t="shared" si="3"/>
        <v>Pro</v>
      </c>
      <c r="R15" s="7">
        <v>267124</v>
      </c>
      <c r="S15" s="7">
        <v>76709</v>
      </c>
      <c r="T15" s="7">
        <v>7453</v>
      </c>
      <c r="U15" s="7">
        <v>481</v>
      </c>
      <c r="V15" s="8">
        <v>601</v>
      </c>
    </row>
    <row r="16" spans="1:22" x14ac:dyDescent="0.35">
      <c r="A16" s="6">
        <v>4020332650</v>
      </c>
      <c r="B16" s="7">
        <v>31</v>
      </c>
      <c r="C16" s="7" t="str">
        <f t="shared" si="0"/>
        <v>Active</v>
      </c>
      <c r="D16" s="7">
        <v>1.6261290389323431</v>
      </c>
      <c r="E16" s="7" t="str">
        <f t="shared" si="1"/>
        <v>Beginner</v>
      </c>
      <c r="F16" s="7">
        <v>70284</v>
      </c>
      <c r="G16" s="7">
        <v>73960</v>
      </c>
      <c r="H16" s="7">
        <v>2385</v>
      </c>
      <c r="I16" s="7">
        <v>166</v>
      </c>
      <c r="J16" s="8">
        <v>161</v>
      </c>
      <c r="M16" s="6" t="s">
        <v>48</v>
      </c>
      <c r="N16" s="7">
        <v>32</v>
      </c>
      <c r="O16" s="7" t="str">
        <f t="shared" si="2"/>
        <v>Active</v>
      </c>
      <c r="P16" s="7">
        <v>5.4675000272691285</v>
      </c>
      <c r="Q16" s="7" t="str">
        <f t="shared" si="3"/>
        <v>Pro</v>
      </c>
      <c r="R16" s="7">
        <v>236621</v>
      </c>
      <c r="S16" s="7">
        <v>73326</v>
      </c>
      <c r="T16" s="7">
        <v>5962</v>
      </c>
      <c r="U16" s="7">
        <v>439</v>
      </c>
      <c r="V16" s="8">
        <v>673</v>
      </c>
    </row>
    <row r="17" spans="1:22" x14ac:dyDescent="0.35">
      <c r="A17" s="6">
        <v>4057192912</v>
      </c>
      <c r="B17" s="7">
        <v>4</v>
      </c>
      <c r="C17" s="7" t="str">
        <f t="shared" si="0"/>
        <v>Light</v>
      </c>
      <c r="D17" s="7">
        <v>2.8625000119209298</v>
      </c>
      <c r="E17" s="7" t="str">
        <f t="shared" si="1"/>
        <v>Beginner</v>
      </c>
      <c r="F17" s="7">
        <v>15352</v>
      </c>
      <c r="G17" s="7">
        <v>7895</v>
      </c>
      <c r="H17" s="7">
        <v>412</v>
      </c>
      <c r="I17" s="7">
        <v>6</v>
      </c>
      <c r="J17" s="8">
        <v>3</v>
      </c>
      <c r="M17" s="6" t="s">
        <v>49</v>
      </c>
      <c r="N17" s="7">
        <v>32</v>
      </c>
      <c r="O17" s="7" t="str">
        <f t="shared" si="2"/>
        <v>Active</v>
      </c>
      <c r="P17" s="7">
        <v>5.6328125181607911</v>
      </c>
      <c r="Q17" s="7" t="str">
        <f t="shared" si="3"/>
        <v>Pro</v>
      </c>
      <c r="R17" s="7">
        <v>253849</v>
      </c>
      <c r="S17" s="7">
        <v>75186</v>
      </c>
      <c r="T17" s="7">
        <v>6172</v>
      </c>
      <c r="U17" s="7">
        <v>364</v>
      </c>
      <c r="V17" s="8">
        <v>909</v>
      </c>
    </row>
    <row r="18" spans="1:22" x14ac:dyDescent="0.35">
      <c r="A18" s="6">
        <v>4319703577</v>
      </c>
      <c r="B18" s="7">
        <v>31</v>
      </c>
      <c r="C18" s="7" t="str">
        <f t="shared" si="0"/>
        <v>Active</v>
      </c>
      <c r="D18" s="7">
        <v>4.8922580470361057</v>
      </c>
      <c r="E18" s="7" t="str">
        <f t="shared" si="1"/>
        <v>Beginner</v>
      </c>
      <c r="F18" s="7">
        <v>225334</v>
      </c>
      <c r="G18" s="7">
        <v>63168</v>
      </c>
      <c r="H18" s="7">
        <v>7092</v>
      </c>
      <c r="I18" s="7">
        <v>382</v>
      </c>
      <c r="J18" s="8">
        <v>111</v>
      </c>
      <c r="M18" s="6" t="s">
        <v>50</v>
      </c>
      <c r="N18" s="7">
        <v>32</v>
      </c>
      <c r="O18" s="7" t="str">
        <f t="shared" si="2"/>
        <v>Active</v>
      </c>
      <c r="P18" s="7">
        <v>5.5346875265240651</v>
      </c>
      <c r="Q18" s="7" t="str">
        <f t="shared" si="3"/>
        <v>Pro</v>
      </c>
      <c r="R18" s="7">
        <v>250688</v>
      </c>
      <c r="S18" s="7">
        <v>74604</v>
      </c>
      <c r="T18" s="7">
        <v>6408</v>
      </c>
      <c r="U18" s="7">
        <v>564</v>
      </c>
      <c r="V18" s="8">
        <v>634</v>
      </c>
    </row>
    <row r="19" spans="1:22" x14ac:dyDescent="0.35">
      <c r="A19" s="6">
        <v>4388161847</v>
      </c>
      <c r="B19" s="7">
        <v>31</v>
      </c>
      <c r="C19" s="7" t="str">
        <f t="shared" si="0"/>
        <v>Active</v>
      </c>
      <c r="D19" s="7">
        <v>8.393225892897572</v>
      </c>
      <c r="E19" s="7" t="str">
        <f t="shared" si="1"/>
        <v>Intermediate</v>
      </c>
      <c r="F19" s="7">
        <v>335232</v>
      </c>
      <c r="G19" s="7">
        <v>95910</v>
      </c>
      <c r="H19" s="7">
        <v>7110</v>
      </c>
      <c r="I19" s="7">
        <v>631</v>
      </c>
      <c r="J19" s="8">
        <v>718</v>
      </c>
      <c r="M19" s="6" t="s">
        <v>51</v>
      </c>
      <c r="N19" s="7">
        <v>32</v>
      </c>
      <c r="O19" s="7" t="str">
        <f t="shared" si="2"/>
        <v>Active</v>
      </c>
      <c r="P19" s="7">
        <v>5.9153124988079089</v>
      </c>
      <c r="Q19" s="7" t="str">
        <f t="shared" si="3"/>
        <v>Pro</v>
      </c>
      <c r="R19" s="7">
        <v>258516</v>
      </c>
      <c r="S19" s="7">
        <v>74514</v>
      </c>
      <c r="T19" s="7">
        <v>6322</v>
      </c>
      <c r="U19" s="7">
        <v>345</v>
      </c>
      <c r="V19" s="8">
        <v>757</v>
      </c>
    </row>
    <row r="20" spans="1:22" x14ac:dyDescent="0.35">
      <c r="A20" s="6">
        <v>4445114986</v>
      </c>
      <c r="B20" s="7">
        <v>31</v>
      </c>
      <c r="C20" s="7" t="str">
        <f t="shared" si="0"/>
        <v>Active</v>
      </c>
      <c r="D20" s="7">
        <v>3.2458064402303388</v>
      </c>
      <c r="E20" s="7" t="str">
        <f t="shared" si="1"/>
        <v>Beginner</v>
      </c>
      <c r="F20" s="7">
        <v>148693</v>
      </c>
      <c r="G20" s="7">
        <v>67772</v>
      </c>
      <c r="H20" s="7">
        <v>6482</v>
      </c>
      <c r="I20" s="7">
        <v>54</v>
      </c>
      <c r="J20" s="8">
        <v>205</v>
      </c>
      <c r="M20" s="6" t="s">
        <v>52</v>
      </c>
      <c r="N20" s="7">
        <v>32</v>
      </c>
      <c r="O20" s="7" t="str">
        <f t="shared" si="2"/>
        <v>Active</v>
      </c>
      <c r="P20" s="7">
        <v>5.3615625165402907</v>
      </c>
      <c r="Q20" s="7" t="str">
        <f t="shared" si="3"/>
        <v>Pro</v>
      </c>
      <c r="R20" s="7">
        <v>242996</v>
      </c>
      <c r="S20" s="7">
        <v>74114</v>
      </c>
      <c r="T20" s="7">
        <v>6694</v>
      </c>
      <c r="U20" s="7">
        <v>378</v>
      </c>
      <c r="V20" s="8">
        <v>575</v>
      </c>
    </row>
    <row r="21" spans="1:22" x14ac:dyDescent="0.35">
      <c r="A21" s="6">
        <v>4558609924</v>
      </c>
      <c r="B21" s="7">
        <v>31</v>
      </c>
      <c r="C21" s="7" t="str">
        <f t="shared" si="0"/>
        <v>Active</v>
      </c>
      <c r="D21" s="7">
        <v>5.0806451766721663</v>
      </c>
      <c r="E21" s="7" t="str">
        <f t="shared" si="1"/>
        <v>Intermediate</v>
      </c>
      <c r="F21" s="7">
        <v>238239</v>
      </c>
      <c r="G21" s="7">
        <v>63031</v>
      </c>
      <c r="H21" s="7">
        <v>8834</v>
      </c>
      <c r="I21" s="7">
        <v>425</v>
      </c>
      <c r="J21" s="8">
        <v>322</v>
      </c>
      <c r="M21" s="6" t="s">
        <v>53</v>
      </c>
      <c r="N21" s="7">
        <v>32</v>
      </c>
      <c r="O21" s="7" t="str">
        <f t="shared" si="2"/>
        <v>Active</v>
      </c>
      <c r="P21" s="7">
        <v>5.1812499882071306</v>
      </c>
      <c r="Q21" s="7" t="str">
        <f t="shared" si="3"/>
        <v>Pro</v>
      </c>
      <c r="R21" s="7">
        <v>234289</v>
      </c>
      <c r="S21" s="7">
        <v>72722</v>
      </c>
      <c r="T21" s="7">
        <v>6559</v>
      </c>
      <c r="U21" s="7">
        <v>448</v>
      </c>
      <c r="V21" s="8">
        <v>520</v>
      </c>
    </row>
    <row r="22" spans="1:22" x14ac:dyDescent="0.35">
      <c r="A22" s="6">
        <v>4702921684</v>
      </c>
      <c r="B22" s="7">
        <v>31</v>
      </c>
      <c r="C22" s="7" t="str">
        <f t="shared" si="0"/>
        <v>Active</v>
      </c>
      <c r="D22" s="7">
        <v>6.9551612830931147</v>
      </c>
      <c r="E22" s="7" t="str">
        <f t="shared" si="1"/>
        <v>Intermediate</v>
      </c>
      <c r="F22" s="7">
        <v>265734</v>
      </c>
      <c r="G22" s="7">
        <v>91932</v>
      </c>
      <c r="H22" s="7">
        <v>7362</v>
      </c>
      <c r="I22" s="7">
        <v>807</v>
      </c>
      <c r="J22" s="8">
        <v>159</v>
      </c>
      <c r="M22" s="6" t="s">
        <v>54</v>
      </c>
      <c r="N22" s="7">
        <v>31</v>
      </c>
      <c r="O22" s="7" t="str">
        <f t="shared" si="2"/>
        <v>Active</v>
      </c>
      <c r="P22" s="7">
        <v>6.1006451037622274</v>
      </c>
      <c r="Q22" s="7" t="str">
        <f t="shared" si="3"/>
        <v>Pro</v>
      </c>
      <c r="R22" s="7">
        <v>258726</v>
      </c>
      <c r="S22" s="7">
        <v>73592</v>
      </c>
      <c r="T22" s="7">
        <v>6775</v>
      </c>
      <c r="U22" s="7">
        <v>513</v>
      </c>
      <c r="V22" s="8">
        <v>628</v>
      </c>
    </row>
    <row r="23" spans="1:22" x14ac:dyDescent="0.35">
      <c r="A23" s="6">
        <v>5553957443</v>
      </c>
      <c r="B23" s="7">
        <v>31</v>
      </c>
      <c r="C23" s="7" t="str">
        <f t="shared" si="0"/>
        <v>Active</v>
      </c>
      <c r="D23" s="7">
        <v>5.6396774495801596</v>
      </c>
      <c r="E23" s="7" t="str">
        <f t="shared" si="1"/>
        <v>Intermediate</v>
      </c>
      <c r="F23" s="7">
        <v>266990</v>
      </c>
      <c r="G23" s="7">
        <v>58146</v>
      </c>
      <c r="H23" s="7">
        <v>6392</v>
      </c>
      <c r="I23" s="7">
        <v>403</v>
      </c>
      <c r="J23" s="8">
        <v>726</v>
      </c>
      <c r="M23" s="6" t="s">
        <v>56</v>
      </c>
      <c r="N23" s="7">
        <v>30</v>
      </c>
      <c r="O23" s="7" t="str">
        <f t="shared" ref="O23:O34" si="4">_xlfn.IFS(N23&gt;20,"Active",AND(N23&gt;10,N23&lt;=20),"Moderate",N23&lt;10,"Light")</f>
        <v>Active</v>
      </c>
      <c r="P23" s="7">
        <v>4.9749999940395355</v>
      </c>
      <c r="Q23" s="7" t="str">
        <f t="shared" ref="Q23:Q34" si="5">_xlfn.IFS(P23&lt;=3,"Beginner",AND(P23&gt;3,P23&lt;=5),"Intermediate",P23&gt;5,"Pro")</f>
        <v>Intermediate</v>
      </c>
      <c r="R23" s="7">
        <v>206870</v>
      </c>
      <c r="S23" s="7">
        <v>66913</v>
      </c>
      <c r="T23" s="7">
        <v>4808</v>
      </c>
      <c r="U23" s="7">
        <v>471</v>
      </c>
      <c r="V23" s="8">
        <v>679</v>
      </c>
    </row>
    <row r="24" spans="1:22" x14ac:dyDescent="0.35">
      <c r="A24" s="6">
        <v>5577150313</v>
      </c>
      <c r="B24" s="7">
        <v>30</v>
      </c>
      <c r="C24" s="7" t="str">
        <f t="shared" si="0"/>
        <v>Active</v>
      </c>
      <c r="D24" s="7">
        <v>6.2133333047231041</v>
      </c>
      <c r="E24" s="7" t="str">
        <f t="shared" si="1"/>
        <v>Intermediate</v>
      </c>
      <c r="F24" s="7">
        <v>249133</v>
      </c>
      <c r="G24" s="7">
        <v>100789</v>
      </c>
      <c r="H24" s="7">
        <v>4438</v>
      </c>
      <c r="I24" s="7">
        <v>895</v>
      </c>
      <c r="J24" s="8">
        <v>2620</v>
      </c>
      <c r="M24" s="6" t="s">
        <v>57</v>
      </c>
      <c r="N24" s="7">
        <v>29</v>
      </c>
      <c r="O24" s="7" t="str">
        <f t="shared" si="4"/>
        <v>Active</v>
      </c>
      <c r="P24" s="7">
        <v>4.9672413643064184</v>
      </c>
      <c r="Q24" s="7" t="str">
        <f t="shared" si="5"/>
        <v>Intermediate</v>
      </c>
      <c r="R24" s="7">
        <v>204434</v>
      </c>
      <c r="S24" s="7">
        <v>65988</v>
      </c>
      <c r="T24" s="7">
        <v>5418</v>
      </c>
      <c r="U24" s="7">
        <v>382</v>
      </c>
      <c r="V24" s="8">
        <v>466</v>
      </c>
    </row>
    <row r="25" spans="1:22" x14ac:dyDescent="0.35">
      <c r="A25" s="6">
        <v>6117666160</v>
      </c>
      <c r="B25" s="7">
        <v>28</v>
      </c>
      <c r="C25" s="7" t="str">
        <f t="shared" si="0"/>
        <v>Active</v>
      </c>
      <c r="D25" s="7">
        <v>5.342142914022717</v>
      </c>
      <c r="E25" s="7" t="str">
        <f t="shared" si="1"/>
        <v>Intermediate</v>
      </c>
      <c r="F25" s="7">
        <v>197308</v>
      </c>
      <c r="G25" s="7">
        <v>63312</v>
      </c>
      <c r="H25" s="7">
        <v>8074</v>
      </c>
      <c r="I25" s="7">
        <v>57</v>
      </c>
      <c r="J25" s="8">
        <v>44</v>
      </c>
      <c r="M25" s="6" t="s">
        <v>58</v>
      </c>
      <c r="N25" s="7">
        <v>29</v>
      </c>
      <c r="O25" s="7" t="str">
        <f t="shared" si="4"/>
        <v>Active</v>
      </c>
      <c r="P25" s="7">
        <v>6.0944827448833614</v>
      </c>
      <c r="Q25" s="7" t="str">
        <f t="shared" si="5"/>
        <v>Pro</v>
      </c>
      <c r="R25" s="7">
        <v>248203</v>
      </c>
      <c r="S25" s="7">
        <v>71163</v>
      </c>
      <c r="T25" s="7">
        <v>5897</v>
      </c>
      <c r="U25" s="7">
        <v>430</v>
      </c>
      <c r="V25" s="8">
        <v>723</v>
      </c>
    </row>
    <row r="26" spans="1:22" x14ac:dyDescent="0.35">
      <c r="A26" s="6">
        <v>6290855005</v>
      </c>
      <c r="B26" s="7">
        <v>29</v>
      </c>
      <c r="C26" s="7" t="str">
        <f t="shared" si="0"/>
        <v>Active</v>
      </c>
      <c r="D26" s="7">
        <v>4.2724138046133104</v>
      </c>
      <c r="E26" s="7" t="str">
        <f t="shared" si="1"/>
        <v>Beginner</v>
      </c>
      <c r="F26" s="7">
        <v>163837</v>
      </c>
      <c r="G26" s="7">
        <v>75389</v>
      </c>
      <c r="H26" s="7">
        <v>6596</v>
      </c>
      <c r="I26" s="7">
        <v>110</v>
      </c>
      <c r="J26" s="8">
        <v>80</v>
      </c>
      <c r="M26" s="6" t="s">
        <v>59</v>
      </c>
      <c r="N26" s="7">
        <v>29</v>
      </c>
      <c r="O26" s="7" t="str">
        <f t="shared" si="4"/>
        <v>Active</v>
      </c>
      <c r="P26" s="7">
        <v>4.9403447919878456</v>
      </c>
      <c r="Q26" s="7" t="str">
        <f t="shared" si="5"/>
        <v>Intermediate</v>
      </c>
      <c r="R26" s="7">
        <v>196149</v>
      </c>
      <c r="S26" s="7">
        <v>66211</v>
      </c>
      <c r="T26" s="7">
        <v>5214</v>
      </c>
      <c r="U26" s="7">
        <v>323</v>
      </c>
      <c r="V26" s="8">
        <v>405</v>
      </c>
    </row>
    <row r="27" spans="1:22" x14ac:dyDescent="0.35">
      <c r="A27" s="6">
        <v>6775888955</v>
      </c>
      <c r="B27" s="7">
        <v>26</v>
      </c>
      <c r="C27" s="7" t="str">
        <f t="shared" si="0"/>
        <v>Active</v>
      </c>
      <c r="D27" s="7">
        <v>1.8134615161241252</v>
      </c>
      <c r="E27" s="7" t="str">
        <f t="shared" si="1"/>
        <v>Beginner</v>
      </c>
      <c r="F27" s="7">
        <v>65512</v>
      </c>
      <c r="G27" s="7">
        <v>55426</v>
      </c>
      <c r="H27" s="7">
        <v>1044</v>
      </c>
      <c r="I27" s="7">
        <v>385</v>
      </c>
      <c r="J27" s="8">
        <v>286</v>
      </c>
      <c r="M27" s="6" t="s">
        <v>60</v>
      </c>
      <c r="N27" s="7">
        <v>29</v>
      </c>
      <c r="O27" s="7" t="str">
        <f t="shared" si="4"/>
        <v>Active</v>
      </c>
      <c r="P27" s="7">
        <v>6.2165517437046933</v>
      </c>
      <c r="Q27" s="7" t="str">
        <f t="shared" si="5"/>
        <v>Pro</v>
      </c>
      <c r="R27" s="7">
        <v>253200</v>
      </c>
      <c r="S27" s="7">
        <v>70037</v>
      </c>
      <c r="T27" s="7">
        <v>6010</v>
      </c>
      <c r="U27" s="7">
        <v>448</v>
      </c>
      <c r="V27" s="8">
        <v>640</v>
      </c>
    </row>
    <row r="28" spans="1:22" x14ac:dyDescent="0.35">
      <c r="A28" s="6">
        <v>6962181067</v>
      </c>
      <c r="B28" s="7">
        <v>31</v>
      </c>
      <c r="C28" s="7" t="str">
        <f t="shared" si="0"/>
        <v>Active</v>
      </c>
      <c r="D28" s="7">
        <v>6.585806477454403</v>
      </c>
      <c r="E28" s="7" t="str">
        <f t="shared" si="1"/>
        <v>Intermediate</v>
      </c>
      <c r="F28" s="7">
        <v>303639</v>
      </c>
      <c r="G28" s="7">
        <v>61443</v>
      </c>
      <c r="H28" s="7">
        <v>7620</v>
      </c>
      <c r="I28" s="7">
        <v>574</v>
      </c>
      <c r="J28" s="8">
        <v>707</v>
      </c>
      <c r="M28" s="6" t="s">
        <v>61</v>
      </c>
      <c r="N28" s="7">
        <v>29</v>
      </c>
      <c r="O28" s="7" t="str">
        <f t="shared" si="4"/>
        <v>Active</v>
      </c>
      <c r="P28" s="7">
        <v>5.4572413758342639</v>
      </c>
      <c r="Q28" s="7" t="str">
        <f t="shared" si="5"/>
        <v>Pro</v>
      </c>
      <c r="R28" s="7">
        <v>217287</v>
      </c>
      <c r="S28" s="7">
        <v>68877</v>
      </c>
      <c r="T28" s="7">
        <v>5856</v>
      </c>
      <c r="U28" s="7">
        <v>328</v>
      </c>
      <c r="V28" s="8">
        <v>592</v>
      </c>
    </row>
    <row r="29" spans="1:22" x14ac:dyDescent="0.35">
      <c r="A29" s="6">
        <v>7007744171</v>
      </c>
      <c r="B29" s="7">
        <v>26</v>
      </c>
      <c r="C29" s="7" t="str">
        <f t="shared" si="0"/>
        <v>Active</v>
      </c>
      <c r="D29" s="7">
        <v>8.0153845915427571</v>
      </c>
      <c r="E29" s="7" t="str">
        <f t="shared" si="1"/>
        <v>Intermediate</v>
      </c>
      <c r="F29" s="7">
        <v>294409</v>
      </c>
      <c r="G29" s="7">
        <v>66144</v>
      </c>
      <c r="H29" s="7">
        <v>7299</v>
      </c>
      <c r="I29" s="7">
        <v>423</v>
      </c>
      <c r="J29" s="8">
        <v>807</v>
      </c>
      <c r="M29" s="6" t="s">
        <v>62</v>
      </c>
      <c r="N29" s="7">
        <v>29</v>
      </c>
      <c r="O29" s="7" t="str">
        <f t="shared" si="4"/>
        <v>Active</v>
      </c>
      <c r="P29" s="7">
        <v>5.1244827714459618</v>
      </c>
      <c r="Q29" s="7" t="str">
        <f t="shared" si="5"/>
        <v>Pro</v>
      </c>
      <c r="R29" s="7">
        <v>207386</v>
      </c>
      <c r="S29" s="7">
        <v>65141</v>
      </c>
      <c r="T29" s="7">
        <v>5256</v>
      </c>
      <c r="U29" s="7">
        <v>407</v>
      </c>
      <c r="V29" s="8">
        <v>598</v>
      </c>
    </row>
    <row r="30" spans="1:22" x14ac:dyDescent="0.35">
      <c r="A30" s="6">
        <v>7086361926</v>
      </c>
      <c r="B30" s="7">
        <v>31</v>
      </c>
      <c r="C30" s="7" t="str">
        <f t="shared" si="0"/>
        <v>Active</v>
      </c>
      <c r="D30" s="7">
        <v>6.3880645078156268</v>
      </c>
      <c r="E30" s="7" t="str">
        <f t="shared" si="1"/>
        <v>Intermediate</v>
      </c>
      <c r="F30" s="7">
        <v>290525</v>
      </c>
      <c r="G30" s="7">
        <v>79557</v>
      </c>
      <c r="H30" s="7">
        <v>4459</v>
      </c>
      <c r="I30" s="7">
        <v>786</v>
      </c>
      <c r="J30" s="8">
        <v>1320</v>
      </c>
      <c r="M30" s="6" t="s">
        <v>63</v>
      </c>
      <c r="N30" s="7">
        <v>27</v>
      </c>
      <c r="O30" s="7" t="str">
        <f t="shared" si="4"/>
        <v>Active</v>
      </c>
      <c r="P30" s="7">
        <v>5.1399999812797281</v>
      </c>
      <c r="Q30" s="7" t="str">
        <f t="shared" si="5"/>
        <v>Pro</v>
      </c>
      <c r="R30" s="7">
        <v>190334</v>
      </c>
      <c r="S30" s="7">
        <v>62193</v>
      </c>
      <c r="T30" s="7">
        <v>4990</v>
      </c>
      <c r="U30" s="7">
        <v>469</v>
      </c>
      <c r="V30" s="8">
        <v>461</v>
      </c>
    </row>
    <row r="31" spans="1:22" x14ac:dyDescent="0.35">
      <c r="A31" s="6">
        <v>8053475328</v>
      </c>
      <c r="B31" s="7">
        <v>31</v>
      </c>
      <c r="C31" s="7" t="str">
        <f t="shared" si="0"/>
        <v>Active</v>
      </c>
      <c r="D31" s="7">
        <v>11.475161198646786</v>
      </c>
      <c r="E31" s="7" t="str">
        <f t="shared" si="1"/>
        <v>Pro</v>
      </c>
      <c r="F31" s="7">
        <v>457662</v>
      </c>
      <c r="G31" s="7">
        <v>91320</v>
      </c>
      <c r="H31" s="7">
        <v>4680</v>
      </c>
      <c r="I31" s="7">
        <v>297</v>
      </c>
      <c r="J31" s="8">
        <v>2640</v>
      </c>
      <c r="M31" s="6" t="s">
        <v>64</v>
      </c>
      <c r="N31" s="7">
        <v>27</v>
      </c>
      <c r="O31" s="7" t="str">
        <f t="shared" si="4"/>
        <v>Active</v>
      </c>
      <c r="P31" s="7">
        <v>5.9629629585478066</v>
      </c>
      <c r="Q31" s="7" t="str">
        <f t="shared" si="5"/>
        <v>Pro</v>
      </c>
      <c r="R31" s="7">
        <v>222718</v>
      </c>
      <c r="S31" s="7">
        <v>63063</v>
      </c>
      <c r="T31" s="7">
        <v>5432</v>
      </c>
      <c r="U31" s="7">
        <v>418</v>
      </c>
      <c r="V31" s="8">
        <v>617</v>
      </c>
    </row>
    <row r="32" spans="1:22" x14ac:dyDescent="0.35">
      <c r="A32" s="6">
        <v>8253242879</v>
      </c>
      <c r="B32" s="7">
        <v>19</v>
      </c>
      <c r="C32" s="7" t="str">
        <f t="shared" si="0"/>
        <v>Moderate</v>
      </c>
      <c r="D32" s="7">
        <v>4.6673684684853809</v>
      </c>
      <c r="E32" s="7" t="str">
        <f t="shared" si="1"/>
        <v>Beginner</v>
      </c>
      <c r="F32" s="7">
        <v>123161</v>
      </c>
      <c r="G32" s="7">
        <v>33972</v>
      </c>
      <c r="H32" s="7">
        <v>2221</v>
      </c>
      <c r="I32" s="7">
        <v>272</v>
      </c>
      <c r="J32" s="8">
        <v>390</v>
      </c>
      <c r="M32" s="6" t="s">
        <v>65</v>
      </c>
      <c r="N32" s="7">
        <v>26</v>
      </c>
      <c r="O32" s="7" t="str">
        <f t="shared" si="4"/>
        <v>Active</v>
      </c>
      <c r="P32" s="7">
        <v>5.6661537530330515</v>
      </c>
      <c r="Q32" s="7" t="str">
        <f t="shared" si="5"/>
        <v>Pro</v>
      </c>
      <c r="R32" s="7">
        <v>206737</v>
      </c>
      <c r="S32" s="7">
        <v>57963</v>
      </c>
      <c r="T32" s="7">
        <v>4663</v>
      </c>
      <c r="U32" s="7">
        <v>485</v>
      </c>
      <c r="V32" s="8">
        <v>629</v>
      </c>
    </row>
    <row r="33" spans="1:22" x14ac:dyDescent="0.35">
      <c r="A33" s="6">
        <v>8378563200</v>
      </c>
      <c r="B33" s="7">
        <v>31</v>
      </c>
      <c r="C33" s="7" t="str">
        <f t="shared" si="0"/>
        <v>Active</v>
      </c>
      <c r="D33" s="7">
        <v>6.9135484618525318</v>
      </c>
      <c r="E33" s="7" t="str">
        <f t="shared" si="1"/>
        <v>Intermediate</v>
      </c>
      <c r="F33" s="7">
        <v>270249</v>
      </c>
      <c r="G33" s="7">
        <v>106534</v>
      </c>
      <c r="H33" s="7">
        <v>4839</v>
      </c>
      <c r="I33" s="7">
        <v>318</v>
      </c>
      <c r="J33" s="8">
        <v>1819</v>
      </c>
      <c r="M33" s="6" t="s">
        <v>66</v>
      </c>
      <c r="N33" s="7">
        <v>24</v>
      </c>
      <c r="O33" s="7" t="str">
        <f t="shared" si="4"/>
        <v>Active</v>
      </c>
      <c r="P33" s="7">
        <v>5.4945833086967468</v>
      </c>
      <c r="Q33" s="7" t="str">
        <f t="shared" si="5"/>
        <v>Pro</v>
      </c>
      <c r="R33" s="7">
        <v>180468</v>
      </c>
      <c r="S33" s="7">
        <v>52562</v>
      </c>
      <c r="T33" s="7">
        <v>4429</v>
      </c>
      <c r="U33" s="7">
        <v>348</v>
      </c>
      <c r="V33" s="8">
        <v>510</v>
      </c>
    </row>
    <row r="34" spans="1:22" ht="15" thickBot="1" x14ac:dyDescent="0.4">
      <c r="A34" s="6">
        <v>8583815059</v>
      </c>
      <c r="B34" s="7">
        <v>31</v>
      </c>
      <c r="C34" s="7" t="str">
        <f t="shared" si="0"/>
        <v>Active</v>
      </c>
      <c r="D34" s="7">
        <v>5.6154838223611172</v>
      </c>
      <c r="E34" s="7" t="str">
        <f t="shared" si="1"/>
        <v>Intermediate</v>
      </c>
      <c r="F34" s="7">
        <v>223154</v>
      </c>
      <c r="G34" s="7">
        <v>84693</v>
      </c>
      <c r="H34" s="7">
        <v>4287</v>
      </c>
      <c r="I34" s="7">
        <v>688</v>
      </c>
      <c r="J34" s="8">
        <v>300</v>
      </c>
      <c r="M34" s="9" t="s">
        <v>67</v>
      </c>
      <c r="N34" s="10">
        <v>21</v>
      </c>
      <c r="O34" s="10" t="str">
        <f t="shared" si="4"/>
        <v>Active</v>
      </c>
      <c r="P34" s="10">
        <v>2.4433333211179296</v>
      </c>
      <c r="Q34" s="10" t="str">
        <f t="shared" si="5"/>
        <v>Beginner</v>
      </c>
      <c r="R34" s="10">
        <v>73129</v>
      </c>
      <c r="S34" s="10">
        <v>23925</v>
      </c>
      <c r="T34" s="10">
        <v>2075</v>
      </c>
      <c r="U34" s="10">
        <v>45</v>
      </c>
      <c r="V34" s="11">
        <v>88</v>
      </c>
    </row>
    <row r="35" spans="1:22" x14ac:dyDescent="0.35">
      <c r="A35" s="6">
        <v>8792009665</v>
      </c>
      <c r="B35" s="7">
        <v>29</v>
      </c>
      <c r="C35" s="7" t="str">
        <f t="shared" si="0"/>
        <v>Active</v>
      </c>
      <c r="D35" s="7">
        <v>1.1865517168209478</v>
      </c>
      <c r="E35" s="7" t="str">
        <f t="shared" si="1"/>
        <v>Beginner</v>
      </c>
      <c r="F35" s="7">
        <v>53758</v>
      </c>
      <c r="G35" s="7">
        <v>56907</v>
      </c>
      <c r="H35" s="7">
        <v>2662</v>
      </c>
      <c r="I35" s="7">
        <v>117</v>
      </c>
      <c r="J35" s="8">
        <v>28</v>
      </c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" thickBot="1" x14ac:dyDescent="0.4">
      <c r="A36" s="9">
        <v>8877689391</v>
      </c>
      <c r="B36" s="10">
        <v>31</v>
      </c>
      <c r="C36" s="10" t="str">
        <f t="shared" si="0"/>
        <v>Active</v>
      </c>
      <c r="D36" s="10">
        <v>13.212903138129944</v>
      </c>
      <c r="E36" s="10" t="str">
        <f t="shared" si="1"/>
        <v>Pro</v>
      </c>
      <c r="F36" s="10">
        <v>497241</v>
      </c>
      <c r="G36" s="10">
        <v>106028</v>
      </c>
      <c r="H36" s="10">
        <v>7276</v>
      </c>
      <c r="I36" s="10">
        <v>308</v>
      </c>
      <c r="J36" s="11">
        <v>2048</v>
      </c>
      <c r="R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53EC-828B-4EAF-AA0E-E6887A6B7BC0}">
  <dimension ref="A3:P26"/>
  <sheetViews>
    <sheetView tabSelected="1" topLeftCell="A34" zoomScale="54" workbookViewId="0">
      <selection activeCell="AA52" sqref="AA52"/>
    </sheetView>
  </sheetViews>
  <sheetFormatPr defaultRowHeight="14.5" x14ac:dyDescent="0.35"/>
  <cols>
    <col min="1" max="1" width="22.453125" bestFit="1" customWidth="1"/>
    <col min="2" max="2" width="24.54296875" bestFit="1" customWidth="1"/>
    <col min="15" max="15" width="23.453125" bestFit="1" customWidth="1"/>
    <col min="16" max="16" width="19.1796875" bestFit="1" customWidth="1"/>
  </cols>
  <sheetData>
    <row r="3" spans="1:16" x14ac:dyDescent="0.35">
      <c r="A3" s="3" t="s">
        <v>28</v>
      </c>
      <c r="B3" t="s">
        <v>77</v>
      </c>
      <c r="O3" s="3" t="s">
        <v>29</v>
      </c>
      <c r="P3" t="s">
        <v>78</v>
      </c>
    </row>
    <row r="4" spans="1:16" x14ac:dyDescent="0.35">
      <c r="A4" t="s">
        <v>74</v>
      </c>
      <c r="B4">
        <v>1806</v>
      </c>
      <c r="O4" t="s">
        <v>71</v>
      </c>
      <c r="P4">
        <v>29</v>
      </c>
    </row>
    <row r="5" spans="1:16" x14ac:dyDescent="0.35">
      <c r="A5" t="s">
        <v>75</v>
      </c>
      <c r="B5">
        <v>13401</v>
      </c>
      <c r="O5" t="s">
        <v>72</v>
      </c>
      <c r="P5">
        <v>1</v>
      </c>
    </row>
    <row r="6" spans="1:16" x14ac:dyDescent="0.35">
      <c r="A6" t="s">
        <v>76</v>
      </c>
      <c r="B6">
        <v>4688</v>
      </c>
      <c r="O6" t="s">
        <v>73</v>
      </c>
      <c r="P6">
        <v>3</v>
      </c>
    </row>
    <row r="22" spans="1:16" x14ac:dyDescent="0.35">
      <c r="A22" s="3" t="s">
        <v>28</v>
      </c>
      <c r="B22" t="s">
        <v>78</v>
      </c>
    </row>
    <row r="23" spans="1:16" x14ac:dyDescent="0.35">
      <c r="A23" t="s">
        <v>74</v>
      </c>
      <c r="B23">
        <v>14</v>
      </c>
      <c r="O23" s="3" t="s">
        <v>28</v>
      </c>
      <c r="P23" t="s">
        <v>79</v>
      </c>
    </row>
    <row r="24" spans="1:16" x14ac:dyDescent="0.35">
      <c r="A24" t="s">
        <v>75</v>
      </c>
      <c r="B24">
        <v>17</v>
      </c>
      <c r="O24" t="s">
        <v>74</v>
      </c>
      <c r="P24">
        <v>21</v>
      </c>
    </row>
    <row r="25" spans="1:16" x14ac:dyDescent="0.35">
      <c r="A25" t="s">
        <v>76</v>
      </c>
      <c r="B25">
        <v>2</v>
      </c>
      <c r="O25" t="s">
        <v>75</v>
      </c>
      <c r="P25">
        <v>120</v>
      </c>
    </row>
    <row r="26" spans="1:16" x14ac:dyDescent="0.35">
      <c r="O26" t="s">
        <v>76</v>
      </c>
      <c r="P26">
        <v>799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B 0 e J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A d H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R 4 l X S A B 7 S 7 U B A A A F B A A A E w A c A E Z v c m 1 1 b G F z L 1 N l Y 3 R p b 2 4 x L m 0 g o h g A K K A U A A A A A A A A A A A A A A A A A A A A A A A A A A A A j V P B T u M w E L 1 X 6 j 9 Y 2 U s q W Z G K g A M o B 0 i 2 W i R A Q K q 9 0 N X K d Y Z 2 d h 2 7 s i e F q u L f m T R d W p V C N x f b 7 z 3 P z J u M A 2 h C Z 0 X R r v 3 z b q f b C V P l o R S l Q r O 4 Y H y O t P h d g Z 8 w m A o D 1 O 0 I / g p X e w 2 M Z G G e 5 E 7 X F V i K B 2 g g y Z w l P o Q 4 y s 9 G y H t v O a h R o 5 l 3 f z i V g B c N R j w h j Z F G A 6 R L J J E r U g E + H P e V k e g w j 3 r y M Q e D F X L 4 N J K R F J k z d W V D 2 j + R 4 r v V r k Q 7 S f t H J 0 d S 3 N e O o K C F g X S z T W 6 d h V 8 9 2 f r 5 F t 1 5 V z F X i h + g S v A h Y n N D N W b h m l n j c W t d i s c 1 f m F M o d m f D y n 5 e j t k N l W 2 6 d t w M Y N N u K F X N j w 5 X 7 U V N 2 S I 9 + S X y 2 V 0 V b K z K 0 u n x 0 m j e 5 V i G f 1 r B / c I m C X G B c E L r c i h I 2 U K g l n 4 e H H F 5 R h I W f 1 + 0 9 b V G H z L e 6 X / g v 9 C c e 0 m 7 G d d A E L Y k u 7 k + g m + / W / w R b g b x 0 b Z h T k s v c b J l A 6 q C i h 5 8 t R / p N 7 U d 4 O 2 J t j T r o F C b w 6 J V n U d V L 3 X 9 a k i U 8 Z 5 3 G V e N 7 P E T 4 t H n c f j w T 1 v z W Y B h p 9 U g 8 U 7 8 y Y F K D 0 V z U j 2 u h 2 0 + w O d v w F Q S w E C L Q A U A A I A C A A H R 4 l X z C B 3 B q U A A A D 2 A A A A E g A A A A A A A A A A A A A A A A A A A A A A Q 2 9 u Z m l n L 1 B h Y 2 t h Z 2 U u e G 1 s U E s B A i 0 A F A A C A A g A B 0 e J V w / K 6 a u k A A A A 6 Q A A A B M A A A A A A A A A A A A A A A A A 8 Q A A A F t D b 2 5 0 Z W 5 0 X 1 R 5 c G V z X S 5 4 b W x Q S w E C L Q A U A A I A C A A H R 4 l X S A B 7 S 7 U B A A A F B A A A E w A A A A A A A A A A A A A A A A D i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E w A A A A A A A F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A z O j I 2 O j E 1 L j Y 1 O D Q x N z F a I i A v P j x F b n R y e S B U e X B l P S J G a W x s Q 2 9 s d W 1 u V H l w Z X M i I F Z h b H V l P S J z Q X d Z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L n q 4 X w W v E u 2 4 6 9 I Z g P F X Q A A A A A C A A A A A A A Q Z g A A A A E A A C A A A A B i 3 k c N H G z / z 8 l T / L g G v 8 m R p l i 9 M x U N z j 3 G 2 J K g a 5 5 5 6 Q A A A A A O g A A A A A I A A C A A A A C D A 4 X A H o I e b M U I F m U g S q / g 2 4 J n W a n d E B / c i d u O p L l y z F A A A A D 2 + R 2 k x K J 1 t n T + O / Z M O F g t P 2 n o N e O H h 8 9 F A e 3 M p u + C 7 B h j f k N q t 8 a b x p 6 w 9 G s B J e H n F 6 E 6 M R Z 0 q 2 9 T g l O E W L h e Z Z G l L g r L y w 8 i f F G e 1 3 h E j 0 A A A A A g Q t d W h V f G 0 F C s a U / k c 6 e U I s P C N a 5 M k P u C W z o b i 2 t K u V t M f J f k x g l n X u G D + z X t V P K 7 a V v U B t H r + g N L k I T g s r R M < / D a t a M a s h u p > 
</file>

<file path=customXml/itemProps1.xml><?xml version="1.0" encoding="utf-8"?>
<ds:datastoreItem xmlns:ds="http://schemas.openxmlformats.org/officeDocument/2006/customXml" ds:itemID="{1B7DD116-AC9C-4794-B9A1-B27891F38D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dailyActivity_merged</vt:lpstr>
      <vt:lpstr>Answer 1</vt:lpstr>
      <vt:lpstr>Answer 2 to 9</vt:lpstr>
      <vt:lpstr>Answer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Awadhiya</dc:creator>
  <cp:lastModifiedBy>Amit Awadhiya</cp:lastModifiedBy>
  <dcterms:created xsi:type="dcterms:W3CDTF">2023-12-09T03:25:05Z</dcterms:created>
  <dcterms:modified xsi:type="dcterms:W3CDTF">2023-12-09T05:11:59Z</dcterms:modified>
</cp:coreProperties>
</file>