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aniwa\OneDrive\Desktop\US companies\"/>
    </mc:Choice>
  </mc:AlternateContent>
  <xr:revisionPtr revIDLastSave="0" documentId="13_ncr:40009_{6F08EDB3-68AD-4592-882F-13B0586F57B9}" xr6:coauthVersionLast="47" xr6:coauthVersionMax="47" xr10:uidLastSave="{00000000-0000-0000-0000-000000000000}"/>
  <bookViews>
    <workbookView xWindow="28680" yWindow="-120" windowWidth="29040" windowHeight="15720"/>
    <workbookView minimized="1" xWindow="35550" yWindow="4920" windowWidth="17280" windowHeight="8880"/>
  </bookViews>
  <sheets>
    <sheet name="Dashboard" sheetId="4" r:id="rId1"/>
    <sheet name="Pivot_Table" sheetId="2" r:id="rId2"/>
    <sheet name="Map_Data" sheetId="3" r:id="rId3"/>
    <sheet name="US_Companies_cleaned_data" sheetId="1" r:id="rId4"/>
  </sheets>
  <definedNames>
    <definedName name="_xlchart.v5.0" hidden="1">Map_Data!$A$1</definedName>
    <definedName name="_xlchart.v5.1" hidden="1">Map_Data!$A$2:$A$29</definedName>
    <definedName name="_xlchart.v5.2" hidden="1">Map_Data!$B$1</definedName>
    <definedName name="_xlchart.v5.3" hidden="1">Map_Data!$B$2:$B$29</definedName>
    <definedName name="Slicer_Company_Name_filter">#N/A</definedName>
    <definedName name="Slicer_Ratings">#N/A</definedName>
  </definedNames>
  <calcPr calcId="0"/>
  <pivotCaches>
    <pivotCache cacheId="1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Lst>
</workbook>
</file>

<file path=xl/calcChain.xml><?xml version="1.0" encoding="utf-8"?>
<calcChain xmlns="http://schemas.openxmlformats.org/spreadsheetml/2006/main">
  <c r="J105" i="2" l="1"/>
  <c r="G105" i="2" s="1"/>
  <c r="C112" i="2"/>
  <c r="G107" i="2" s="1"/>
  <c r="B112" i="2"/>
  <c r="G104" i="2" s="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2" i="1"/>
  <c r="E73" i="1"/>
  <c r="E74" i="1"/>
  <c r="E71"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2" i="1"/>
  <c r="C2" i="1" a="1"/>
  <c r="C2" i="1" s="1"/>
  <c r="C3" i="1" a="1"/>
  <c r="C3" i="1" s="1"/>
  <c r="C4" i="1" a="1"/>
  <c r="C4" i="1" s="1"/>
  <c r="C5" i="1" a="1"/>
  <c r="C5" i="1" s="1"/>
  <c r="C6" i="1" a="1"/>
  <c r="C6" i="1" s="1"/>
  <c r="C7" i="1" a="1"/>
  <c r="C7" i="1" s="1"/>
  <c r="C8" i="1" a="1"/>
  <c r="C8" i="1" s="1"/>
  <c r="C9" i="1" a="1"/>
  <c r="C9" i="1" s="1"/>
  <c r="C10" i="1" a="1"/>
  <c r="C10" i="1" s="1"/>
  <c r="C11" i="1" a="1"/>
  <c r="C11" i="1" s="1"/>
  <c r="C12" i="1" a="1"/>
  <c r="C12" i="1" s="1"/>
  <c r="C13" i="1" a="1"/>
  <c r="C13" i="1" s="1"/>
  <c r="C14" i="1" a="1"/>
  <c r="C14" i="1" s="1"/>
  <c r="C15" i="1" a="1"/>
  <c r="C15" i="1" s="1"/>
  <c r="C16" i="1" a="1"/>
  <c r="C16" i="1" s="1"/>
  <c r="C17" i="1" a="1"/>
  <c r="C17" i="1" s="1"/>
  <c r="C18" i="1" a="1"/>
  <c r="C18" i="1" s="1"/>
  <c r="C19" i="1" a="1"/>
  <c r="C19" i="1" s="1"/>
  <c r="C20" i="1" a="1"/>
  <c r="C20" i="1" s="1"/>
  <c r="C21" i="1" a="1"/>
  <c r="C21" i="1" s="1"/>
  <c r="C22" i="1" a="1"/>
  <c r="C22" i="1" s="1"/>
  <c r="C23" i="1" a="1"/>
  <c r="C23" i="1" s="1"/>
  <c r="C24" i="1" a="1"/>
  <c r="C24" i="1" s="1"/>
  <c r="C25" i="1" a="1"/>
  <c r="C25" i="1" s="1"/>
  <c r="C26" i="1" a="1"/>
  <c r="C26" i="1" s="1"/>
  <c r="C27" i="1" a="1"/>
  <c r="C27" i="1" s="1"/>
  <c r="C28" i="1" a="1"/>
  <c r="C28" i="1" s="1"/>
  <c r="C29" i="1" a="1"/>
  <c r="C29" i="1" s="1"/>
  <c r="C30" i="1" a="1"/>
  <c r="C30" i="1" s="1"/>
  <c r="C31" i="1" a="1"/>
  <c r="C31" i="1" s="1"/>
  <c r="C32" i="1" a="1"/>
  <c r="C32" i="1" s="1"/>
  <c r="C33" i="1" a="1"/>
  <c r="C33" i="1" s="1"/>
  <c r="C34" i="1" a="1"/>
  <c r="C34" i="1" s="1"/>
  <c r="C35" i="1" a="1"/>
  <c r="C35" i="1" s="1"/>
  <c r="C36" i="1" a="1"/>
  <c r="C36" i="1" s="1"/>
  <c r="C37" i="1" a="1"/>
  <c r="C37" i="1" s="1"/>
  <c r="C38" i="1" a="1"/>
  <c r="C38" i="1" s="1"/>
  <c r="C39" i="1" a="1"/>
  <c r="C39" i="1" s="1"/>
  <c r="C40" i="1" a="1"/>
  <c r="C40" i="1" s="1"/>
  <c r="C41" i="1" a="1"/>
  <c r="C41" i="1" s="1"/>
  <c r="C42" i="1" a="1"/>
  <c r="C42" i="1" s="1"/>
  <c r="C43" i="1" a="1"/>
  <c r="C43" i="1" s="1"/>
  <c r="C44" i="1" a="1"/>
  <c r="C44" i="1" s="1"/>
  <c r="C45" i="1" a="1"/>
  <c r="C45" i="1" s="1"/>
  <c r="C46" i="1" a="1"/>
  <c r="C46" i="1" s="1"/>
  <c r="C47" i="1" a="1"/>
  <c r="C47" i="1" s="1"/>
  <c r="C48" i="1" a="1"/>
  <c r="C48" i="1" s="1"/>
  <c r="C49" i="1" a="1"/>
  <c r="C49" i="1" s="1"/>
  <c r="C50" i="1" a="1"/>
  <c r="C50" i="1" s="1"/>
  <c r="C51" i="1" a="1"/>
  <c r="C51" i="1" s="1"/>
  <c r="C52" i="1" a="1"/>
  <c r="C52" i="1" s="1"/>
  <c r="C53" i="1" a="1"/>
  <c r="C53" i="1" s="1"/>
  <c r="C54" i="1" a="1"/>
  <c r="C54" i="1" s="1"/>
  <c r="C55" i="1" a="1"/>
  <c r="C55" i="1" s="1"/>
  <c r="C56" i="1" a="1"/>
  <c r="C56" i="1" s="1"/>
  <c r="C57" i="1" a="1"/>
  <c r="C57" i="1" s="1"/>
  <c r="C58" i="1" a="1"/>
  <c r="C58" i="1" s="1"/>
  <c r="C59" i="1" a="1"/>
  <c r="C59" i="1" s="1"/>
  <c r="C60" i="1" a="1"/>
  <c r="C60" i="1" s="1"/>
  <c r="C61" i="1" a="1"/>
  <c r="C61" i="1" s="1"/>
  <c r="C62" i="1" a="1"/>
  <c r="C62" i="1" s="1"/>
  <c r="C63" i="1" a="1"/>
  <c r="C63" i="1" s="1"/>
  <c r="C64" i="1" a="1"/>
  <c r="C64" i="1" s="1"/>
  <c r="C65" i="1" a="1"/>
  <c r="C65" i="1" s="1"/>
  <c r="C66" i="1" a="1"/>
  <c r="C66" i="1" s="1"/>
  <c r="C67" i="1" a="1"/>
  <c r="C67" i="1" s="1"/>
  <c r="C68" i="1" a="1"/>
  <c r="C68" i="1" s="1"/>
  <c r="C69" i="1" a="1"/>
  <c r="C69" i="1" s="1"/>
  <c r="C70" i="1" a="1"/>
  <c r="C70" i="1" s="1"/>
  <c r="C72" i="1" a="1"/>
  <c r="C72" i="1" s="1"/>
  <c r="C73" i="1" a="1"/>
  <c r="C73" i="1" s="1"/>
  <c r="C74" i="1" a="1"/>
  <c r="C74" i="1" s="1"/>
  <c r="C71" i="1" a="1"/>
  <c r="C71" i="1" s="1"/>
  <c r="C75" i="1" a="1"/>
  <c r="C75" i="1" s="1"/>
  <c r="C76" i="1" a="1"/>
  <c r="C76" i="1" s="1"/>
  <c r="C77" i="1" a="1"/>
  <c r="C77" i="1" s="1"/>
  <c r="C78" i="1" a="1"/>
  <c r="C78" i="1" s="1"/>
  <c r="C79" i="1" a="1"/>
  <c r="C79" i="1" s="1"/>
  <c r="C80" i="1" a="1"/>
  <c r="C80" i="1" s="1"/>
  <c r="C81" i="1" a="1"/>
  <c r="C81" i="1" s="1"/>
  <c r="C82" i="1" a="1"/>
  <c r="C82" i="1" s="1"/>
  <c r="C83" i="1" a="1"/>
  <c r="C83" i="1" s="1"/>
  <c r="C84" i="1" a="1"/>
  <c r="C84" i="1" s="1"/>
  <c r="C85" i="1" a="1"/>
  <c r="C85" i="1" s="1"/>
  <c r="C86" i="1" a="1"/>
  <c r="C86" i="1" s="1"/>
  <c r="C87" i="1" a="1"/>
  <c r="C87" i="1" s="1"/>
  <c r="C88" i="1" a="1"/>
  <c r="C88" i="1" s="1"/>
  <c r="C89" i="1" a="1"/>
  <c r="C89" i="1" s="1"/>
  <c r="C90" i="1" a="1"/>
  <c r="C90" i="1" s="1"/>
  <c r="C91" i="1" a="1"/>
  <c r="C91" i="1" s="1"/>
  <c r="C92" i="1" a="1"/>
  <c r="C92" i="1" s="1"/>
  <c r="C93" i="1" a="1"/>
  <c r="C93" i="1" s="1"/>
  <c r="C94" i="1" a="1"/>
  <c r="C94" i="1" s="1"/>
  <c r="C95" i="1" a="1"/>
  <c r="C95" i="1" s="1"/>
  <c r="C96" i="1" a="1"/>
  <c r="C96" i="1" s="1"/>
  <c r="C97" i="1" a="1"/>
  <c r="C97" i="1" s="1"/>
  <c r="C98" i="1" a="1"/>
  <c r="C98" i="1" s="1"/>
  <c r="C99" i="1" a="1"/>
  <c r="C99" i="1" s="1"/>
  <c r="C100" i="1" a="1"/>
  <c r="C100" i="1" s="1"/>
  <c r="C101" i="1" a="1"/>
  <c r="C101" i="1" s="1"/>
  <c r="G108" i="2"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<sst xmlns="http://schemas.openxmlformats.org/spreadsheetml/2006/main" count="720" uniqueCount="353">
  <si>
    <t>Rank</t>
  </si>
  <si>
    <t>Name</t>
  </si>
  <si>
    <t>Industry</t>
  </si>
  <si>
    <t>Revenue (USD millions)</t>
  </si>
  <si>
    <t>Revenue growth</t>
  </si>
  <si>
    <t>Employees</t>
  </si>
  <si>
    <t>Headquarters</t>
  </si>
  <si>
    <t>Walmart</t>
  </si>
  <si>
    <t>Bentonville, Arkansas</t>
  </si>
  <si>
    <t>Amazon</t>
  </si>
  <si>
    <t>Seattle, Washington</t>
  </si>
  <si>
    <t>Apple</t>
  </si>
  <si>
    <t>Electronics industry</t>
  </si>
  <si>
    <t>Cupertino, California</t>
  </si>
  <si>
    <t>CVS Health</t>
  </si>
  <si>
    <t>Healthcare</t>
  </si>
  <si>
    <t>Woonsocket, Rhode Island</t>
  </si>
  <si>
    <t>UnitedHealth Group</t>
  </si>
  <si>
    <t>Minnetonka, Minnesota</t>
  </si>
  <si>
    <t>Exxon Mobil</t>
  </si>
  <si>
    <t>Petroleum industry</t>
  </si>
  <si>
    <t>Spring, Texas</t>
  </si>
  <si>
    <t>Berkshire Hathaway</t>
  </si>
  <si>
    <t>Conglomerate</t>
  </si>
  <si>
    <t>Omaha, Nebraska</t>
  </si>
  <si>
    <t>Alphabet</t>
  </si>
  <si>
    <t>Technology</t>
  </si>
  <si>
    <t>Mountain View, California</t>
  </si>
  <si>
    <t>McKesson Corporation</t>
  </si>
  <si>
    <t>Irving, Texas</t>
  </si>
  <si>
    <t>AmerisourceBergen</t>
  </si>
  <si>
    <t>Pharmaceutical industry</t>
  </si>
  <si>
    <t>Chesterbrook, Pennsylvania</t>
  </si>
  <si>
    <t>Microsoft</t>
  </si>
  <si>
    <t>Redmond, Washington</t>
  </si>
  <si>
    <t>Costco</t>
  </si>
  <si>
    <t>Retail</t>
  </si>
  <si>
    <t>Issaquah, Washington</t>
  </si>
  <si>
    <t>Cigna</t>
  </si>
  <si>
    <t>Bloomfield, Connecticut</t>
  </si>
  <si>
    <t>AT&amp;T</t>
  </si>
  <si>
    <t>Dallas, Texas</t>
  </si>
  <si>
    <t>Cardinal Health</t>
  </si>
  <si>
    <t>Dublin, Ohio</t>
  </si>
  <si>
    <t>Chevron Corporation</t>
  </si>
  <si>
    <t>San Ramon, California</t>
  </si>
  <si>
    <t>The Home Depot</t>
  </si>
  <si>
    <t>Atlanta, Georgia</t>
  </si>
  <si>
    <t>Walgreens Boots Alliance</t>
  </si>
  <si>
    <t>Deerfield, Illinois</t>
  </si>
  <si>
    <t>Marathon Petroleum</t>
  </si>
  <si>
    <t>Findlay, Ohio</t>
  </si>
  <si>
    <t>Elevance Health</t>
  </si>
  <si>
    <t>Indianapolis, Indiana</t>
  </si>
  <si>
    <t>Kroger</t>
  </si>
  <si>
    <t>Cincinnati, Ohio</t>
  </si>
  <si>
    <t>Ford Motor Company</t>
  </si>
  <si>
    <t>Dearborn, Michigan</t>
  </si>
  <si>
    <t>Verizon Communications</t>
  </si>
  <si>
    <t>Telecommunications</t>
  </si>
  <si>
    <t>New York City, New York</t>
  </si>
  <si>
    <t>JPMorgan Chase</t>
  </si>
  <si>
    <t>Financial services</t>
  </si>
  <si>
    <t>General Motors</t>
  </si>
  <si>
    <t>Automotive</t>
  </si>
  <si>
    <t>Detroit, Michigan</t>
  </si>
  <si>
    <t>Centene</t>
  </si>
  <si>
    <t>St. Louis, Missouri</t>
  </si>
  <si>
    <t>Meta Platforms</t>
  </si>
  <si>
    <t>Menlo Park, California</t>
  </si>
  <si>
    <t>Comcast</t>
  </si>
  <si>
    <t>Philadelphia, Pennsylvania</t>
  </si>
  <si>
    <t>Phillips 66</t>
  </si>
  <si>
    <t>Houston, Texas</t>
  </si>
  <si>
    <t>Valero Energy</t>
  </si>
  <si>
    <t>San Antonio, Texas</t>
  </si>
  <si>
    <t>Dell Technologies</t>
  </si>
  <si>
    <t>Round Rock, Texas</t>
  </si>
  <si>
    <t>Target Corporation</t>
  </si>
  <si>
    <t>Minneapolis, Minnesota</t>
  </si>
  <si>
    <t>Fannie Mae</t>
  </si>
  <si>
    <t>Washington, D.C.</t>
  </si>
  <si>
    <t>United Parcel Service</t>
  </si>
  <si>
    <t>Transportation</t>
  </si>
  <si>
    <t>Lowe's</t>
  </si>
  <si>
    <t>Mooresville, North Carolina</t>
  </si>
  <si>
    <t>Bank of America</t>
  </si>
  <si>
    <t>Charlotte, North Carolina</t>
  </si>
  <si>
    <t>Johnson &amp; Johnson</t>
  </si>
  <si>
    <t>New Brunswick, New Jersey</t>
  </si>
  <si>
    <t>Archer Daniels Midland</t>
  </si>
  <si>
    <t>Food industry</t>
  </si>
  <si>
    <t>Chicago, Illinois</t>
  </si>
  <si>
    <t>FedEx</t>
  </si>
  <si>
    <t>Memphis, Tennessee</t>
  </si>
  <si>
    <t>Humana</t>
  </si>
  <si>
    <t>Louisville, Kentucky</t>
  </si>
  <si>
    <t>Wells Fargo</t>
  </si>
  <si>
    <t>San Francisco, California</t>
  </si>
  <si>
    <t>State Farm</t>
  </si>
  <si>
    <t>Bloomington, Illinois</t>
  </si>
  <si>
    <t>Pfizer</t>
  </si>
  <si>
    <t>Citigroup</t>
  </si>
  <si>
    <t>PepsiCo</t>
  </si>
  <si>
    <t>Purchase, New York</t>
  </si>
  <si>
    <t>Intel</t>
  </si>
  <si>
    <t>Santa Clara, California</t>
  </si>
  <si>
    <t>Procter &amp; Gamble</t>
  </si>
  <si>
    <t>Consumer products Manufacturing</t>
  </si>
  <si>
    <t>General Electric</t>
  </si>
  <si>
    <t>Boston, Massachusetts</t>
  </si>
  <si>
    <t>IBM</t>
  </si>
  <si>
    <t>Armonk, New York</t>
  </si>
  <si>
    <t>MetLife</t>
  </si>
  <si>
    <t>Prudential Financial</t>
  </si>
  <si>
    <t>Newark, New Jersey</t>
  </si>
  <si>
    <t>Albertsons</t>
  </si>
  <si>
    <t>Boise, Idaho</t>
  </si>
  <si>
    <t>The Walt Disney Company</t>
  </si>
  <si>
    <t>Media</t>
  </si>
  <si>
    <t>Burbank, California</t>
  </si>
  <si>
    <t>Energy Transfer Partners</t>
  </si>
  <si>
    <t>Lockheed Martin</t>
  </si>
  <si>
    <t>Bethesda, Maryland</t>
  </si>
  <si>
    <t>Freddie Mac</t>
  </si>
  <si>
    <t>McLean, Virginia</t>
  </si>
  <si>
    <t>Goldman Sachs</t>
  </si>
  <si>
    <t>Raytheon Technologies</t>
  </si>
  <si>
    <t>Waltham, Massachusetts</t>
  </si>
  <si>
    <t>HP</t>
  </si>
  <si>
    <t>Palo Alto, California</t>
  </si>
  <si>
    <t>Boeing</t>
  </si>
  <si>
    <t>Morgan Stanley</t>
  </si>
  <si>
    <t>HCA Healthcare</t>
  </si>
  <si>
    <t>Nashville, Tennessee</t>
  </si>
  <si>
    <t>AbbVie</t>
  </si>
  <si>
    <t>Lake Bluff, Illinois</t>
  </si>
  <si>
    <t>Dow Chemical Company</t>
  </si>
  <si>
    <t>Chemical industry</t>
  </si>
  <si>
    <t>Midland, Michigan</t>
  </si>
  <si>
    <t>Tesla</t>
  </si>
  <si>
    <t>Austin, Texas</t>
  </si>
  <si>
    <t>Allstate</t>
  </si>
  <si>
    <t>Insurance</t>
  </si>
  <si>
    <t>Northfield Township, Cook County, Illinois</t>
  </si>
  <si>
    <t>AIG</t>
  </si>
  <si>
    <t>Best Buy</t>
  </si>
  <si>
    <t>Richfield, Minnesota</t>
  </si>
  <si>
    <t>Charter Communications</t>
  </si>
  <si>
    <t>Stamford, Connecticut</t>
  </si>
  <si>
    <t>Sysco</t>
  </si>
  <si>
    <t>Merck &amp; Co.</t>
  </si>
  <si>
    <t>Kenilworth, New Jersey</t>
  </si>
  <si>
    <t>New York Life Insurance Company</t>
  </si>
  <si>
    <t>Novartis</t>
  </si>
  <si>
    <t>Cambridge, Massachusetts</t>
  </si>
  <si>
    <t>Caterpillar</t>
  </si>
  <si>
    <t>Machinery</t>
  </si>
  <si>
    <t>Cisco</t>
  </si>
  <si>
    <t>San Jose, California</t>
  </si>
  <si>
    <t>TJX</t>
  </si>
  <si>
    <t>Framingham, Massachusetts</t>
  </si>
  <si>
    <t>Publix</t>
  </si>
  <si>
    <t>Lakeland, Florida</t>
  </si>
  <si>
    <t>ConocoPhillips</t>
  </si>
  <si>
    <t>Liberty Mutual Group</t>
  </si>
  <si>
    <t>Progressive Corporation</t>
  </si>
  <si>
    <t>Mayfield Village, Ohio</t>
  </si>
  <si>
    <t>Nationwide Mutual Insurance Company</t>
  </si>
  <si>
    <t>Columbus, Ohio</t>
  </si>
  <si>
    <t>Tyson Foods</t>
  </si>
  <si>
    <t>Springdale, Arkansas</t>
  </si>
  <si>
    <t>Bristol-Myers Squibb</t>
  </si>
  <si>
    <t>GSK plc</t>
  </si>
  <si>
    <t>Nike</t>
  </si>
  <si>
    <t>Apparel</t>
  </si>
  <si>
    <t>Beaverton, Oregon</t>
  </si>
  <si>
    <t>John Deere</t>
  </si>
  <si>
    <t>Moline, Illinois</t>
  </si>
  <si>
    <t>American Express</t>
  </si>
  <si>
    <t>Abbott Laboratories</t>
  </si>
  <si>
    <t>Medical devices</t>
  </si>
  <si>
    <t>StoneX Group</t>
  </si>
  <si>
    <t>Plains All American Pipeline</t>
  </si>
  <si>
    <t>Enterprise Products</t>
  </si>
  <si>
    <t>TIAA</t>
  </si>
  <si>
    <t>Oracle Corporation</t>
  </si>
  <si>
    <t>Thermo Fisher Scientific</t>
  </si>
  <si>
    <t>Laboratory instruments</t>
  </si>
  <si>
    <t>Coca-Cola Company</t>
  </si>
  <si>
    <t>General Dynamics</t>
  </si>
  <si>
    <t>Reston, Virginia</t>
  </si>
  <si>
    <t>CHS</t>
  </si>
  <si>
    <t>Inver Grove Heights, Minnesota</t>
  </si>
  <si>
    <t>USAA</t>
  </si>
  <si>
    <t>Northwestern Mutual</t>
  </si>
  <si>
    <t>Milwaukee, Wisconsin</t>
  </si>
  <si>
    <t>Nucor</t>
  </si>
  <si>
    <t>Metals</t>
  </si>
  <si>
    <t xml:space="preserve">Agriculture </t>
  </si>
  <si>
    <t>Aerospace</t>
  </si>
  <si>
    <t>1st</t>
  </si>
  <si>
    <t>2nd</t>
  </si>
  <si>
    <t>3rd</t>
  </si>
  <si>
    <t>4th</t>
  </si>
  <si>
    <t>5th</t>
  </si>
  <si>
    <t>6th</t>
  </si>
  <si>
    <t>7th</t>
  </si>
  <si>
    <t>8th</t>
  </si>
  <si>
    <t>9th</t>
  </si>
  <si>
    <t>10th</t>
  </si>
  <si>
    <t>11th</t>
  </si>
  <si>
    <t>12th</t>
  </si>
  <si>
    <t>13th</t>
  </si>
  <si>
    <t>14th</t>
  </si>
  <si>
    <t>15th</t>
  </si>
  <si>
    <t>16th</t>
  </si>
  <si>
    <t>17th</t>
  </si>
  <si>
    <t>18th</t>
  </si>
  <si>
    <t>19th</t>
  </si>
  <si>
    <t>20th</t>
  </si>
  <si>
    <t>21st</t>
  </si>
  <si>
    <t>22nd</t>
  </si>
  <si>
    <t>23rd</t>
  </si>
  <si>
    <t>24th</t>
  </si>
  <si>
    <t>25th</t>
  </si>
  <si>
    <t>26th</t>
  </si>
  <si>
    <t>27th</t>
  </si>
  <si>
    <t>28th</t>
  </si>
  <si>
    <t>29th</t>
  </si>
  <si>
    <t>30th</t>
  </si>
  <si>
    <t>31st</t>
  </si>
  <si>
    <t>32nd</t>
  </si>
  <si>
    <t>33rd</t>
  </si>
  <si>
    <t>34th</t>
  </si>
  <si>
    <t>35th</t>
  </si>
  <si>
    <t>36th</t>
  </si>
  <si>
    <t>37th</t>
  </si>
  <si>
    <t>38th</t>
  </si>
  <si>
    <t>39th</t>
  </si>
  <si>
    <t>40th</t>
  </si>
  <si>
    <t>41st</t>
  </si>
  <si>
    <t>42nd</t>
  </si>
  <si>
    <t>43rd</t>
  </si>
  <si>
    <t>44th</t>
  </si>
  <si>
    <t>45th</t>
  </si>
  <si>
    <t>46th</t>
  </si>
  <si>
    <t>47th</t>
  </si>
  <si>
    <t>48th</t>
  </si>
  <si>
    <t>49th</t>
  </si>
  <si>
    <t>50th</t>
  </si>
  <si>
    <t>51st</t>
  </si>
  <si>
    <t>52nd</t>
  </si>
  <si>
    <t>53rd</t>
  </si>
  <si>
    <t>54th</t>
  </si>
  <si>
    <t>55th</t>
  </si>
  <si>
    <t>56th</t>
  </si>
  <si>
    <t>57th</t>
  </si>
  <si>
    <t>58th</t>
  </si>
  <si>
    <t>59th</t>
  </si>
  <si>
    <t>60th</t>
  </si>
  <si>
    <t>61st</t>
  </si>
  <si>
    <t>62nd</t>
  </si>
  <si>
    <t>63rd</t>
  </si>
  <si>
    <t>64th</t>
  </si>
  <si>
    <t>65th</t>
  </si>
  <si>
    <t>66th</t>
  </si>
  <si>
    <t>67th</t>
  </si>
  <si>
    <t>68th</t>
  </si>
  <si>
    <t>69th</t>
  </si>
  <si>
    <t>70th</t>
  </si>
  <si>
    <t>71st</t>
  </si>
  <si>
    <t>72nd</t>
  </si>
  <si>
    <t>73rd</t>
  </si>
  <si>
    <t>74th</t>
  </si>
  <si>
    <t>75th</t>
  </si>
  <si>
    <t>76th</t>
  </si>
  <si>
    <t>77th</t>
  </si>
  <si>
    <t>78th</t>
  </si>
  <si>
    <t>79th</t>
  </si>
  <si>
    <t>80th</t>
  </si>
  <si>
    <t>81st</t>
  </si>
  <si>
    <t>82nd</t>
  </si>
  <si>
    <t>83rd</t>
  </si>
  <si>
    <t>84th</t>
  </si>
  <si>
    <t>85th</t>
  </si>
  <si>
    <t>86th</t>
  </si>
  <si>
    <t>87th</t>
  </si>
  <si>
    <t>88th</t>
  </si>
  <si>
    <t>89th</t>
  </si>
  <si>
    <t>90th</t>
  </si>
  <si>
    <t>91st</t>
  </si>
  <si>
    <t>92nd</t>
  </si>
  <si>
    <t>93rd</t>
  </si>
  <si>
    <t>94th</t>
  </si>
  <si>
    <t>95th</t>
  </si>
  <si>
    <t>96th</t>
  </si>
  <si>
    <t>97th</t>
  </si>
  <si>
    <t>98th</t>
  </si>
  <si>
    <t>99th</t>
  </si>
  <si>
    <t>100th</t>
  </si>
  <si>
    <t>Position</t>
  </si>
  <si>
    <t>Ratings</t>
  </si>
  <si>
    <t>HQ</t>
  </si>
  <si>
    <t>Arkansas</t>
  </si>
  <si>
    <t>Washington</t>
  </si>
  <si>
    <t>California</t>
  </si>
  <si>
    <t>Rhode Island</t>
  </si>
  <si>
    <t>Minnesota</t>
  </si>
  <si>
    <t>Texas</t>
  </si>
  <si>
    <t>Nebraska</t>
  </si>
  <si>
    <t>Pennsylvania</t>
  </si>
  <si>
    <t>Connecticut</t>
  </si>
  <si>
    <t>Ohio</t>
  </si>
  <si>
    <t>Georgia</t>
  </si>
  <si>
    <t>Illinois</t>
  </si>
  <si>
    <t>Indiana</t>
  </si>
  <si>
    <t>Michigan</t>
  </si>
  <si>
    <t>New York</t>
  </si>
  <si>
    <t>Missouri</t>
  </si>
  <si>
    <t>D.C.</t>
  </si>
  <si>
    <t>North Carolina</t>
  </si>
  <si>
    <t>New Jersey</t>
  </si>
  <si>
    <t>Tennessee</t>
  </si>
  <si>
    <t>Kentucky</t>
  </si>
  <si>
    <t>Massachusetts</t>
  </si>
  <si>
    <t>Idaho</t>
  </si>
  <si>
    <t>Maryland</t>
  </si>
  <si>
    <t>Virginia</t>
  </si>
  <si>
    <t>Florida</t>
  </si>
  <si>
    <t>Oregon</t>
  </si>
  <si>
    <t>Wisconsin</t>
  </si>
  <si>
    <t>Company Name filter</t>
  </si>
  <si>
    <t>Row Labels</t>
  </si>
  <si>
    <t>Grand Total</t>
  </si>
  <si>
    <t>'Employees</t>
  </si>
  <si>
    <t>'Revenue (USD millions)</t>
  </si>
  <si>
    <t>'Revenue growth</t>
  </si>
  <si>
    <t>SUBTOTAL</t>
  </si>
  <si>
    <t>REVENUE</t>
  </si>
  <si>
    <t>EMPLOYEE</t>
  </si>
  <si>
    <t>Companies, Employee and Revenue contribution</t>
  </si>
  <si>
    <t>Subtotal for Companies, Employee and Revenue contribution ( To aid the slicer filters in my dashboard)</t>
  </si>
  <si>
    <t>Total Revenue</t>
  </si>
  <si>
    <t>Average Revenue</t>
  </si>
  <si>
    <t>Total Employee</t>
  </si>
  <si>
    <t>Average Employee</t>
  </si>
  <si>
    <t>Count</t>
  </si>
  <si>
    <t>State</t>
  </si>
  <si>
    <t>Top 1 - 25</t>
  </si>
  <si>
    <t>Top 26 - 50</t>
  </si>
  <si>
    <t>Top 51 - 75</t>
  </si>
  <si>
    <t>Top 76 -100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</si>
</sst>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 #,##0.00_-;_-* &quot;-&quot;??_-;_-@_-"/>
    <numFmt numFmtId="165" formatCode="_-* #,##0_-;\-* #,##0_-;_-* &quot;-&quot;??_-;_-@_-"/>
    <numFmt numFmtId="168" formatCode="_-[$$-409]* #,##0_ ;_-[$$-409]* \-#,##0\ ;_-[$$-409]* &quot;-&quot;??_ ;_-@_ "/>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3" fontId="0" fillId="0" borderId="0" xfId="0" applyNumberFormat="1"/>
    <xf numFmtId="10"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16" fillId="33" borderId="10" xfId="0" applyFont="1" applyFill="1" applyBorder="1"/>
    <xf numFmtId="9" fontId="0" fillId="0" borderId="0" xfId="0" applyNumberFormat="1"/>
    <xf numFmtId="165" fontId="0" fillId="0" borderId="0" xfId="0" applyNumberFormat="1"/>
    <xf numFmtId="168" fontId="0" fillId="0" borderId="0" xfId="0" applyNumberFormat="1"/>
    <xf numFmtId="1" fontId="0" fillId="0" borderId="0" xfId="0" applyNumberFormat="1"/>
    <xf numFmtId="165" fontId="0" fillId="0" borderId="0" xfId="1" applyNumberFormat="1" applyFont="1"/>
    <xf numFmtId="0" fontId="0" fillId="0" borderId="11" xfId="0" applyBorder="1"/>
    <xf numFmtId="165" fontId="0" fillId="0" borderId="11" xfId="1" applyNumberFormat="1" applyFont="1" applyBorder="1"/>
    <xf numFmtId="168" fontId="0" fillId="0" borderId="11" xfId="1" applyNumberFormat="1" applyFont="1" applyBorder="1"/>
    <xf numFmtId="168" fontId="0" fillId="0" borderId="11" xfId="0" applyNumberFormat="1" applyBorder="1"/>
    <xf numFmtId="0" fontId="16" fillId="0" borderId="11" xfId="0" applyFont="1" applyBorder="1" applyAlignment="1">
      <alignment horizontal="left"/>
    </xf>
    <xf numFmtId="0" fontId="16" fillId="0" borderId="11" xfId="0" applyFont="1" applyBorder="1"/>
    <xf numFmtId="0" fontId="0" fillId="34" borderId="0" xfId="0" applyFill="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397">
    <dxf>
      <numFmt numFmtId="165" formatCode="_-* #,##0_-;\-* #,##0_-;_-* &quot;-&quot;??_-;_-@_-"/>
    </dxf>
    <dxf>
      <numFmt numFmtId="165" formatCode="_-* #,##0_-;\-* #,##0_-;_-* &quot;-&quot;??_-;_-@_-"/>
    </dxf>
    <dxf>
      <numFmt numFmtId="165" formatCode="_-* #,##0_-;\-* #,##0_-;_-* &quot;-&quot;??_-;_-@_-"/>
    </dxf>
    <dxf>
      <numFmt numFmtId="13" formatCode="0%"/>
    </dxf>
    <dxf>
      <numFmt numFmtId="168" formatCode="_-[$$-409]* #,##0_ ;_-[$$-409]* \-#,##0\ ;_-[$$-409]* &quot;-&quot;??_ ;_-@_ "/>
    </dxf>
    <dxf>
      <numFmt numFmtId="165" formatCode="_-* #,##0_-;\-* #,##0_-;_-* &quot;-&quot;??_-;_-@_-"/>
    </dxf>
    <dxf>
      <numFmt numFmtId="168" formatCode="_-[$$-409]* #,##0_ ;_-[$$-409]* \-#,##0\ ;_-[$$-409]* &quot;-&quot;??_ ;_-@_ "/>
    </dxf>
    <dxf>
      <numFmt numFmtId="165" formatCode="_-* #,##0_-;\-* #,##0_-;_-* &quot;-&quot;??_-;_-@_-"/>
    </dxf>
    <dxf>
      <numFmt numFmtId="165" formatCode="_-* #,##0_-;\-* #,##0_-;_-* &quot;-&quot;??_-;_-@_-"/>
    </dxf>
    <dxf>
      <numFmt numFmtId="165" formatCode="_-* #,##0_-;\-* #,##0_-;_-* &quot;-&quot;??_-;_-@_-"/>
    </dxf>
    <dxf>
      <numFmt numFmtId="165" formatCode="_-* #,##0_-;\-* #,##0_-;_-* &quot;-&quot;??_-;_-@_-"/>
    </dxf>
    <dxf>
      <numFmt numFmtId="13" formatCode="0%"/>
    </dxf>
    <dxf>
      <numFmt numFmtId="168" formatCode="_-[$$-409]* #,##0_ ;_-[$$-409]* \-#,##0\ ;_-[$$-409]* &quot;-&quot;??_ ;_-@_ "/>
    </dxf>
    <dxf>
      <numFmt numFmtId="165" formatCode="_-* #,##0_-;\-* #,##0_-;_-* &quot;-&quot;??_-;_-@_-"/>
    </dxf>
    <dxf>
      <numFmt numFmtId="168" formatCode="_-[$$-409]* #,##0_ ;_-[$$-409]* \-#,##0\ ;_-[$$-409]* &quot;-&quot;??_ ;_-@_ "/>
    </dxf>
    <dxf>
      <numFmt numFmtId="165" formatCode="_-* #,##0_-;\-* #,##0_-;_-* &quot;-&quot;??_-;_-@_-"/>
    </dxf>
    <dxf>
      <numFmt numFmtId="165" formatCode="_-* #,##0_-;\-* #,##0_-;_-* &quot;-&quot;??_-;_-@_-"/>
    </dxf>
    <dxf>
      <numFmt numFmtId="165" formatCode="_-* #,##0_-;\-* #,##0_-;_-* &quot;-&quot;??_-;_-@_-"/>
    </dxf>
    <dxf>
      <numFmt numFmtId="165" formatCode="_-* #,##0_-;\-* #,##0_-;_-* &quot;-&quot;??_-;_-@_-"/>
    </dxf>
    <dxf>
      <numFmt numFmtId="13" formatCode="0%"/>
    </dxf>
    <dxf>
      <numFmt numFmtId="168" formatCode="_-[$$-409]* #,##0_ ;_-[$$-409]* \-#,##0\ ;_-[$$-409]* &quot;-&quot;??_ ;_-@_ "/>
    </dxf>
    <dxf>
      <numFmt numFmtId="165" formatCode="_-* #,##0_-;\-* #,##0_-;_-* &quot;-&quot;??_-;_-@_-"/>
    </dxf>
    <dxf>
      <numFmt numFmtId="168" formatCode="_-[$$-409]* #,##0_ ;_-[$$-409]* \-#,##0\ ;_-[$$-409]* &quot;-&quot;??_ ;_-@_ "/>
    </dxf>
    <dxf>
      <numFmt numFmtId="165" formatCode="_-* #,##0_-;\-* #,##0_-;_-* &quot;-&quot;??_-;_-@_-"/>
    </dxf>
    <dxf>
      <numFmt numFmtId="165" formatCode="_-* #,##0_-;\-* #,##0_-;_-* &quot;-&quot;??_-;_-@_-"/>
    </dxf>
    <dxf>
      <numFmt numFmtId="165" formatCode="_-* #,##0_-;\-* #,##0_-;_-* &quot;-&quot;??_-;_-@_-"/>
    </dxf>
    <dxf>
      <numFmt numFmtId="165" formatCode="_-* #,##0_-;\-* #,##0_-;_-* &quot;-&quot;??_-;_-@_-"/>
    </dxf>
    <dxf>
      <numFmt numFmtId="13" formatCode="0%"/>
    </dxf>
    <dxf>
      <numFmt numFmtId="168" formatCode="_-[$$-409]* #,##0_ ;_-[$$-409]* \-#,##0\ ;_-[$$-409]* &quot;-&quot;??_ ;_-@_ "/>
    </dxf>
    <dxf>
      <numFmt numFmtId="165" formatCode="_-* #,##0_-;\-* #,##0_-;_-* &quot;-&quot;??_-;_-@_-"/>
    </dxf>
    <dxf>
      <numFmt numFmtId="168" formatCode="_-[$$-409]* #,##0_ ;_-[$$-409]* \-#,##0\ ;_-[$$-409]* &quot;-&quot;??_ ;_-@_ "/>
    </dxf>
    <dxf>
      <numFmt numFmtId="165" formatCode="_-* #,##0_-;\-* #,##0_-;_-* &quot;-&quot;??_-;_-@_-"/>
    </dxf>
    <dxf>
      <numFmt numFmtId="165" formatCode="_-* #,##0_-;\-* #,##0_-;_-* &quot;-&quot;??_-;_-@_-"/>
    </dxf>
    <dxf>
      <numFmt numFmtId="165" formatCode="_-* #,##0_-;\-* #,##0_-;_-* &quot;-&quot;??_-;_-@_-"/>
    </dxf>
    <dxf>
      <numFmt numFmtId="165" formatCode="_-* #,##0_-;\-* #,##0_-;_-* &quot;-&quot;??_-;_-@_-"/>
    </dxf>
    <dxf>
      <numFmt numFmtId="13" formatCode="0%"/>
    </dxf>
    <dxf>
      <numFmt numFmtId="168" formatCode="_-[$$-409]* #,##0_ ;_-[$$-409]* \-#,##0\ ;_-[$$-409]* &quot;-&quot;??_ ;_-@_ "/>
    </dxf>
    <dxf>
      <numFmt numFmtId="165" formatCode="_-* #,##0_-;\-* #,##0_-;_-* &quot;-&quot;??_-;_-@_-"/>
    </dxf>
    <dxf>
      <numFmt numFmtId="168" formatCode="_-[$$-409]* #,##0_ ;_-[$$-409]* \-#,##0\ ;_-[$$-409]* &quot;-&quot;??_ ;_-@_ "/>
    </dxf>
    <dxf>
      <numFmt numFmtId="165" formatCode="_-* #,##0_-;\-* #,##0_-;_-* &quot;-&quot;??_-;_-@_-"/>
    </dxf>
    <dxf>
      <numFmt numFmtId="165" formatCode="_-* #,##0_-;\-* #,##0_-;_-* &quot;-&quot;??_-;_-@_-"/>
    </dxf>
    <dxf>
      <numFmt numFmtId="165" formatCode="_-* #,##0_-;\-* #,##0_-;_-* &quot;-&quot;??_-;_-@_-"/>
    </dxf>
    <dxf>
      <numFmt numFmtId="165" formatCode="_-* #,##0_-;\-* #,##0_-;_-* &quot;-&quot;??_-;_-@_-"/>
    </dxf>
    <dxf>
      <numFmt numFmtId="13" formatCode="0%"/>
    </dxf>
    <dxf>
      <numFmt numFmtId="168" formatCode="_-[$$-409]* #,##0_ ;_-[$$-409]* \-#,##0\ ;_-[$$-409]* &quot;-&quot;??_ ;_-@_ "/>
    </dxf>
    <dxf>
      <numFmt numFmtId="165" formatCode="_-* #,##0_-;\-* #,##0_-;_-* &quot;-&quot;??_-;_-@_-"/>
    </dxf>
    <dxf>
      <numFmt numFmtId="168" formatCode="_-[$$-409]* #,##0_ ;_-[$$-409]* \-#,##0\ ;_-[$$-409]* &quot;-&quot;??_ ;_-@_ "/>
    </dxf>
    <dxf>
      <numFmt numFmtId="165" formatCode="_-* #,##0_-;\-* #,##0_-;_-* &quot;-&quot;??_-;_-@_-"/>
    </dxf>
    <dxf>
      <numFmt numFmtId="165" formatCode="_-* #,##0_-;\-* #,##0_-;_-* &quot;-&quot;??_-;_-@_-"/>
    </dxf>
    <dxf>
      <numFmt numFmtId="165" formatCode="_-* #,##0_-;\-* #,##0_-;_-* &quot;-&quot;??_-;_-@_-"/>
    </dxf>
    <dxf>
      <numFmt numFmtId="165" formatCode="_-* #,##0_-;\-* #,##0_-;_-* &quot;-&quot;??_-;_-@_-"/>
    </dxf>
    <dxf>
      <numFmt numFmtId="13" formatCode="0%"/>
    </dxf>
    <dxf>
      <numFmt numFmtId="168" formatCode="_-[$$-409]* #,##0_ ;_-[$$-409]* \-#,##0\ ;_-[$$-409]* &quot;-&quot;??_ ;_-@_ "/>
    </dxf>
    <dxf>
      <numFmt numFmtId="165" formatCode="_-* #,##0_-;\-* #,##0_-;_-* &quot;-&quot;??_-;_-@_-"/>
    </dxf>
    <dxf>
      <numFmt numFmtId="168" formatCode="_-[$$-409]* #,##0_ ;_-[$$-409]* \-#,##0\ ;_-[$$-409]* &quot;-&quot;??_ ;_-@_ "/>
    </dxf>
    <dxf>
      <numFmt numFmtId="165" formatCode="_-* #,##0_-;\-* #,##0_-;_-* &quot;-&quot;??_-;_-@_-"/>
    </dxf>
    <dxf>
      <numFmt numFmtId="165" formatCode="_-* #,##0_-;\-* #,##0_-;_-* &quot;-&quot;??_-;_-@_-"/>
    </dxf>
    <dxf>
      <numFmt numFmtId="165" formatCode="_-* #,##0_-;\-* #,##0_-;_-* &quot;-&quot;??_-;_-@_-"/>
    </dxf>
    <dxf>
      <numFmt numFmtId="165" formatCode="_-* #,##0_-;\-* #,##0_-;_-* &quot;-&quot;??_-;_-@_-"/>
    </dxf>
    <dxf>
      <numFmt numFmtId="13" formatCode="0%"/>
    </dxf>
    <dxf>
      <numFmt numFmtId="168" formatCode="_-[$$-409]* #,##0_ ;_-[$$-409]* \-#,##0\ ;_-[$$-409]* &quot;-&quot;??_ ;_-@_ "/>
    </dxf>
    <dxf>
      <numFmt numFmtId="165" formatCode="_-* #,##0_-;\-* #,##0_-;_-* &quot;-&quot;??_-;_-@_-"/>
    </dxf>
    <dxf>
      <numFmt numFmtId="168" formatCode="_-[$$-409]* #,##0_ ;_-[$$-409]* \-#,##0\ ;_-[$$-409]* &quot;-&quot;??_ ;_-@_ "/>
    </dxf>
    <dxf>
      <numFmt numFmtId="165" formatCode="_-* #,##0_-;\-* #,##0_-;_-* &quot;-&quot;??_-;_-@_-"/>
    </dxf>
    <dxf>
      <numFmt numFmtId="165" formatCode="_-* #,##0_-;\-* #,##0_-;_-* &quot;-&quot;??_-;_-@_-"/>
    </dxf>
    <dxf>
      <numFmt numFmtId="165" formatCode="_-* #,##0_-;\-* #,##0_-;_-* &quot;-&quot;??_-;_-@_-"/>
    </dxf>
    <dxf>
      <numFmt numFmtId="165" formatCode="_-* #,##0_-;\-* #,##0_-;_-* &quot;-&quot;??_-;_-@_-"/>
    </dxf>
    <dxf>
      <numFmt numFmtId="13" formatCode="0%"/>
    </dxf>
    <dxf>
      <numFmt numFmtId="168" formatCode="_-[$$-409]* #,##0_ ;_-[$$-409]* \-#,##0\ ;_-[$$-409]* &quot;-&quot;??_ ;_-@_ "/>
    </dxf>
    <dxf>
      <numFmt numFmtId="165" formatCode="_-* #,##0_-;\-* #,##0_-;_-* &quot;-&quot;??_-;_-@_-"/>
    </dxf>
    <dxf>
      <numFmt numFmtId="168" formatCode="_-[$$-409]* #,##0_ ;_-[$$-409]* \-#,##0\ ;_-[$$-409]* &quot;-&quot;??_ ;_-@_ "/>
    </dxf>
    <dxf>
      <numFmt numFmtId="165" formatCode="_-* #,##0_-;\-* #,##0_-;_-* &quot;-&quot;??_-;_-@_-"/>
    </dxf>
    <dxf>
      <numFmt numFmtId="165" formatCode="_-* #,##0_-;\-* #,##0_-;_-* &quot;-&quot;??_-;_-@_-"/>
    </dxf>
    <dxf>
      <numFmt numFmtId="165" formatCode="_-* #,##0_-;\-* #,##0_-;_-* &quot;-&quot;??_-;_-@_-"/>
    </dxf>
    <dxf>
      <numFmt numFmtId="165" formatCode="_-* #,##0_-;\-* #,##0_-;_-* &quot;-&quot;??_-;_-@_-"/>
    </dxf>
    <dxf>
      <numFmt numFmtId="13" formatCode="0%"/>
    </dxf>
    <dxf>
      <numFmt numFmtId="168" formatCode="_-[$$-409]* #,##0_ ;_-[$$-409]* \-#,##0\ ;_-[$$-409]* &quot;-&quot;??_ ;_-@_ "/>
    </dxf>
    <dxf>
      <numFmt numFmtId="165" formatCode="_-* #,##0_-;\-* #,##0_-;_-* &quot;-&quot;??_-;_-@_-"/>
    </dxf>
    <dxf>
      <numFmt numFmtId="168" formatCode="_-[$$-409]* #,##0_ ;_-[$$-409]* \-#,##0\ ;_-[$$-409]* &quot;-&quot;??_ ;_-@_ "/>
    </dxf>
    <dxf>
      <numFmt numFmtId="165" formatCode="_-* #,##0_-;\-* #,##0_-;_-* &quot;-&quot;??_-;_-@_-"/>
    </dxf>
    <dxf>
      <numFmt numFmtId="165" formatCode="_-* #,##0_-;\-* #,##0_-;_-* &quot;-&quot;??_-;_-@_-"/>
    </dxf>
    <dxf>
      <numFmt numFmtId="165" formatCode="_-* #,##0_-;\-* #,##0_-;_-* &quot;-&quot;??_-;_-@_-"/>
    </dxf>
    <dxf>
      <numFmt numFmtId="165" formatCode="_-* #,##0_-;\-* #,##0_-;_-* &quot;-&quot;??_-;_-@_-"/>
    </dxf>
    <dxf>
      <numFmt numFmtId="13" formatCode="0%"/>
    </dxf>
    <dxf>
      <numFmt numFmtId="168" formatCode="_-[$$-409]* #,##0_ ;_-[$$-409]* \-#,##0\ ;_-[$$-409]* &quot;-&quot;??_ ;_-@_ "/>
    </dxf>
    <dxf>
      <numFmt numFmtId="165" formatCode="_-* #,##0_-;\-* #,##0_-;_-* &quot;-&quot;??_-;_-@_-"/>
    </dxf>
    <dxf>
      <numFmt numFmtId="168" formatCode="_-[$$-409]* #,##0_ ;_-[$$-409]* \-#,##0\ ;_-[$$-409]* &quot;-&quot;??_ ;_-@_ "/>
    </dxf>
    <dxf>
      <numFmt numFmtId="165" formatCode="_-* #,##0_-;\-* #,##0_-;_-* &quot;-&quot;??_-;_-@_-"/>
    </dxf>
    <dxf>
      <numFmt numFmtId="165" formatCode="_-* #,##0_-;\-* #,##0_-;_-* &quot;-&quot;??_-;_-@_-"/>
    </dxf>
    <dxf>
      <numFmt numFmtId="165" formatCode="_-* #,##0_-;\-* #,##0_-;_-* &quot;-&quot;??_-;_-@_-"/>
    </dxf>
    <dxf>
      <numFmt numFmtId="165" formatCode="_-* #,##0_-;\-* #,##0_-;_-* &quot;-&quot;??_-;_-@_-"/>
    </dxf>
    <dxf>
      <numFmt numFmtId="13" formatCode="0%"/>
    </dxf>
    <dxf>
      <numFmt numFmtId="168" formatCode="_-[$$-409]* #,##0_ ;_-[$$-409]* \-#,##0\ ;_-[$$-409]* &quot;-&quot;??_ ;_-@_ "/>
    </dxf>
    <dxf>
      <numFmt numFmtId="165" formatCode="_-* #,##0_-;\-* #,##0_-;_-* &quot;-&quot;??_-;_-@_-"/>
    </dxf>
    <dxf>
      <numFmt numFmtId="168" formatCode="_-[$$-409]* #,##0_ ;_-[$$-409]* \-#,##0\ ;_-[$$-409]* &quot;-&quot;??_ ;_-@_ "/>
    </dxf>
    <dxf>
      <numFmt numFmtId="165" formatCode="_-* #,##0_-;\-* #,##0_-;_-* &quot;-&quot;??_-;_-@_-"/>
    </dxf>
    <dxf>
      <numFmt numFmtId="165" formatCode="_-* #,##0_-;\-* #,##0_-;_-* &quot;-&quot;??_-;_-@_-"/>
    </dxf>
    <dxf>
      <numFmt numFmtId="165" formatCode="_-* #,##0_-;\-* #,##0_-;_-* &quot;-&quot;??_-;_-@_-"/>
    </dxf>
    <dxf>
      <numFmt numFmtId="165" formatCode="_-* #,##0_-;\-* #,##0_-;_-* &quot;-&quot;??_-;_-@_-"/>
    </dxf>
    <dxf>
      <numFmt numFmtId="13" formatCode="0%"/>
    </dxf>
    <dxf>
      <numFmt numFmtId="168" formatCode="_-[$$-409]* #,##0_ ;_-[$$-409]* \-#,##0\ ;_-[$$-409]* &quot;-&quot;??_ ;_-@_ "/>
    </dxf>
    <dxf>
      <numFmt numFmtId="165" formatCode="_-* #,##0_-;\-* #,##0_-;_-* &quot;-&quot;??_-;_-@_-"/>
    </dxf>
    <dxf>
      <numFmt numFmtId="168" formatCode="_-[$$-409]* #,##0_ ;_-[$$-409]* \-#,##0\ ;_-[$$-409]* &quot;-&quot;??_ ;_-@_ "/>
    </dxf>
    <dxf>
      <numFmt numFmtId="165" formatCode="_-* #,##0_-;\-* #,##0_-;_-* &quot;-&quot;??_-;_-@_-"/>
    </dxf>
    <dxf>
      <numFmt numFmtId="165" formatCode="_-* #,##0_-;\-* #,##0_-;_-* &quot;-&quot;??_-;_-@_-"/>
    </dxf>
    <dxf>
      <numFmt numFmtId="165" formatCode="_-* #,##0_-;\-* #,##0_-;_-* &quot;-&quot;??_-;_-@_-"/>
    </dxf>
    <dxf>
      <numFmt numFmtId="165" formatCode="_-* #,##0_-;\-* #,##0_-;_-* &quot;-&quot;??_-;_-@_-"/>
    </dxf>
    <dxf>
      <numFmt numFmtId="13" formatCode="0%"/>
    </dxf>
    <dxf>
      <numFmt numFmtId="168" formatCode="_-[$$-409]* #,##0_ ;_-[$$-409]* \-#,##0\ ;_-[$$-409]* &quot;-&quot;??_ ;_-@_ "/>
    </dxf>
    <dxf>
      <numFmt numFmtId="165" formatCode="_-* #,##0_-;\-* #,##0_-;_-* &quot;-&quot;??_-;_-@_-"/>
    </dxf>
    <dxf>
      <numFmt numFmtId="168" formatCode="_-[$$-409]* #,##0_ ;_-[$$-409]* \-#,##0\ ;_-[$$-409]* &quot;-&quot;??_ ;_-@_ "/>
    </dxf>
    <dxf>
      <numFmt numFmtId="165" formatCode="_-* #,##0_-;\-* #,##0_-;_-* &quot;-&quot;??_-;_-@_-"/>
    </dxf>
    <dxf>
      <numFmt numFmtId="165" formatCode="_-* #,##0_-;\-* #,##0_-;_-* &quot;-&quot;??_-;_-@_-"/>
    </dxf>
    <dxf>
      <numFmt numFmtId="165" formatCode="_-* #,##0_-;\-* #,##0_-;_-* &quot;-&quot;??_-;_-@_-"/>
    </dxf>
    <dxf>
      <numFmt numFmtId="165" formatCode="_-* #,##0_-;\-* #,##0_-;_-* &quot;-&quot;??_-;_-@_-"/>
    </dxf>
    <dxf>
      <numFmt numFmtId="13" formatCode="0%"/>
    </dxf>
    <dxf>
      <numFmt numFmtId="168" formatCode="_-[$$-409]* #,##0_ ;_-[$$-409]* \-#,##0\ ;_-[$$-409]* &quot;-&quot;??_ ;_-@_ "/>
    </dxf>
    <dxf>
      <numFmt numFmtId="165" formatCode="_-* #,##0_-;\-* #,##0_-;_-* &quot;-&quot;??_-;_-@_-"/>
    </dxf>
    <dxf>
      <numFmt numFmtId="168" formatCode="_-[$$-409]* #,##0_ ;_-[$$-409]* \-#,##0\ ;_-[$$-409]* &quot;-&quot;??_ ;_-@_ "/>
    </dxf>
    <dxf>
      <numFmt numFmtId="165" formatCode="_-* #,##0_-;\-* #,##0_-;_-* &quot;-&quot;??_-;_-@_-"/>
    </dxf>
    <dxf>
      <numFmt numFmtId="165" formatCode="_-* #,##0_-;\-* #,##0_-;_-* &quot;-&quot;??_-;_-@_-"/>
    </dxf>
    <dxf>
      <numFmt numFmtId="165" formatCode="_-* #,##0_-;\-* #,##0_-;_-* &quot;-&quot;??_-;_-@_-"/>
    </dxf>
    <dxf>
      <numFmt numFmtId="165" formatCode="_-* #,##0_-;\-* #,##0_-;_-* &quot;-&quot;??_-;_-@_-"/>
    </dxf>
    <dxf>
      <numFmt numFmtId="13" formatCode="0%"/>
    </dxf>
    <dxf>
      <numFmt numFmtId="168" formatCode="_-[$$-409]* #,##0_ ;_-[$$-409]* \-#,##0\ ;_-[$$-409]* &quot;-&quot;??_ ;_-@_ "/>
    </dxf>
    <dxf>
      <numFmt numFmtId="165" formatCode="_-* #,##0_-;\-* #,##0_-;_-* &quot;-&quot;??_-;_-@_-"/>
    </dxf>
    <dxf>
      <numFmt numFmtId="168" formatCode="_-[$$-409]* #,##0_ ;_-[$$-409]* \-#,##0\ ;_-[$$-409]* &quot;-&quot;??_ ;_-@_ "/>
    </dxf>
    <dxf>
      <numFmt numFmtId="165" formatCode="_-* #,##0_-;\-* #,##0_-;_-* &quot;-&quot;??_-;_-@_-"/>
    </dxf>
    <dxf>
      <numFmt numFmtId="165" formatCode="_-* #,##0_-;\-* #,##0_-;_-* &quot;-&quot;??_-;_-@_-"/>
    </dxf>
    <dxf>
      <numFmt numFmtId="165" formatCode="_-* #,##0_-;\-* #,##0_-;_-* &quot;-&quot;??_-;_-@_-"/>
    </dxf>
    <dxf>
      <numFmt numFmtId="165" formatCode="_-* #,##0_-;\-* #,##0_-;_-* &quot;-&quot;??_-;_-@_-"/>
    </dxf>
    <dxf>
      <numFmt numFmtId="13" formatCode="0%"/>
    </dxf>
    <dxf>
      <numFmt numFmtId="168" formatCode="_-[$$-409]* #,##0_ ;_-[$$-409]* \-#,##0\ ;_-[$$-409]* &quot;-&quot;??_ ;_-@_ "/>
    </dxf>
    <dxf>
      <numFmt numFmtId="165" formatCode="_-* #,##0_-;\-* #,##0_-;_-* &quot;-&quot;??_-;_-@_-"/>
    </dxf>
    <dxf>
      <numFmt numFmtId="168" formatCode="_-[$$-409]* #,##0_ ;_-[$$-409]* \-#,##0\ ;_-[$$-409]* &quot;-&quot;??_ ;_-@_ "/>
    </dxf>
    <dxf>
      <numFmt numFmtId="165" formatCode="_-* #,##0_-;\-* #,##0_-;_-* &quot;-&quot;??_-;_-@_-"/>
    </dxf>
    <dxf>
      <numFmt numFmtId="165" formatCode="_-* #,##0_-;\-* #,##0_-;_-* &quot;-&quot;??_-;_-@_-"/>
    </dxf>
    <dxf>
      <numFmt numFmtId="165" formatCode="_-* #,##0_-;\-* #,##0_-;_-* &quot;-&quot;??_-;_-@_-"/>
    </dxf>
    <dxf>
      <numFmt numFmtId="165" formatCode="_-* #,##0_-;\-* #,##0_-;_-* &quot;-&quot;??_-;_-@_-"/>
    </dxf>
    <dxf>
      <numFmt numFmtId="13" formatCode="0%"/>
    </dxf>
    <dxf>
      <numFmt numFmtId="168" formatCode="_-[$$-409]* #,##0_ ;_-[$$-409]* \-#,##0\ ;_-[$$-409]* &quot;-&quot;??_ ;_-@_ "/>
    </dxf>
    <dxf>
      <numFmt numFmtId="165" formatCode="_-* #,##0_-;\-* #,##0_-;_-* &quot;-&quot;??_-;_-@_-"/>
    </dxf>
    <dxf>
      <numFmt numFmtId="168" formatCode="_-[$$-409]* #,##0_ ;_-[$$-409]* \-#,##0\ ;_-[$$-409]* &quot;-&quot;??_ ;_-@_ "/>
    </dxf>
    <dxf>
      <numFmt numFmtId="165" formatCode="_-* #,##0_-;\-* #,##0_-;_-* &quot;-&quot;??_-;_-@_-"/>
    </dxf>
    <dxf>
      <numFmt numFmtId="165" formatCode="_-* #,##0_-;\-* #,##0_-;_-* &quot;-&quot;??_-;_-@_-"/>
    </dxf>
    <dxf>
      <numFmt numFmtId="165" formatCode="_-* #,##0_-;\-* #,##0_-;_-* &quot;-&quot;??_-;_-@_-"/>
    </dxf>
    <dxf>
      <numFmt numFmtId="165" formatCode="_-* #,##0_-;\-* #,##0_-;_-* &quot;-&quot;??_-;_-@_-"/>
    </dxf>
    <dxf>
      <numFmt numFmtId="13" formatCode="0%"/>
    </dxf>
    <dxf>
      <numFmt numFmtId="168" formatCode="_-[$$-409]* #,##0_ ;_-[$$-409]* \-#,##0\ ;_-[$$-409]* &quot;-&quot;??_ ;_-@_ "/>
    </dxf>
    <dxf>
      <numFmt numFmtId="165" formatCode="_-* #,##0_-;\-* #,##0_-;_-* &quot;-&quot;??_-;_-@_-"/>
    </dxf>
    <dxf>
      <numFmt numFmtId="168" formatCode="_-[$$-409]* #,##0_ ;_-[$$-409]* \-#,##0\ ;_-[$$-409]* &quot;-&quot;??_ ;_-@_ "/>
    </dxf>
    <dxf>
      <numFmt numFmtId="165" formatCode="_-* #,##0_-;\-* #,##0_-;_-* &quot;-&quot;??_-;_-@_-"/>
    </dxf>
    <dxf>
      <numFmt numFmtId="165" formatCode="_-* #,##0_-;\-* #,##0_-;_-* &quot;-&quot;??_-;_-@_-"/>
    </dxf>
    <dxf>
      <numFmt numFmtId="165" formatCode="_-* #,##0_-;\-* #,##0_-;_-* &quot;-&quot;??_-;_-@_-"/>
    </dxf>
    <dxf>
      <numFmt numFmtId="165" formatCode="_-* #,##0_-;\-* #,##0_-;_-* &quot;-&quot;??_-;_-@_-"/>
    </dxf>
    <dxf>
      <numFmt numFmtId="13" formatCode="0%"/>
    </dxf>
    <dxf>
      <numFmt numFmtId="168" formatCode="_-[$$-409]* #,##0_ ;_-[$$-409]* \-#,##0\ ;_-[$$-409]* &quot;-&quot;??_ ;_-@_ "/>
    </dxf>
    <dxf>
      <numFmt numFmtId="165" formatCode="_-* #,##0_-;\-* #,##0_-;_-* &quot;-&quot;??_-;_-@_-"/>
    </dxf>
    <dxf>
      <numFmt numFmtId="168" formatCode="_-[$$-409]* #,##0_ ;_-[$$-409]* \-#,##0\ ;_-[$$-409]* &quot;-&quot;??_ ;_-@_ "/>
    </dxf>
    <dxf>
      <numFmt numFmtId="165" formatCode="_-* #,##0_-;\-* #,##0_-;_-* &quot;-&quot;??_-;_-@_-"/>
    </dxf>
    <dxf>
      <numFmt numFmtId="165" formatCode="_-* #,##0_-;\-* #,##0_-;_-* &quot;-&quot;??_-;_-@_-"/>
    </dxf>
    <dxf>
      <numFmt numFmtId="165" formatCode="_-* #,##0_-;\-* #,##0_-;_-* &quot;-&quot;??_-;_-@_-"/>
    </dxf>
    <dxf>
      <numFmt numFmtId="165" formatCode="_-* #,##0_-;\-* #,##0_-;_-* &quot;-&quot;??_-;_-@_-"/>
    </dxf>
    <dxf>
      <numFmt numFmtId="13" formatCode="0%"/>
    </dxf>
    <dxf>
      <numFmt numFmtId="168" formatCode="_-[$$-409]* #,##0_ ;_-[$$-409]* \-#,##0\ ;_-[$$-409]* &quot;-&quot;??_ ;_-@_ "/>
    </dxf>
    <dxf>
      <numFmt numFmtId="165" formatCode="_-* #,##0_-;\-* #,##0_-;_-* &quot;-&quot;??_-;_-@_-"/>
    </dxf>
    <dxf>
      <numFmt numFmtId="168" formatCode="_-[$$-409]* #,##0_ ;_-[$$-409]* \-#,##0\ ;_-[$$-409]* &quot;-&quot;??_ ;_-@_ "/>
    </dxf>
    <dxf>
      <numFmt numFmtId="165" formatCode="_-* #,##0_-;\-* #,##0_-;_-* &quot;-&quot;??_-;_-@_-"/>
    </dxf>
    <dxf>
      <numFmt numFmtId="165" formatCode="_-* #,##0_-;\-* #,##0_-;_-* &quot;-&quot;??_-;_-@_-"/>
    </dxf>
    <dxf>
      <numFmt numFmtId="165" formatCode="_-* #,##0_-;\-* #,##0_-;_-* &quot;-&quot;??_-;_-@_-"/>
    </dxf>
    <dxf>
      <numFmt numFmtId="165" formatCode="_-* #,##0_-;\-* #,##0_-;_-* &quot;-&quot;??_-;_-@_-"/>
    </dxf>
    <dxf>
      <numFmt numFmtId="13" formatCode="0%"/>
    </dxf>
    <dxf>
      <numFmt numFmtId="168" formatCode="_-[$$-409]* #,##0_ ;_-[$$-409]* \-#,##0\ ;_-[$$-409]* &quot;-&quot;??_ ;_-@_ "/>
    </dxf>
    <dxf>
      <numFmt numFmtId="165" formatCode="_-* #,##0_-;\-* #,##0_-;_-* &quot;-&quot;??_-;_-@_-"/>
    </dxf>
    <dxf>
      <numFmt numFmtId="168" formatCode="_-[$$-409]* #,##0_ ;_-[$$-409]* \-#,##0\ ;_-[$$-409]* &quot;-&quot;??_ ;_-@_ "/>
    </dxf>
    <dxf>
      <numFmt numFmtId="165" formatCode="_-* #,##0_-;\-* #,##0_-;_-* &quot;-&quot;??_-;_-@_-"/>
    </dxf>
    <dxf>
      <numFmt numFmtId="165" formatCode="_-* #,##0_-;\-* #,##0_-;_-* &quot;-&quot;??_-;_-@_-"/>
    </dxf>
    <dxf>
      <numFmt numFmtId="165" formatCode="_-* #,##0_-;\-* #,##0_-;_-* &quot;-&quot;??_-;_-@_-"/>
    </dxf>
    <dxf>
      <numFmt numFmtId="165" formatCode="_-* #,##0_-;\-* #,##0_-;_-* &quot;-&quot;??_-;_-@_-"/>
    </dxf>
    <dxf>
      <numFmt numFmtId="13" formatCode="0%"/>
    </dxf>
    <dxf>
      <numFmt numFmtId="168" formatCode="_-[$$-409]* #,##0_ ;_-[$$-409]* \-#,##0\ ;_-[$$-409]* &quot;-&quot;??_ ;_-@_ "/>
    </dxf>
    <dxf>
      <numFmt numFmtId="165" formatCode="_-* #,##0_-;\-* #,##0_-;_-* &quot;-&quot;??_-;_-@_-"/>
    </dxf>
    <dxf>
      <numFmt numFmtId="168" formatCode="_-[$$-409]* #,##0_ ;_-[$$-409]* \-#,##0\ ;_-[$$-409]* &quot;-&quot;??_ ;_-@_ "/>
    </dxf>
    <dxf>
      <numFmt numFmtId="165" formatCode="_-* #,##0_-;\-* #,##0_-;_-* &quot;-&quot;??_-;_-@_-"/>
    </dxf>
    <dxf>
      <numFmt numFmtId="165" formatCode="_-* #,##0_-;\-* #,##0_-;_-* &quot;-&quot;??_-;_-@_-"/>
    </dxf>
    <dxf>
      <numFmt numFmtId="165" formatCode="_-* #,##0_-;\-* #,##0_-;_-* &quot;-&quot;??_-;_-@_-"/>
    </dxf>
    <dxf>
      <numFmt numFmtId="165" formatCode="_-* #,##0_-;\-* #,##0_-;_-* &quot;-&quot;??_-;_-@_-"/>
    </dxf>
    <dxf>
      <numFmt numFmtId="13" formatCode="0%"/>
    </dxf>
    <dxf>
      <numFmt numFmtId="168" formatCode="_-[$$-409]* #,##0_ ;_-[$$-409]* \-#,##0\ ;_-[$$-409]* &quot;-&quot;??_ ;_-@_ "/>
    </dxf>
    <dxf>
      <numFmt numFmtId="165" formatCode="_-* #,##0_-;\-* #,##0_-;_-* &quot;-&quot;??_-;_-@_-"/>
    </dxf>
    <dxf>
      <numFmt numFmtId="168" formatCode="_-[$$-409]* #,##0_ ;_-[$$-409]* \-#,##0\ ;_-[$$-409]* &quot;-&quot;??_ ;_-@_ "/>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3" formatCode="0%"/>
    </dxf>
    <dxf>
      <numFmt numFmtId="168" formatCode="_-[$$-409]* #,##0_ ;_-[$$-409]* \-#,##0\ ;_-[$$-409]* &quot;-&quot;??_ ;_-@_ "/>
    </dxf>
    <dxf>
      <numFmt numFmtId="165" formatCode="_-* #,##0_-;\-* #,##0_-;_-* &quot;-&quot;??_-;_-@_-"/>
    </dxf>
    <dxf>
      <numFmt numFmtId="168" formatCode="_-[$$-409]* #,##0_ ;_-[$$-409]* \-#,##0\ ;_-[$$-409]* &quot;-&quot;??_ ;_-@_ "/>
    </dxf>
    <dxf>
      <numFmt numFmtId="165" formatCode="_-* #,##0_-;\-* #,##0_-;_-* &quot;-&quot;??_-;_-@_-"/>
    </dxf>
    <dxf>
      <numFmt numFmtId="165" formatCode="_-* #,##0_-;\-* #,##0_-;_-* &quot;-&quot;??_-;_-@_-"/>
    </dxf>
    <dxf>
      <numFmt numFmtId="165" formatCode="_-* #,##0_-;\-* #,##0_-;_-* &quot;-&quot;??_-;_-@_-"/>
    </dxf>
    <dxf>
      <numFmt numFmtId="165" formatCode="_-* #,##0_-;\-* #,##0_-;_-* &quot;-&quot;??_-;_-@_-"/>
    </dxf>
    <dxf>
      <numFmt numFmtId="13" formatCode="0%"/>
    </dxf>
    <dxf>
      <numFmt numFmtId="168" formatCode="_-[$$-409]* #,##0_ ;_-[$$-409]* \-#,##0\ ;_-[$$-409]* &quot;-&quot;??_ ;_-@_ "/>
    </dxf>
    <dxf>
      <numFmt numFmtId="165" formatCode="_-* #,##0_-;\-* #,##0_-;_-* &quot;-&quot;??_-;_-@_-"/>
    </dxf>
    <dxf>
      <numFmt numFmtId="168" formatCode="_-[$$-409]* #,##0_ ;_-[$$-409]* \-#,##0\ ;_-[$$-409]* &quot;-&quot;??_ ;_-@_ "/>
    </dxf>
    <dxf>
      <numFmt numFmtId="165" formatCode="_-* #,##0_-;\-* #,##0_-;_-* &quot;-&quot;??_-;_-@_-"/>
    </dxf>
    <dxf>
      <numFmt numFmtId="165" formatCode="_-* #,##0_-;\-* #,##0_-;_-* &quot;-&quot;??_-;_-@_-"/>
    </dxf>
    <dxf>
      <numFmt numFmtId="165" formatCode="_-* #,##0_-;\-* #,##0_-;_-* &quot;-&quot;??_-;_-@_-"/>
    </dxf>
    <dxf>
      <numFmt numFmtId="165" formatCode="_-* #,##0_-;\-* #,##0_-;_-* &quot;-&quot;??_-;_-@_-"/>
    </dxf>
    <dxf>
      <numFmt numFmtId="13" formatCode="0%"/>
    </dxf>
    <dxf>
      <numFmt numFmtId="168" formatCode="_-[$$-409]* #,##0_ ;_-[$$-409]* \-#,##0\ ;_-[$$-409]* &quot;-&quot;??_ ;_-@_ "/>
    </dxf>
    <dxf>
      <numFmt numFmtId="165" formatCode="_-* #,##0_-;\-* #,##0_-;_-* &quot;-&quot;??_-;_-@_-"/>
    </dxf>
    <dxf>
      <numFmt numFmtId="168" formatCode="_-[$$-409]* #,##0_ ;_-[$$-409]* \-#,##0\ ;_-[$$-409]* &quot;-&quot;??_ ;_-@_ "/>
    </dxf>
    <dxf>
      <numFmt numFmtId="165" formatCode="_-* #,##0_-;\-* #,##0_-;_-* &quot;-&quot;??_-;_-@_-"/>
    </dxf>
    <dxf>
      <numFmt numFmtId="165" formatCode="_-* #,##0_-;\-* #,##0_-;_-* &quot;-&quot;??_-;_-@_-"/>
    </dxf>
    <dxf>
      <numFmt numFmtId="165" formatCode="_-* #,##0_-;\-* #,##0_-;_-* &quot;-&quot;??_-;_-@_-"/>
    </dxf>
    <dxf>
      <numFmt numFmtId="165" formatCode="_-* #,##0_-;\-* #,##0_-;_-* &quot;-&quot;??_-;_-@_-"/>
    </dxf>
    <dxf>
      <numFmt numFmtId="13" formatCode="0%"/>
    </dxf>
    <dxf>
      <numFmt numFmtId="168" formatCode="_-[$$-409]* #,##0_ ;_-[$$-409]* \-#,##0\ ;_-[$$-409]* &quot;-&quot;??_ ;_-@_ "/>
    </dxf>
    <dxf>
      <numFmt numFmtId="165" formatCode="_-* #,##0_-;\-* #,##0_-;_-* &quot;-&quot;??_-;_-@_-"/>
    </dxf>
    <dxf>
      <numFmt numFmtId="168" formatCode="_-[$$-409]* #,##0_ ;_-[$$-409]* \-#,##0\ ;_-[$$-409]* &quot;-&quot;??_ ;_-@_ "/>
    </dxf>
    <dxf>
      <numFmt numFmtId="165" formatCode="_-* #,##0_-;\-* #,##0_-;_-* &quot;-&quot;??_-;_-@_-"/>
    </dxf>
    <dxf>
      <numFmt numFmtId="165" formatCode="_-* #,##0_-;\-* #,##0_-;_-* &quot;-&quot;??_-;_-@_-"/>
    </dxf>
    <dxf>
      <numFmt numFmtId="165" formatCode="_-* #,##0_-;\-* #,##0_-;_-* &quot;-&quot;??_-;_-@_-"/>
    </dxf>
    <dxf>
      <numFmt numFmtId="165" formatCode="_-* #,##0_-;\-* #,##0_-;_-* &quot;-&quot;??_-;_-@_-"/>
    </dxf>
    <dxf>
      <numFmt numFmtId="13" formatCode="0%"/>
    </dxf>
    <dxf>
      <numFmt numFmtId="168" formatCode="_-[$$-409]* #,##0_ ;_-[$$-409]* \-#,##0\ ;_-[$$-409]* &quot;-&quot;??_ ;_-@_ "/>
    </dxf>
    <dxf>
      <numFmt numFmtId="165" formatCode="_-* #,##0_-;\-* #,##0_-;_-* &quot;-&quot;??_-;_-@_-"/>
    </dxf>
    <dxf>
      <numFmt numFmtId="168" formatCode="_-[$$-409]* #,##0_ ;_-[$$-409]* \-#,##0\ ;_-[$$-409]* &quot;-&quot;??_ ;_-@_ "/>
    </dxf>
    <dxf>
      <numFmt numFmtId="165" formatCode="_-* #,##0_-;\-* #,##0_-;_-* &quot;-&quot;??_-;_-@_-"/>
    </dxf>
    <dxf>
      <numFmt numFmtId="165" formatCode="_-* #,##0_-;\-* #,##0_-;_-* &quot;-&quot;??_-;_-@_-"/>
    </dxf>
    <dxf>
      <numFmt numFmtId="165" formatCode="_-* #,##0_-;\-* #,##0_-;_-* &quot;-&quot;??_-;_-@_-"/>
    </dxf>
    <dxf>
      <numFmt numFmtId="165" formatCode="_-* #,##0_-;\-* #,##0_-;_-* &quot;-&quot;??_-;_-@_-"/>
    </dxf>
    <dxf>
      <numFmt numFmtId="13" formatCode="0%"/>
    </dxf>
    <dxf>
      <numFmt numFmtId="168" formatCode="_-[$$-409]* #,##0_ ;_-[$$-409]* \-#,##0\ ;_-[$$-409]* &quot;-&quot;??_ ;_-@_ "/>
    </dxf>
    <dxf>
      <numFmt numFmtId="165" formatCode="_-* #,##0_-;\-* #,##0_-;_-* &quot;-&quot;??_-;_-@_-"/>
    </dxf>
    <dxf>
      <numFmt numFmtId="168" formatCode="_-[$$-409]* #,##0_ ;_-[$$-409]* \-#,##0\ ;_-[$$-409]* &quot;-&quot;??_ ;_-@_ "/>
    </dxf>
    <dxf>
      <numFmt numFmtId="165" formatCode="_-* #,##0_-;\-* #,##0_-;_-* &quot;-&quot;??_-;_-@_-"/>
    </dxf>
    <dxf>
      <numFmt numFmtId="165" formatCode="_-* #,##0_-;\-* #,##0_-;_-* &quot;-&quot;??_-;_-@_-"/>
    </dxf>
    <dxf>
      <numFmt numFmtId="165" formatCode="_-* #,##0_-;\-* #,##0_-;_-* &quot;-&quot;??_-;_-@_-"/>
    </dxf>
    <dxf>
      <numFmt numFmtId="165" formatCode="_-* #,##0_-;\-* #,##0_-;_-* &quot;-&quot;??_-;_-@_-"/>
    </dxf>
    <dxf>
      <numFmt numFmtId="13" formatCode="0%"/>
    </dxf>
    <dxf>
      <numFmt numFmtId="168" formatCode="_-[$$-409]* #,##0_ ;_-[$$-409]* \-#,##0\ ;_-[$$-409]* &quot;-&quot;??_ ;_-@_ "/>
    </dxf>
    <dxf>
      <numFmt numFmtId="165" formatCode="_-* #,##0_-;\-* #,##0_-;_-* &quot;-&quot;??_-;_-@_-"/>
    </dxf>
    <dxf>
      <numFmt numFmtId="168" formatCode="_-[$$-409]* #,##0_ ;_-[$$-409]* \-#,##0\ ;_-[$$-409]* &quot;-&quot;??_ ;_-@_ "/>
    </dxf>
    <dxf>
      <numFmt numFmtId="165" formatCode="_-* #,##0_-;\-* #,##0_-;_-* &quot;-&quot;??_-;_-@_-"/>
    </dxf>
    <dxf>
      <numFmt numFmtId="165" formatCode="_-* #,##0_-;\-* #,##0_-;_-* &quot;-&quot;??_-;_-@_-"/>
    </dxf>
    <dxf>
      <numFmt numFmtId="165" formatCode="_-* #,##0_-;\-* #,##0_-;_-* &quot;-&quot;??_-;_-@_-"/>
    </dxf>
    <dxf>
      <numFmt numFmtId="165" formatCode="_-* #,##0_-;\-* #,##0_-;_-* &quot;-&quot;??_-;_-@_-"/>
    </dxf>
    <dxf>
      <numFmt numFmtId="13" formatCode="0%"/>
    </dxf>
    <dxf>
      <numFmt numFmtId="168" formatCode="_-[$$-409]* #,##0_ ;_-[$$-409]* \-#,##0\ ;_-[$$-409]* &quot;-&quot;??_ ;_-@_ "/>
    </dxf>
    <dxf>
      <numFmt numFmtId="165" formatCode="_-* #,##0_-;\-* #,##0_-;_-* &quot;-&quot;??_-;_-@_-"/>
    </dxf>
    <dxf>
      <numFmt numFmtId="168" formatCode="_-[$$-409]* #,##0_ ;_-[$$-409]* \-#,##0\ ;_-[$$-409]* &quot;-&quot;??_ ;_-@_ "/>
    </dxf>
    <dxf>
      <numFmt numFmtId="165" formatCode="_-* #,##0_-;\-* #,##0_-;_-* &quot;-&quot;??_-;_-@_-"/>
    </dxf>
    <dxf>
      <numFmt numFmtId="165" formatCode="_-* #,##0_-;\-* #,##0_-;_-* &quot;-&quot;??_-;_-@_-"/>
    </dxf>
    <dxf>
      <numFmt numFmtId="165" formatCode="_-* #,##0_-;\-* #,##0_-;_-* &quot;-&quot;??_-;_-@_-"/>
    </dxf>
    <dxf>
      <numFmt numFmtId="165" formatCode="_-* #,##0_-;\-* #,##0_-;_-* &quot;-&quot;??_-;_-@_-"/>
    </dxf>
    <dxf>
      <numFmt numFmtId="13" formatCode="0%"/>
    </dxf>
    <dxf>
      <numFmt numFmtId="168" formatCode="_-[$$-409]* #,##0_ ;_-[$$-409]* \-#,##0\ ;_-[$$-409]* &quot;-&quot;??_ ;_-@_ "/>
    </dxf>
    <dxf>
      <numFmt numFmtId="165" formatCode="_-* #,##0_-;\-* #,##0_-;_-* &quot;-&quot;??_-;_-@_-"/>
    </dxf>
    <dxf>
      <numFmt numFmtId="168" formatCode="_-[$$-409]* #,##0_ ;_-[$$-409]* \-#,##0\ ;_-[$$-409]* &quot;-&quot;??_ ;_-@_ "/>
    </dxf>
    <dxf>
      <numFmt numFmtId="165" formatCode="_-* #,##0_-;\-* #,##0_-;_-* &quot;-&quot;??_-;_-@_-"/>
    </dxf>
    <dxf>
      <numFmt numFmtId="13" formatCode="0%"/>
    </dxf>
    <dxf>
      <numFmt numFmtId="168" formatCode="_-[$$-409]* #,##0_ ;_-[$$-409]* \-#,##0\ ;_-[$$-409]* &quot;-&quot;??_ ;_-@_ "/>
    </dxf>
    <dxf>
      <numFmt numFmtId="165" formatCode="_-* #,##0_-;\-* #,##0_-;_-* &quot;-&quot;??_-;_-@_-"/>
    </dxf>
    <dxf>
      <numFmt numFmtId="168" formatCode="_-[$$-409]* #,##0_ ;_-[$$-409]* \-#,##0\ ;_-[$$-409]* &quot;-&quot;??_ ;_-@_ "/>
    </dxf>
    <dxf>
      <numFmt numFmtId="165" formatCode="_-* #,##0_-;\-* #,##0_-;_-* &quot;-&quot;??_-;_-@_-"/>
    </dxf>
    <dxf>
      <numFmt numFmtId="165" formatCode="_-* #,##0_-;\-* #,##0_-;_-* &quot;-&quot;??_-;_-@_-"/>
    </dxf>
    <dxf>
      <numFmt numFmtId="165" formatCode="_-* #,##0_-;\-* #,##0_-;_-* &quot;-&quot;??_-;_-@_-"/>
    </dxf>
    <dxf>
      <numFmt numFmtId="165" formatCode="_-* #,##0_-;\-* #,##0_-;_-* &quot;-&quot;??_-;_-@_-"/>
    </dxf>
    <dxf>
      <numFmt numFmtId="13" formatCode="0%"/>
    </dxf>
    <dxf>
      <numFmt numFmtId="168" formatCode="_-[$$-409]* #,##0_ ;_-[$$-409]* \-#,##0\ ;_-[$$-409]* &quot;-&quot;??_ ;_-@_ "/>
    </dxf>
    <dxf>
      <numFmt numFmtId="165" formatCode="_-* #,##0_-;\-* #,##0_-;_-* &quot;-&quot;??_-;_-@_-"/>
    </dxf>
    <dxf>
      <numFmt numFmtId="168" formatCode="_-[$$-409]* #,##0_ ;_-[$$-409]* \-#,##0\ ;_-[$$-409]* &quot;-&quot;??_ ;_-@_ "/>
    </dxf>
    <dxf>
      <numFmt numFmtId="165" formatCode="_-* #,##0_-;\-* #,##0_-;_-* &quot;-&quot;??_-;_-@_-"/>
    </dxf>
    <dxf>
      <numFmt numFmtId="165" formatCode="_-* #,##0_-;\-* #,##0_-;_-* &quot;-&quot;??_-;_-@_-"/>
    </dxf>
    <dxf>
      <numFmt numFmtId="165" formatCode="_-* #,##0_-;\-* #,##0_-;_-* &quot;-&quot;??_-;_-@_-"/>
    </dxf>
    <dxf>
      <numFmt numFmtId="165" formatCode="_-* #,##0_-;\-* #,##0_-;_-* &quot;-&quot;??_-;_-@_-"/>
    </dxf>
    <dxf>
      <numFmt numFmtId="13" formatCode="0%"/>
    </dxf>
    <dxf>
      <numFmt numFmtId="168" formatCode="_-[$$-409]* #,##0_ ;_-[$$-409]* \-#,##0\ ;_-[$$-409]* &quot;-&quot;??_ ;_-@_ "/>
    </dxf>
    <dxf>
      <numFmt numFmtId="165" formatCode="_-* #,##0_-;\-* #,##0_-;_-* &quot;-&quot;??_-;_-@_-"/>
    </dxf>
    <dxf>
      <numFmt numFmtId="168" formatCode="_-[$$-409]* #,##0_ ;_-[$$-409]* \-#,##0\ ;_-[$$-409]* &quot;-&quot;??_ ;_-@_ "/>
    </dxf>
    <dxf>
      <numFmt numFmtId="165" formatCode="_-* #,##0_-;\-* #,##0_-;_-* &quot;-&quot;??_-;_-@_-"/>
    </dxf>
    <dxf>
      <numFmt numFmtId="165" formatCode="_-* #,##0_-;\-* #,##0_-;_-* &quot;-&quot;??_-;_-@_-"/>
    </dxf>
    <dxf>
      <numFmt numFmtId="165" formatCode="_-* #,##0_-;\-* #,##0_-;_-* &quot;-&quot;??_-;_-@_-"/>
    </dxf>
    <dxf>
      <numFmt numFmtId="165" formatCode="_-* #,##0_-;\-* #,##0_-;_-* &quot;-&quot;??_-;_-@_-"/>
    </dxf>
    <dxf>
      <numFmt numFmtId="13" formatCode="0%"/>
    </dxf>
    <dxf>
      <numFmt numFmtId="168" formatCode="_-[$$-409]* #,##0_ ;_-[$$-409]* \-#,##0\ ;_-[$$-409]* &quot;-&quot;??_ ;_-@_ "/>
    </dxf>
    <dxf>
      <numFmt numFmtId="165" formatCode="_-* #,##0_-;\-* #,##0_-;_-* &quot;-&quot;??_-;_-@_-"/>
    </dxf>
    <dxf>
      <numFmt numFmtId="168" formatCode="_-[$$-409]* #,##0_ ;_-[$$-409]* \-#,##0\ ;_-[$$-409]* &quot;-&quot;??_ ;_-@_ "/>
    </dxf>
    <dxf>
      <numFmt numFmtId="165" formatCode="_-* #,##0_-;\-* #,##0_-;_-* &quot;-&quot;??_-;_-@_-"/>
    </dxf>
    <dxf>
      <numFmt numFmtId="165" formatCode="_-* #,##0_-;\-* #,##0_-;_-* &quot;-&quot;??_-;_-@_-"/>
    </dxf>
    <dxf>
      <numFmt numFmtId="165" formatCode="_-* #,##0_-;\-* #,##0_-;_-* &quot;-&quot;??_-;_-@_-"/>
    </dxf>
    <dxf>
      <numFmt numFmtId="165" formatCode="_-* #,##0_-;\-* #,##0_-;_-* &quot;-&quot;??_-;_-@_-"/>
    </dxf>
    <dxf>
      <numFmt numFmtId="13" formatCode="0%"/>
    </dxf>
    <dxf>
      <numFmt numFmtId="168" formatCode="_-[$$-409]* #,##0_ ;_-[$$-409]* \-#,##0\ ;_-[$$-409]* &quot;-&quot;??_ ;_-@_ "/>
    </dxf>
    <dxf>
      <numFmt numFmtId="165" formatCode="_-* #,##0_-;\-* #,##0_-;_-* &quot;-&quot;??_-;_-@_-"/>
    </dxf>
    <dxf>
      <numFmt numFmtId="168" formatCode="_-[$$-409]* #,##0_ ;_-[$$-409]* \-#,##0\ ;_-[$$-409]* &quot;-&quot;??_ ;_-@_ "/>
    </dxf>
    <dxf>
      <numFmt numFmtId="165" formatCode="_-* #,##0_-;\-* #,##0_-;_-* &quot;-&quot;??_-;_-@_-"/>
    </dxf>
    <dxf>
      <numFmt numFmtId="165" formatCode="_-* #,##0_-;\-* #,##0_-;_-* &quot;-&quot;??_-;_-@_-"/>
    </dxf>
    <dxf>
      <numFmt numFmtId="165" formatCode="_-* #,##0_-;\-* #,##0_-;_-* &quot;-&quot;??_-;_-@_-"/>
    </dxf>
    <dxf>
      <numFmt numFmtId="165" formatCode="_-* #,##0_-;\-* #,##0_-;_-* &quot;-&quot;??_-;_-@_-"/>
    </dxf>
    <dxf>
      <numFmt numFmtId="13" formatCode="0%"/>
    </dxf>
    <dxf>
      <numFmt numFmtId="168" formatCode="_-[$$-409]* #,##0_ ;_-[$$-409]* \-#,##0\ ;_-[$$-409]* &quot;-&quot;??_ ;_-@_ "/>
    </dxf>
    <dxf>
      <numFmt numFmtId="165" formatCode="_-* #,##0_-;\-* #,##0_-;_-* &quot;-&quot;??_-;_-@_-"/>
    </dxf>
    <dxf>
      <numFmt numFmtId="168" formatCode="_-[$$-409]* #,##0_ ;_-[$$-409]* \-#,##0\ ;_-[$$-409]* &quot;-&quot;??_ ;_-@_ "/>
    </dxf>
    <dxf>
      <numFmt numFmtId="165" formatCode="_-* #,##0_-;\-* #,##0_-;_-* &quot;-&quot;??_-;_-@_-"/>
    </dxf>
    <dxf>
      <numFmt numFmtId="165" formatCode="_-* #,##0_-;\-* #,##0_-;_-* &quot;-&quot;??_-;_-@_-"/>
    </dxf>
    <dxf>
      <numFmt numFmtId="165" formatCode="_-* #,##0_-;\-* #,##0_-;_-* &quot;-&quot;??_-;_-@_-"/>
    </dxf>
    <dxf>
      <numFmt numFmtId="165" formatCode="_-* #,##0_-;\-* #,##0_-;_-* &quot;-&quot;??_-;_-@_-"/>
    </dxf>
    <dxf>
      <numFmt numFmtId="13" formatCode="0%"/>
    </dxf>
    <dxf>
      <numFmt numFmtId="168" formatCode="_-[$$-409]* #,##0_ ;_-[$$-409]* \-#,##0\ ;_-[$$-409]* &quot;-&quot;??_ ;_-@_ "/>
    </dxf>
    <dxf>
      <numFmt numFmtId="165" formatCode="_-* #,##0_-;\-* #,##0_-;_-* &quot;-&quot;??_-;_-@_-"/>
    </dxf>
    <dxf>
      <numFmt numFmtId="168" formatCode="_-[$$-409]* #,##0_ ;_-[$$-409]* \-#,##0\ ;_-[$$-409]* &quot;-&quot;??_ ;_-@_ "/>
    </dxf>
    <dxf>
      <numFmt numFmtId="165" formatCode="_-* #,##0_-;\-* #,##0_-;_-* &quot;-&quot;??_-;_-@_-"/>
    </dxf>
    <dxf>
      <numFmt numFmtId="165" formatCode="_-* #,##0_-;\-* #,##0_-;_-* &quot;-&quot;??_-;_-@_-"/>
    </dxf>
    <dxf>
      <numFmt numFmtId="165" formatCode="_-* #,##0_-;\-* #,##0_-;_-* &quot;-&quot;??_-;_-@_-"/>
    </dxf>
    <dxf>
      <numFmt numFmtId="165" formatCode="_-* #,##0_-;\-* #,##0_-;_-* &quot;-&quot;??_-;_-@_-"/>
    </dxf>
    <dxf>
      <numFmt numFmtId="13" formatCode="0%"/>
    </dxf>
    <dxf>
      <numFmt numFmtId="168" formatCode="_-[$$-409]* #,##0_ ;_-[$$-409]* \-#,##0\ ;_-[$$-409]* &quot;-&quot;??_ ;_-@_ "/>
    </dxf>
    <dxf>
      <numFmt numFmtId="165" formatCode="_-* #,##0_-;\-* #,##0_-;_-* &quot;-&quot;??_-;_-@_-"/>
    </dxf>
    <dxf>
      <numFmt numFmtId="168" formatCode="_-[$$-409]* #,##0_ ;_-[$$-409]* \-#,##0\ ;_-[$$-409]* &quot;-&quot;??_ ;_-@_ "/>
    </dxf>
    <dxf>
      <numFmt numFmtId="165" formatCode="_-* #,##0_-;\-* #,##0_-;_-* &quot;-&quot;??_-;_-@_-"/>
    </dxf>
    <dxf>
      <numFmt numFmtId="165" formatCode="_-* #,##0_-;\-* #,##0_-;_-* &quot;-&quot;??_-;_-@_-"/>
    </dxf>
    <dxf>
      <numFmt numFmtId="165" formatCode="_-* #,##0_-;\-* #,##0_-;_-* &quot;-&quot;??_-;_-@_-"/>
    </dxf>
    <dxf>
      <numFmt numFmtId="165" formatCode="_-* #,##0_-;\-* #,##0_-;_-* &quot;-&quot;??_-;_-@_-"/>
    </dxf>
    <dxf>
      <numFmt numFmtId="13" formatCode="0%"/>
    </dxf>
    <dxf>
      <numFmt numFmtId="168" formatCode="_-[$$-409]* #,##0_ ;_-[$$-409]* \-#,##0\ ;_-[$$-409]* &quot;-&quot;??_ ;_-@_ "/>
    </dxf>
    <dxf>
      <numFmt numFmtId="165" formatCode="_-* #,##0_-;\-* #,##0_-;_-* &quot;-&quot;??_-;_-@_-"/>
    </dxf>
    <dxf>
      <numFmt numFmtId="168" formatCode="_-[$$-409]* #,##0_ ;_-[$$-409]* \-#,##0\ ;_-[$$-409]* &quot;-&quot;??_ ;_-@_ "/>
    </dxf>
    <dxf>
      <numFmt numFmtId="165" formatCode="_-* #,##0_-;\-* #,##0_-;_-* &quot;-&quot;??_-;_-@_-"/>
    </dxf>
    <dxf>
      <numFmt numFmtId="165" formatCode="_-* #,##0_-;\-* #,##0_-;_-* &quot;-&quot;??_-;_-@_-"/>
    </dxf>
    <dxf>
      <numFmt numFmtId="165" formatCode="_-* #,##0_-;\-* #,##0_-;_-* &quot;-&quot;??_-;_-@_-"/>
    </dxf>
    <dxf>
      <numFmt numFmtId="165" formatCode="_-* #,##0_-;\-* #,##0_-;_-* &quot;-&quot;??_-;_-@_-"/>
    </dxf>
    <dxf>
      <numFmt numFmtId="13" formatCode="0%"/>
    </dxf>
    <dxf>
      <numFmt numFmtId="168" formatCode="_-[$$-409]* #,##0_ ;_-[$$-409]* \-#,##0\ ;_-[$$-409]* &quot;-&quot;??_ ;_-@_ "/>
    </dxf>
    <dxf>
      <numFmt numFmtId="165" formatCode="_-* #,##0_-;\-* #,##0_-;_-* &quot;-&quot;??_-;_-@_-"/>
    </dxf>
    <dxf>
      <numFmt numFmtId="168" formatCode="_-[$$-409]* #,##0_ ;_-[$$-409]* \-#,##0\ ;_-[$$-409]* &quot;-&quot;??_ ;_-@_ "/>
    </dxf>
    <dxf>
      <numFmt numFmtId="165" formatCode="_-* #,##0_-;\-* #,##0_-;_-* &quot;-&quot;??_-;_-@_-"/>
    </dxf>
    <dxf>
      <numFmt numFmtId="165" formatCode="_-* #,##0_-;\-* #,##0_-;_-* &quot;-&quot;??_-;_-@_-"/>
    </dxf>
    <dxf>
      <numFmt numFmtId="165" formatCode="_-* #,##0_-;\-* #,##0_-;_-* &quot;-&quot;??_-;_-@_-"/>
    </dxf>
    <dxf>
      <numFmt numFmtId="165" formatCode="_-* #,##0_-;\-* #,##0_-;_-* &quot;-&quot;??_-;_-@_-"/>
    </dxf>
    <dxf>
      <numFmt numFmtId="13" formatCode="0%"/>
    </dxf>
    <dxf>
      <numFmt numFmtId="168" formatCode="_-[$$-409]* #,##0_ ;_-[$$-409]* \-#,##0\ ;_-[$$-409]* &quot;-&quot;??_ ;_-@_ "/>
    </dxf>
    <dxf>
      <numFmt numFmtId="165" formatCode="_-* #,##0_-;\-* #,##0_-;_-* &quot;-&quot;??_-;_-@_-"/>
    </dxf>
    <dxf>
      <numFmt numFmtId="168" formatCode="_-[$$-409]* #,##0_ ;_-[$$-409]* \-#,##0\ ;_-[$$-409]* &quot;-&quot;??_ ;_-@_ "/>
    </dxf>
    <dxf>
      <numFmt numFmtId="165" formatCode="_-* #,##0_-;\-* #,##0_-;_-* &quot;-&quot;??_-;_-@_-"/>
    </dxf>
    <dxf>
      <numFmt numFmtId="165" formatCode="_-* #,##0_-;\-* #,##0_-;_-* &quot;-&quot;??_-;_-@_-"/>
    </dxf>
    <dxf>
      <numFmt numFmtId="165" formatCode="_-* #,##0_-;\-* #,##0_-;_-* &quot;-&quot;??_-;_-@_-"/>
    </dxf>
    <dxf>
      <numFmt numFmtId="165" formatCode="_-* #,##0_-;\-* #,##0_-;_-* &quot;-&quot;??_-;_-@_-"/>
    </dxf>
    <dxf>
      <numFmt numFmtId="13" formatCode="0%"/>
    </dxf>
    <dxf>
      <numFmt numFmtId="168" formatCode="_-[$$-409]* #,##0_ ;_-[$$-409]* \-#,##0\ ;_-[$$-409]* &quot;-&quot;??_ ;_-@_ "/>
    </dxf>
    <dxf>
      <numFmt numFmtId="165" formatCode="_-* #,##0_-;\-* #,##0_-;_-* &quot;-&quot;??_-;_-@_-"/>
    </dxf>
    <dxf>
      <numFmt numFmtId="168" formatCode="_-[$$-409]* #,##0_ ;_-[$$-409]* \-#,##0\ ;_-[$$-409]* &quot;-&quot;??_ ;_-@_ "/>
    </dxf>
    <dxf>
      <numFmt numFmtId="165" formatCode="_-* #,##0_-;\-* #,##0_-;_-* &quot;-&quot;??_-;_-@_-"/>
    </dxf>
    <dxf>
      <numFmt numFmtId="165" formatCode="_-* #,##0_-;\-* #,##0_-;_-* &quot;-&quot;??_-;_-@_-"/>
    </dxf>
    <dxf>
      <numFmt numFmtId="165" formatCode="_-* #,##0_-;\-* #,##0_-;_-* &quot;-&quot;??_-;_-@_-"/>
    </dxf>
    <dxf>
      <numFmt numFmtId="165" formatCode="_-* #,##0_-;\-* #,##0_-;_-* &quot;-&quot;??_-;_-@_-"/>
    </dxf>
    <dxf>
      <numFmt numFmtId="13" formatCode="0%"/>
    </dxf>
    <dxf>
      <numFmt numFmtId="168" formatCode="_-[$$-409]* #,##0_ ;_-[$$-409]* \-#,##0\ ;_-[$$-409]* &quot;-&quot;??_ ;_-@_ "/>
    </dxf>
    <dxf>
      <numFmt numFmtId="165" formatCode="_-* #,##0_-;\-* #,##0_-;_-* &quot;-&quot;??_-;_-@_-"/>
    </dxf>
    <dxf>
      <numFmt numFmtId="168" formatCode="_-[$$-409]* #,##0_ ;_-[$$-409]* \-#,##0\ ;_-[$$-409]* &quot;-&quot;??_ ;_-@_ "/>
    </dxf>
    <dxf>
      <numFmt numFmtId="165" formatCode="_-* #,##0_-;\-* #,##0_-;_-* &quot;-&quot;??_-;_-@_-"/>
    </dxf>
    <dxf>
      <numFmt numFmtId="165" formatCode="_-* #,##0_-;\-* #,##0_-;_-* &quot;-&quot;??_-;_-@_-"/>
    </dxf>
    <dxf>
      <numFmt numFmtId="165" formatCode="_-* #,##0_-;\-* #,##0_-;_-* &quot;-&quot;??_-;_-@_-"/>
    </dxf>
    <dxf>
      <numFmt numFmtId="165" formatCode="_-* #,##0_-;\-* #,##0_-;_-* &quot;-&quot;??_-;_-@_-"/>
    </dxf>
    <dxf>
      <numFmt numFmtId="13" formatCode="0%"/>
    </dxf>
    <dxf>
      <numFmt numFmtId="168" formatCode="_-[$$-409]* #,##0_ ;_-[$$-409]* \-#,##0\ ;_-[$$-409]* &quot;-&quot;??_ ;_-@_ "/>
    </dxf>
    <dxf>
      <numFmt numFmtId="165" formatCode="_-* #,##0_-;\-* #,##0_-;_-* &quot;-&quot;??_-;_-@_-"/>
    </dxf>
    <dxf>
      <numFmt numFmtId="168" formatCode="_-[$$-409]* #,##0_ ;_-[$$-409]* \-#,##0\ ;_-[$$-409]* &quot;-&quot;??_ ;_-@_ "/>
    </dxf>
    <dxf>
      <numFmt numFmtId="165" formatCode="_-* #,##0_-;\-* #,##0_-;_-* &quot;-&quot;??_-;_-@_-"/>
    </dxf>
    <dxf>
      <numFmt numFmtId="13" formatCode="0%"/>
    </dxf>
    <dxf>
      <numFmt numFmtId="168" formatCode="_-[$$-409]* #,##0_ ;_-[$$-409]* \-#,##0\ ;_-[$$-409]* &quot;-&quot;??_ ;_-@_ "/>
    </dxf>
    <dxf>
      <numFmt numFmtId="165" formatCode="_-* #,##0_-;\-* #,##0_-;_-* &quot;-&quot;??_-;_-@_-"/>
    </dxf>
    <dxf>
      <numFmt numFmtId="168" formatCode="_-[$$-409]* #,##0_ ;_-[$$-409]* \-#,##0\ ;_-[$$-409]* &quot;-&quot;??_ ;_-@_ "/>
    </dxf>
    <dxf>
      <numFmt numFmtId="165" formatCode="_-* #,##0_-;\-* #,##0_-;_-* &quot;-&quot;??_-;_-@_-"/>
    </dxf>
    <dxf>
      <numFmt numFmtId="165" formatCode="_-* #,##0_-;\-* #,##0_-;_-* &quot;-&quot;??_-;_-@_-"/>
    </dxf>
    <dxf>
      <numFmt numFmtId="165" formatCode="_-* #,##0_-;\-* #,##0_-;_-* &quot;-&quot;??_-;_-@_-"/>
    </dxf>
    <dxf>
      <numFmt numFmtId="165" formatCode="_-* #,##0_-;\-* #,##0_-;_-* &quot;-&quot;??_-;_-@_-"/>
    </dxf>
    <dxf>
      <fill>
        <patternFill patternType="darkGray">
          <fgColor theme="1"/>
          <bgColor auto="1"/>
        </patternFill>
      </fill>
    </dxf>
    <dxf>
      <fill>
        <patternFill>
          <bgColor theme="1"/>
        </patternFill>
      </fill>
    </dxf>
    <dxf>
      <numFmt numFmtId="165" formatCode="_-* #,##0_-;\-* #,##0_-;_-* &quot;-&quot;??_-;_-@_-"/>
    </dxf>
    <dxf>
      <numFmt numFmtId="165" formatCode="_-* #,##0_-;\-* #,##0_-;_-* &quot;-&quot;??_-;_-@_-"/>
    </dxf>
    <dxf>
      <numFmt numFmtId="165" formatCode="_-* #,##0_-;\-* #,##0_-;_-* &quot;-&quot;??_-;_-@_-"/>
    </dxf>
    <dxf>
      <numFmt numFmtId="13" formatCode="0%"/>
    </dxf>
    <dxf>
      <numFmt numFmtId="168" formatCode="_-[$$-409]* #,##0_ ;_-[$$-409]* \-#,##0\ ;_-[$$-409]* &quot;-&quot;??_ ;_-@_ "/>
    </dxf>
    <dxf>
      <numFmt numFmtId="165" formatCode="_-* #,##0_-;\-* #,##0_-;_-* &quot;-&quot;??_-;_-@_-"/>
    </dxf>
    <dxf>
      <numFmt numFmtId="168" formatCode="_-[$$-409]* #,##0_ ;_-[$$-409]* \-#,##0\ ;_-[$$-409]* &quot;-&quot;??_ ;_-@_ "/>
    </dxf>
    <dxf>
      <numFmt numFmtId="0" formatCode="General"/>
    </dxf>
    <dxf>
      <numFmt numFmtId="3" formatCode="#,##0"/>
    </dxf>
    <dxf>
      <numFmt numFmtId="14" formatCode="0.00%"/>
    </dxf>
    <dxf>
      <numFmt numFmtId="3" formatCode="#,##0"/>
    </dxf>
  </dxfs>
  <tableStyles count="2" defaultTableStyle="TableStyleMedium2" defaultPivotStyle="PivotStyleLight16">
    <tableStyle name="Slicer Style 1" pivot="0" table="0" count="1">
      <tableStyleElement type="wholeTable" dxfId="385"/>
    </tableStyle>
    <tableStyle name="Slicer Style 2" pivot="0" table="0" count="1">
      <tableStyleElement type="wholeTable" dxfId="384"/>
    </tableStyle>
  </tableStyles>
  <extLst>
    <ext xmlns:x14="http://schemas.microsoft.com/office/spreadsheetml/2009/9/main" uri="{EB79DEF2-80B8-43e5-95BD-54CBDDF9020C}">
      <x14:slicerStyles defaultSlicerStyle="SlicerStyleLight1">
        <x14:slicerStyle name="Slicer Style 1"/>
        <x14:slicerStyle name="Slicer Style 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[US_companies_data_updated.xlsx]Pivot_Table!PivotTable1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E" sz="1100" b="0">
                <a:solidFill>
                  <a:schemeClr val="bg1"/>
                </a:solidFill>
                <a:latin typeface="+mj-lt"/>
              </a:rPr>
              <a:t>Employee</a:t>
            </a:r>
            <a:r>
              <a:rPr lang="en-AE" sz="1100" b="0" baseline="0">
                <a:solidFill>
                  <a:schemeClr val="bg1"/>
                </a:solidFill>
                <a:latin typeface="+mj-lt"/>
              </a:rPr>
              <a:t> count per Total Revenue &amp; Growth</a:t>
            </a:r>
            <a:endParaRPr lang="en-AE" sz="1100" b="0">
              <a:solidFill>
                <a:schemeClr val="bg1"/>
              </a:solidFill>
              <a:latin typeface="+mj-lt"/>
            </a:endParaRPr>
          </a:p>
        </c:rich>
      </c:tx>
      <c:layout>
        <c:manualLayout>
          <c:xMode val="edge"/>
          <c:yMode val="edge"/>
          <c:x val="0.33285515916746289"/>
          <c:y val="5.88755352949302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Pivot_Table!$B$3</c:f>
              <c:strCache>
                <c:ptCount val="1"/>
                <c:pt idx="0">
                  <c:v>'Employees</c:v>
                </c:pt>
              </c:strCache>
            </c:strRef>
          </c:tx>
          <c:spPr>
            <a:solidFill>
              <a:schemeClr val="accent1"/>
            </a:solidFill>
            <a:ln>
              <a:noFill/>
            </a:ln>
            <a:effectLst/>
          </c:spPr>
          <c:invertIfNegative val="0"/>
          <c:cat>
            <c:strRef>
              <c:f>Pivot_Table!$A$4:$A$104</c:f>
              <c:strCache>
                <c:ptCount val="100"/>
                <c:pt idx="0">
                  <c:v>Walmart</c:v>
                </c:pt>
                <c:pt idx="1">
                  <c:v>Amazon</c:v>
                </c:pt>
                <c:pt idx="2">
                  <c:v>The Home Depot</c:v>
                </c:pt>
                <c:pt idx="3">
                  <c:v>FedEx</c:v>
                </c:pt>
                <c:pt idx="4">
                  <c:v>Target Corporation</c:v>
                </c:pt>
                <c:pt idx="5">
                  <c:v>Kroger</c:v>
                </c:pt>
                <c:pt idx="6">
                  <c:v>United Parcel Service</c:v>
                </c:pt>
                <c:pt idx="7">
                  <c:v>Berkshire Hathaway</c:v>
                </c:pt>
                <c:pt idx="8">
                  <c:v>UnitedHealth Group</c:v>
                </c:pt>
                <c:pt idx="9">
                  <c:v>TJX</c:v>
                </c:pt>
                <c:pt idx="10">
                  <c:v>PepsiCo</c:v>
                </c:pt>
                <c:pt idx="11">
                  <c:v>Albertsons</c:v>
                </c:pt>
                <c:pt idx="12">
                  <c:v>IBM</c:v>
                </c:pt>
                <c:pt idx="13">
                  <c:v>Costco</c:v>
                </c:pt>
                <c:pt idx="14">
                  <c:v>JPMorgan Chase</c:v>
                </c:pt>
                <c:pt idx="15">
                  <c:v>Lowe's</c:v>
                </c:pt>
                <c:pt idx="16">
                  <c:v>Walgreens Boots Alliance</c:v>
                </c:pt>
                <c:pt idx="17">
                  <c:v>CVS Health</c:v>
                </c:pt>
                <c:pt idx="18">
                  <c:v>Wells Fargo</c:v>
                </c:pt>
                <c:pt idx="19">
                  <c:v>HCA Healthcare</c:v>
                </c:pt>
                <c:pt idx="20">
                  <c:v>Publix</c:v>
                </c:pt>
                <c:pt idx="21">
                  <c:v>Citigroup</c:v>
                </c:pt>
                <c:pt idx="22">
                  <c:v>Bank of America</c:v>
                </c:pt>
                <c:pt idx="23">
                  <c:v>AT&amp;T</c:v>
                </c:pt>
                <c:pt idx="24">
                  <c:v>Comcast</c:v>
                </c:pt>
                <c:pt idx="25">
                  <c:v>Ford Motor Company</c:v>
                </c:pt>
                <c:pt idx="26">
                  <c:v>Microsoft</c:v>
                </c:pt>
                <c:pt idx="27">
                  <c:v>Raytheon Technologies</c:v>
                </c:pt>
                <c:pt idx="28">
                  <c:v>The Walt Disney Company</c:v>
                </c:pt>
                <c:pt idx="29">
                  <c:v>General Electric</c:v>
                </c:pt>
                <c:pt idx="30">
                  <c:v>General Motors</c:v>
                </c:pt>
                <c:pt idx="31">
                  <c:v>Alphabet</c:v>
                </c:pt>
                <c:pt idx="32">
                  <c:v>Apple</c:v>
                </c:pt>
                <c:pt idx="33">
                  <c:v>Boeing</c:v>
                </c:pt>
                <c:pt idx="34">
                  <c:v>Johnson &amp; Johnson</c:v>
                </c:pt>
                <c:pt idx="35">
                  <c:v>Tyson Foods</c:v>
                </c:pt>
                <c:pt idx="36">
                  <c:v>Dell Technologies</c:v>
                </c:pt>
                <c:pt idx="37">
                  <c:v>Oracle Corporation</c:v>
                </c:pt>
                <c:pt idx="38">
                  <c:v>Thermo Fisher Scientific</c:v>
                </c:pt>
                <c:pt idx="39">
                  <c:v>Intel</c:v>
                </c:pt>
                <c:pt idx="40">
                  <c:v>Verizon Communications</c:v>
                </c:pt>
                <c:pt idx="41">
                  <c:v>Lockheed Martin</c:v>
                </c:pt>
                <c:pt idx="42">
                  <c:v>Abbott Laboratories</c:v>
                </c:pt>
                <c:pt idx="43">
                  <c:v>Novartis</c:v>
                </c:pt>
                <c:pt idx="44">
                  <c:v>Caterpillar</c:v>
                </c:pt>
                <c:pt idx="45">
                  <c:v>General Dynamics</c:v>
                </c:pt>
                <c:pt idx="46">
                  <c:v>Procter &amp; Gamble</c:v>
                </c:pt>
                <c:pt idx="47">
                  <c:v>Tesla</c:v>
                </c:pt>
                <c:pt idx="48">
                  <c:v>Elevance Health</c:v>
                </c:pt>
                <c:pt idx="49">
                  <c:v>GSK plc</c:v>
                </c:pt>
                <c:pt idx="50">
                  <c:v>Humana</c:v>
                </c:pt>
                <c:pt idx="51">
                  <c:v>Charter Communications</c:v>
                </c:pt>
                <c:pt idx="52">
                  <c:v>Best Buy</c:v>
                </c:pt>
                <c:pt idx="53">
                  <c:v>Cisco</c:v>
                </c:pt>
                <c:pt idx="54">
                  <c:v>Pfizer</c:v>
                </c:pt>
                <c:pt idx="55">
                  <c:v>Coca-Cola Company</c:v>
                </c:pt>
                <c:pt idx="56">
                  <c:v>John Deere</c:v>
                </c:pt>
                <c:pt idx="57">
                  <c:v>Morgan Stanley</c:v>
                </c:pt>
                <c:pt idx="58">
                  <c:v>Nike</c:v>
                </c:pt>
                <c:pt idx="59">
                  <c:v>Cigna</c:v>
                </c:pt>
                <c:pt idx="60">
                  <c:v>Centene</c:v>
                </c:pt>
                <c:pt idx="61">
                  <c:v>Meta Platforms</c:v>
                </c:pt>
                <c:pt idx="62">
                  <c:v>McKesson Corporation</c:v>
                </c:pt>
                <c:pt idx="63">
                  <c:v>Merck &amp; Co.</c:v>
                </c:pt>
                <c:pt idx="64">
                  <c:v>American Express</c:v>
                </c:pt>
                <c:pt idx="65">
                  <c:v>Exxon Mobil</c:v>
                </c:pt>
                <c:pt idx="66">
                  <c:v>Sysco</c:v>
                </c:pt>
                <c:pt idx="67">
                  <c:v>Allstate</c:v>
                </c:pt>
                <c:pt idx="68">
                  <c:v>State Farm</c:v>
                </c:pt>
                <c:pt idx="69">
                  <c:v>HP</c:v>
                </c:pt>
                <c:pt idx="70">
                  <c:v>AbbVie</c:v>
                </c:pt>
                <c:pt idx="71">
                  <c:v>Progressive Corporation</c:v>
                </c:pt>
                <c:pt idx="72">
                  <c:v>Cardinal Health</c:v>
                </c:pt>
                <c:pt idx="73">
                  <c:v>Liberty Mutual Group</c:v>
                </c:pt>
                <c:pt idx="74">
                  <c:v>Goldman Sachs</c:v>
                </c:pt>
                <c:pt idx="75">
                  <c:v>MetLife</c:v>
                </c:pt>
                <c:pt idx="76">
                  <c:v>Chevron Corporation</c:v>
                </c:pt>
                <c:pt idx="77">
                  <c:v>Prudential Financial</c:v>
                </c:pt>
                <c:pt idx="78">
                  <c:v>AmerisourceBergen</c:v>
                </c:pt>
                <c:pt idx="79">
                  <c:v>Archer Daniels Midland</c:v>
                </c:pt>
                <c:pt idx="80">
                  <c:v>USAA</c:v>
                </c:pt>
                <c:pt idx="81">
                  <c:v>AIG</c:v>
                </c:pt>
                <c:pt idx="82">
                  <c:v>Dow Chemical Company</c:v>
                </c:pt>
                <c:pt idx="83">
                  <c:v>Bristol-Myers Squibb</c:v>
                </c:pt>
                <c:pt idx="84">
                  <c:v>Nucor</c:v>
                </c:pt>
                <c:pt idx="85">
                  <c:v>Nationwide Mutual Insurance Company</c:v>
                </c:pt>
                <c:pt idx="86">
                  <c:v>Marathon Petroleum</c:v>
                </c:pt>
                <c:pt idx="87">
                  <c:v>TIAA</c:v>
                </c:pt>
                <c:pt idx="88">
                  <c:v>Phillips 66</c:v>
                </c:pt>
                <c:pt idx="89">
                  <c:v>New York Life Insurance Company</c:v>
                </c:pt>
                <c:pt idx="90">
                  <c:v>Energy Transfer Partners</c:v>
                </c:pt>
                <c:pt idx="91">
                  <c:v>CHS</c:v>
                </c:pt>
                <c:pt idx="92">
                  <c:v>ConocoPhillips</c:v>
                </c:pt>
                <c:pt idx="93">
                  <c:v>Valero Energy</c:v>
                </c:pt>
                <c:pt idx="94">
                  <c:v>Northwestern Mutual</c:v>
                </c:pt>
                <c:pt idx="95">
                  <c:v>Fannie Mae</c:v>
                </c:pt>
                <c:pt idx="96">
                  <c:v>Freddie Mac</c:v>
                </c:pt>
                <c:pt idx="97">
                  <c:v>Enterprise Products</c:v>
                </c:pt>
                <c:pt idx="98">
                  <c:v>Plains All American Pipeline</c:v>
                </c:pt>
                <c:pt idx="99">
                  <c:v>StoneX Group</c:v>
                </c:pt>
              </c:strCache>
            </c:strRef>
          </c:cat>
          <c:val>
            <c:numRef>
              <c:f>Pivot_Table!$B$4:$B$104</c:f>
              <c:numCache>
                <c:formatCode>_-* #,##0_-;\-* #,##0_-;_-* "-"??_-;_-@_-</c:formatCode>
                <c:ptCount val="100"/>
                <c:pt idx="0">
                  <c:v>2300000</c:v>
                </c:pt>
                <c:pt idx="1">
                  <c:v>1608000</c:v>
                </c:pt>
                <c:pt idx="2">
                  <c:v>490600</c:v>
                </c:pt>
                <c:pt idx="3">
                  <c:v>484000</c:v>
                </c:pt>
                <c:pt idx="4">
                  <c:v>450000</c:v>
                </c:pt>
                <c:pt idx="5">
                  <c:v>420000</c:v>
                </c:pt>
                <c:pt idx="6">
                  <c:v>400945</c:v>
                </c:pt>
                <c:pt idx="7">
                  <c:v>372000</c:v>
                </c:pt>
                <c:pt idx="8">
                  <c:v>350000</c:v>
                </c:pt>
                <c:pt idx="9">
                  <c:v>340000</c:v>
                </c:pt>
                <c:pt idx="10">
                  <c:v>309000</c:v>
                </c:pt>
                <c:pt idx="11">
                  <c:v>300000</c:v>
                </c:pt>
                <c:pt idx="12">
                  <c:v>297800</c:v>
                </c:pt>
                <c:pt idx="13">
                  <c:v>288000</c:v>
                </c:pt>
                <c:pt idx="14">
                  <c:v>271025</c:v>
                </c:pt>
                <c:pt idx="15">
                  <c:v>270000</c:v>
                </c:pt>
                <c:pt idx="16">
                  <c:v>258500</c:v>
                </c:pt>
                <c:pt idx="17">
                  <c:v>258000</c:v>
                </c:pt>
                <c:pt idx="18">
                  <c:v>247848</c:v>
                </c:pt>
                <c:pt idx="19">
                  <c:v>244000</c:v>
                </c:pt>
                <c:pt idx="20">
                  <c:v>232000</c:v>
                </c:pt>
                <c:pt idx="21">
                  <c:v>221768</c:v>
                </c:pt>
                <c:pt idx="22">
                  <c:v>208248</c:v>
                </c:pt>
                <c:pt idx="23">
                  <c:v>202600</c:v>
                </c:pt>
                <c:pt idx="24">
                  <c:v>189000</c:v>
                </c:pt>
                <c:pt idx="25">
                  <c:v>183000</c:v>
                </c:pt>
                <c:pt idx="26">
                  <c:v>181000</c:v>
                </c:pt>
                <c:pt idx="27">
                  <c:v>174000</c:v>
                </c:pt>
                <c:pt idx="28">
                  <c:v>171000</c:v>
                </c:pt>
                <c:pt idx="29">
                  <c:v>168000</c:v>
                </c:pt>
                <c:pt idx="30">
                  <c:v>157000</c:v>
                </c:pt>
                <c:pt idx="31">
                  <c:v>156000</c:v>
                </c:pt>
                <c:pt idx="32">
                  <c:v>154000</c:v>
                </c:pt>
                <c:pt idx="33">
                  <c:v>142000</c:v>
                </c:pt>
                <c:pt idx="34">
                  <c:v>141700</c:v>
                </c:pt>
                <c:pt idx="35">
                  <c:v>137000</c:v>
                </c:pt>
                <c:pt idx="36">
                  <c:v>133000</c:v>
                </c:pt>
                <c:pt idx="37">
                  <c:v>132000</c:v>
                </c:pt>
                <c:pt idx="38">
                  <c:v>129000</c:v>
                </c:pt>
                <c:pt idx="39">
                  <c:v>121100</c:v>
                </c:pt>
                <c:pt idx="40">
                  <c:v>118400</c:v>
                </c:pt>
                <c:pt idx="41">
                  <c:v>114000</c:v>
                </c:pt>
                <c:pt idx="42">
                  <c:v>113000</c:v>
                </c:pt>
                <c:pt idx="43">
                  <c:v>110000</c:v>
                </c:pt>
                <c:pt idx="44">
                  <c:v>107700</c:v>
                </c:pt>
                <c:pt idx="45">
                  <c:v>103100</c:v>
                </c:pt>
                <c:pt idx="46">
                  <c:v>101000</c:v>
                </c:pt>
                <c:pt idx="47">
                  <c:v>99290</c:v>
                </c:pt>
                <c:pt idx="48">
                  <c:v>98200</c:v>
                </c:pt>
                <c:pt idx="49">
                  <c:v>97000</c:v>
                </c:pt>
                <c:pt idx="50">
                  <c:v>95500</c:v>
                </c:pt>
                <c:pt idx="51">
                  <c:v>93700</c:v>
                </c:pt>
                <c:pt idx="52">
                  <c:v>81375</c:v>
                </c:pt>
                <c:pt idx="53">
                  <c:v>79500</c:v>
                </c:pt>
                <c:pt idx="54">
                  <c:v>79000</c:v>
                </c:pt>
                <c:pt idx="55">
                  <c:v>79000</c:v>
                </c:pt>
                <c:pt idx="56">
                  <c:v>75550</c:v>
                </c:pt>
                <c:pt idx="57">
                  <c:v>74814</c:v>
                </c:pt>
                <c:pt idx="58">
                  <c:v>73300</c:v>
                </c:pt>
                <c:pt idx="59">
                  <c:v>72963</c:v>
                </c:pt>
                <c:pt idx="60">
                  <c:v>72500</c:v>
                </c:pt>
                <c:pt idx="61">
                  <c:v>71970</c:v>
                </c:pt>
                <c:pt idx="62">
                  <c:v>67500</c:v>
                </c:pt>
                <c:pt idx="63">
                  <c:v>67500</c:v>
                </c:pt>
                <c:pt idx="64">
                  <c:v>64000</c:v>
                </c:pt>
                <c:pt idx="65">
                  <c:v>63000</c:v>
                </c:pt>
                <c:pt idx="66">
                  <c:v>57710</c:v>
                </c:pt>
                <c:pt idx="67">
                  <c:v>54500</c:v>
                </c:pt>
                <c:pt idx="68">
                  <c:v>53586</c:v>
                </c:pt>
                <c:pt idx="69">
                  <c:v>51000</c:v>
                </c:pt>
                <c:pt idx="70">
                  <c:v>50000</c:v>
                </c:pt>
                <c:pt idx="71">
                  <c:v>49077</c:v>
                </c:pt>
                <c:pt idx="72">
                  <c:v>46827</c:v>
                </c:pt>
                <c:pt idx="73">
                  <c:v>45000</c:v>
                </c:pt>
                <c:pt idx="74">
                  <c:v>43900</c:v>
                </c:pt>
                <c:pt idx="75">
                  <c:v>43000</c:v>
                </c:pt>
                <c:pt idx="76">
                  <c:v>42595</c:v>
                </c:pt>
                <c:pt idx="77">
                  <c:v>40916</c:v>
                </c:pt>
                <c:pt idx="78">
                  <c:v>40000</c:v>
                </c:pt>
                <c:pt idx="79">
                  <c:v>39979</c:v>
                </c:pt>
                <c:pt idx="80">
                  <c:v>37335</c:v>
                </c:pt>
                <c:pt idx="81">
                  <c:v>36600</c:v>
                </c:pt>
                <c:pt idx="82">
                  <c:v>35700</c:v>
                </c:pt>
                <c:pt idx="83">
                  <c:v>32200</c:v>
                </c:pt>
                <c:pt idx="84">
                  <c:v>28800</c:v>
                </c:pt>
                <c:pt idx="85">
                  <c:v>24134</c:v>
                </c:pt>
                <c:pt idx="86">
                  <c:v>17700</c:v>
                </c:pt>
                <c:pt idx="87">
                  <c:v>15065</c:v>
                </c:pt>
                <c:pt idx="88">
                  <c:v>14000</c:v>
                </c:pt>
                <c:pt idx="89">
                  <c:v>13344</c:v>
                </c:pt>
                <c:pt idx="90">
                  <c:v>12558</c:v>
                </c:pt>
                <c:pt idx="91">
                  <c:v>9941</c:v>
                </c:pt>
                <c:pt idx="92">
                  <c:v>9900</c:v>
                </c:pt>
                <c:pt idx="93">
                  <c:v>9804</c:v>
                </c:pt>
                <c:pt idx="94">
                  <c:v>7585</c:v>
                </c:pt>
                <c:pt idx="95">
                  <c:v>7400</c:v>
                </c:pt>
                <c:pt idx="96">
                  <c:v>7301</c:v>
                </c:pt>
                <c:pt idx="97">
                  <c:v>6911</c:v>
                </c:pt>
                <c:pt idx="98">
                  <c:v>4100</c:v>
                </c:pt>
                <c:pt idx="99">
                  <c:v>3242</c:v>
                </c:pt>
              </c:numCache>
            </c:numRef>
          </c:val>
          <c:extLst>
            <c:ext xmlns:c16="http://schemas.microsoft.com/office/drawing/2014/chart" uri="{C3380CC4-5D6E-409C-BE32-E72D297353CC}">
              <c16:uniqueId val="{00000000-F9DB-4DEA-99D7-5A274891B13E}"/>
            </c:ext>
          </c:extLst>
        </c:ser>
        <c:ser>
          <c:idx val="1"/>
          <c:order val="1"/>
          <c:tx>
            <c:strRef>
              <c:f>Pivot_Table!$C$3</c:f>
              <c:strCache>
                <c:ptCount val="1"/>
                <c:pt idx="0">
                  <c:v>'Revenue (USD millions)</c:v>
                </c:pt>
              </c:strCache>
            </c:strRef>
          </c:tx>
          <c:spPr>
            <a:solidFill>
              <a:schemeClr val="accent2"/>
            </a:solidFill>
            <a:ln>
              <a:noFill/>
            </a:ln>
            <a:effectLst/>
          </c:spPr>
          <c:invertIfNegative val="0"/>
          <c:cat>
            <c:strRef>
              <c:f>Pivot_Table!$A$4:$A$104</c:f>
              <c:strCache>
                <c:ptCount val="100"/>
                <c:pt idx="0">
                  <c:v>Walmart</c:v>
                </c:pt>
                <c:pt idx="1">
                  <c:v>Amazon</c:v>
                </c:pt>
                <c:pt idx="2">
                  <c:v>The Home Depot</c:v>
                </c:pt>
                <c:pt idx="3">
                  <c:v>FedEx</c:v>
                </c:pt>
                <c:pt idx="4">
                  <c:v>Target Corporation</c:v>
                </c:pt>
                <c:pt idx="5">
                  <c:v>Kroger</c:v>
                </c:pt>
                <c:pt idx="6">
                  <c:v>United Parcel Service</c:v>
                </c:pt>
                <c:pt idx="7">
                  <c:v>Berkshire Hathaway</c:v>
                </c:pt>
                <c:pt idx="8">
                  <c:v>UnitedHealth Group</c:v>
                </c:pt>
                <c:pt idx="9">
                  <c:v>TJX</c:v>
                </c:pt>
                <c:pt idx="10">
                  <c:v>PepsiCo</c:v>
                </c:pt>
                <c:pt idx="11">
                  <c:v>Albertsons</c:v>
                </c:pt>
                <c:pt idx="12">
                  <c:v>IBM</c:v>
                </c:pt>
                <c:pt idx="13">
                  <c:v>Costco</c:v>
                </c:pt>
                <c:pt idx="14">
                  <c:v>JPMorgan Chase</c:v>
                </c:pt>
                <c:pt idx="15">
                  <c:v>Lowe's</c:v>
                </c:pt>
                <c:pt idx="16">
                  <c:v>Walgreens Boots Alliance</c:v>
                </c:pt>
                <c:pt idx="17">
                  <c:v>CVS Health</c:v>
                </c:pt>
                <c:pt idx="18">
                  <c:v>Wells Fargo</c:v>
                </c:pt>
                <c:pt idx="19">
                  <c:v>HCA Healthcare</c:v>
                </c:pt>
                <c:pt idx="20">
                  <c:v>Publix</c:v>
                </c:pt>
                <c:pt idx="21">
                  <c:v>Citigroup</c:v>
                </c:pt>
                <c:pt idx="22">
                  <c:v>Bank of America</c:v>
                </c:pt>
                <c:pt idx="23">
                  <c:v>AT&amp;T</c:v>
                </c:pt>
                <c:pt idx="24">
                  <c:v>Comcast</c:v>
                </c:pt>
                <c:pt idx="25">
                  <c:v>Ford Motor Company</c:v>
                </c:pt>
                <c:pt idx="26">
                  <c:v>Microsoft</c:v>
                </c:pt>
                <c:pt idx="27">
                  <c:v>Raytheon Technologies</c:v>
                </c:pt>
                <c:pt idx="28">
                  <c:v>The Walt Disney Company</c:v>
                </c:pt>
                <c:pt idx="29">
                  <c:v>General Electric</c:v>
                </c:pt>
                <c:pt idx="30">
                  <c:v>General Motors</c:v>
                </c:pt>
                <c:pt idx="31">
                  <c:v>Alphabet</c:v>
                </c:pt>
                <c:pt idx="32">
                  <c:v>Apple</c:v>
                </c:pt>
                <c:pt idx="33">
                  <c:v>Boeing</c:v>
                </c:pt>
                <c:pt idx="34">
                  <c:v>Johnson &amp; Johnson</c:v>
                </c:pt>
                <c:pt idx="35">
                  <c:v>Tyson Foods</c:v>
                </c:pt>
                <c:pt idx="36">
                  <c:v>Dell Technologies</c:v>
                </c:pt>
                <c:pt idx="37">
                  <c:v>Oracle Corporation</c:v>
                </c:pt>
                <c:pt idx="38">
                  <c:v>Thermo Fisher Scientific</c:v>
                </c:pt>
                <c:pt idx="39">
                  <c:v>Intel</c:v>
                </c:pt>
                <c:pt idx="40">
                  <c:v>Verizon Communications</c:v>
                </c:pt>
                <c:pt idx="41">
                  <c:v>Lockheed Martin</c:v>
                </c:pt>
                <c:pt idx="42">
                  <c:v>Abbott Laboratories</c:v>
                </c:pt>
                <c:pt idx="43">
                  <c:v>Novartis</c:v>
                </c:pt>
                <c:pt idx="44">
                  <c:v>Caterpillar</c:v>
                </c:pt>
                <c:pt idx="45">
                  <c:v>General Dynamics</c:v>
                </c:pt>
                <c:pt idx="46">
                  <c:v>Procter &amp; Gamble</c:v>
                </c:pt>
                <c:pt idx="47">
                  <c:v>Tesla</c:v>
                </c:pt>
                <c:pt idx="48">
                  <c:v>Elevance Health</c:v>
                </c:pt>
                <c:pt idx="49">
                  <c:v>GSK plc</c:v>
                </c:pt>
                <c:pt idx="50">
                  <c:v>Humana</c:v>
                </c:pt>
                <c:pt idx="51">
                  <c:v>Charter Communications</c:v>
                </c:pt>
                <c:pt idx="52">
                  <c:v>Best Buy</c:v>
                </c:pt>
                <c:pt idx="53">
                  <c:v>Cisco</c:v>
                </c:pt>
                <c:pt idx="54">
                  <c:v>Pfizer</c:v>
                </c:pt>
                <c:pt idx="55">
                  <c:v>Coca-Cola Company</c:v>
                </c:pt>
                <c:pt idx="56">
                  <c:v>John Deere</c:v>
                </c:pt>
                <c:pt idx="57">
                  <c:v>Morgan Stanley</c:v>
                </c:pt>
                <c:pt idx="58">
                  <c:v>Nike</c:v>
                </c:pt>
                <c:pt idx="59">
                  <c:v>Cigna</c:v>
                </c:pt>
                <c:pt idx="60">
                  <c:v>Centene</c:v>
                </c:pt>
                <c:pt idx="61">
                  <c:v>Meta Platforms</c:v>
                </c:pt>
                <c:pt idx="62">
                  <c:v>McKesson Corporation</c:v>
                </c:pt>
                <c:pt idx="63">
                  <c:v>Merck &amp; Co.</c:v>
                </c:pt>
                <c:pt idx="64">
                  <c:v>American Express</c:v>
                </c:pt>
                <c:pt idx="65">
                  <c:v>Exxon Mobil</c:v>
                </c:pt>
                <c:pt idx="66">
                  <c:v>Sysco</c:v>
                </c:pt>
                <c:pt idx="67">
                  <c:v>Allstate</c:v>
                </c:pt>
                <c:pt idx="68">
                  <c:v>State Farm</c:v>
                </c:pt>
                <c:pt idx="69">
                  <c:v>HP</c:v>
                </c:pt>
                <c:pt idx="70">
                  <c:v>AbbVie</c:v>
                </c:pt>
                <c:pt idx="71">
                  <c:v>Progressive Corporation</c:v>
                </c:pt>
                <c:pt idx="72">
                  <c:v>Cardinal Health</c:v>
                </c:pt>
                <c:pt idx="73">
                  <c:v>Liberty Mutual Group</c:v>
                </c:pt>
                <c:pt idx="74">
                  <c:v>Goldman Sachs</c:v>
                </c:pt>
                <c:pt idx="75">
                  <c:v>MetLife</c:v>
                </c:pt>
                <c:pt idx="76">
                  <c:v>Chevron Corporation</c:v>
                </c:pt>
                <c:pt idx="77">
                  <c:v>Prudential Financial</c:v>
                </c:pt>
                <c:pt idx="78">
                  <c:v>AmerisourceBergen</c:v>
                </c:pt>
                <c:pt idx="79">
                  <c:v>Archer Daniels Midland</c:v>
                </c:pt>
                <c:pt idx="80">
                  <c:v>USAA</c:v>
                </c:pt>
                <c:pt idx="81">
                  <c:v>AIG</c:v>
                </c:pt>
                <c:pt idx="82">
                  <c:v>Dow Chemical Company</c:v>
                </c:pt>
                <c:pt idx="83">
                  <c:v>Bristol-Myers Squibb</c:v>
                </c:pt>
                <c:pt idx="84">
                  <c:v>Nucor</c:v>
                </c:pt>
                <c:pt idx="85">
                  <c:v>Nationwide Mutual Insurance Company</c:v>
                </c:pt>
                <c:pt idx="86">
                  <c:v>Marathon Petroleum</c:v>
                </c:pt>
                <c:pt idx="87">
                  <c:v>TIAA</c:v>
                </c:pt>
                <c:pt idx="88">
                  <c:v>Phillips 66</c:v>
                </c:pt>
                <c:pt idx="89">
                  <c:v>New York Life Insurance Company</c:v>
                </c:pt>
                <c:pt idx="90">
                  <c:v>Energy Transfer Partners</c:v>
                </c:pt>
                <c:pt idx="91">
                  <c:v>CHS</c:v>
                </c:pt>
                <c:pt idx="92">
                  <c:v>ConocoPhillips</c:v>
                </c:pt>
                <c:pt idx="93">
                  <c:v>Valero Energy</c:v>
                </c:pt>
                <c:pt idx="94">
                  <c:v>Northwestern Mutual</c:v>
                </c:pt>
                <c:pt idx="95">
                  <c:v>Fannie Mae</c:v>
                </c:pt>
                <c:pt idx="96">
                  <c:v>Freddie Mac</c:v>
                </c:pt>
                <c:pt idx="97">
                  <c:v>Enterprise Products</c:v>
                </c:pt>
                <c:pt idx="98">
                  <c:v>Plains All American Pipeline</c:v>
                </c:pt>
                <c:pt idx="99">
                  <c:v>StoneX Group</c:v>
                </c:pt>
              </c:strCache>
            </c:strRef>
          </c:cat>
          <c:val>
            <c:numRef>
              <c:f>Pivot_Table!$C$4:$C$104</c:f>
              <c:numCache>
                <c:formatCode>_-[$$-409]* #,##0_ ;_-[$$-409]* \-#,##0\ ;_-[$$-409]* "-"??_ ;_-@_ </c:formatCode>
                <c:ptCount val="100"/>
                <c:pt idx="0">
                  <c:v>572754</c:v>
                </c:pt>
                <c:pt idx="1">
                  <c:v>469822</c:v>
                </c:pt>
                <c:pt idx="2">
                  <c:v>151157</c:v>
                </c:pt>
                <c:pt idx="3">
                  <c:v>83959</c:v>
                </c:pt>
                <c:pt idx="4">
                  <c:v>106005</c:v>
                </c:pt>
                <c:pt idx="5">
                  <c:v>137888</c:v>
                </c:pt>
                <c:pt idx="6">
                  <c:v>97287</c:v>
                </c:pt>
                <c:pt idx="7">
                  <c:v>276094</c:v>
                </c:pt>
                <c:pt idx="8">
                  <c:v>287597</c:v>
                </c:pt>
                <c:pt idx="9">
                  <c:v>48550</c:v>
                </c:pt>
                <c:pt idx="10">
                  <c:v>79474</c:v>
                </c:pt>
                <c:pt idx="11">
                  <c:v>69690</c:v>
                </c:pt>
                <c:pt idx="12">
                  <c:v>72344</c:v>
                </c:pt>
                <c:pt idx="13">
                  <c:v>195929</c:v>
                </c:pt>
                <c:pt idx="14">
                  <c:v>127202</c:v>
                </c:pt>
                <c:pt idx="15">
                  <c:v>96250</c:v>
                </c:pt>
                <c:pt idx="16">
                  <c:v>148579</c:v>
                </c:pt>
                <c:pt idx="17">
                  <c:v>292111</c:v>
                </c:pt>
                <c:pt idx="18">
                  <c:v>82407</c:v>
                </c:pt>
                <c:pt idx="19">
                  <c:v>58752</c:v>
                </c:pt>
                <c:pt idx="20">
                  <c:v>48394</c:v>
                </c:pt>
                <c:pt idx="21">
                  <c:v>79865</c:v>
                </c:pt>
                <c:pt idx="22">
                  <c:v>93851</c:v>
                </c:pt>
                <c:pt idx="23">
                  <c:v>168864</c:v>
                </c:pt>
                <c:pt idx="24">
                  <c:v>116385</c:v>
                </c:pt>
                <c:pt idx="25">
                  <c:v>136341</c:v>
                </c:pt>
                <c:pt idx="26">
                  <c:v>198087</c:v>
                </c:pt>
                <c:pt idx="27">
                  <c:v>64388</c:v>
                </c:pt>
                <c:pt idx="28">
                  <c:v>67418</c:v>
                </c:pt>
                <c:pt idx="29">
                  <c:v>74196</c:v>
                </c:pt>
                <c:pt idx="30">
                  <c:v>127004</c:v>
                </c:pt>
                <c:pt idx="31">
                  <c:v>257637</c:v>
                </c:pt>
                <c:pt idx="32">
                  <c:v>365817</c:v>
                </c:pt>
                <c:pt idx="33">
                  <c:v>62286</c:v>
                </c:pt>
                <c:pt idx="34">
                  <c:v>93775</c:v>
                </c:pt>
                <c:pt idx="35">
                  <c:v>47049</c:v>
                </c:pt>
                <c:pt idx="36">
                  <c:v>106995</c:v>
                </c:pt>
                <c:pt idx="37">
                  <c:v>40479</c:v>
                </c:pt>
                <c:pt idx="38">
                  <c:v>39211</c:v>
                </c:pt>
                <c:pt idx="39">
                  <c:v>79024</c:v>
                </c:pt>
                <c:pt idx="40">
                  <c:v>133613</c:v>
                </c:pt>
                <c:pt idx="41">
                  <c:v>67044</c:v>
                </c:pt>
                <c:pt idx="42">
                  <c:v>43075</c:v>
                </c:pt>
                <c:pt idx="43">
                  <c:v>51332</c:v>
                </c:pt>
                <c:pt idx="44">
                  <c:v>50971</c:v>
                </c:pt>
                <c:pt idx="45">
                  <c:v>38469</c:v>
                </c:pt>
                <c:pt idx="46">
                  <c:v>76118</c:v>
                </c:pt>
                <c:pt idx="47">
                  <c:v>53823</c:v>
                </c:pt>
                <c:pt idx="48">
                  <c:v>138639</c:v>
                </c:pt>
                <c:pt idx="49">
                  <c:v>44700</c:v>
                </c:pt>
                <c:pt idx="50">
                  <c:v>83064</c:v>
                </c:pt>
                <c:pt idx="51">
                  <c:v>51682</c:v>
                </c:pt>
                <c:pt idx="52">
                  <c:v>51761</c:v>
                </c:pt>
                <c:pt idx="53">
                  <c:v>49818</c:v>
                </c:pt>
                <c:pt idx="54">
                  <c:v>81288</c:v>
                </c:pt>
                <c:pt idx="55">
                  <c:v>38655</c:v>
                </c:pt>
                <c:pt idx="56">
                  <c:v>44024</c:v>
                </c:pt>
                <c:pt idx="57">
                  <c:v>61121</c:v>
                </c:pt>
                <c:pt idx="58">
                  <c:v>44538</c:v>
                </c:pt>
                <c:pt idx="59">
                  <c:v>174078</c:v>
                </c:pt>
                <c:pt idx="60">
                  <c:v>125982</c:v>
                </c:pt>
                <c:pt idx="61">
                  <c:v>117385</c:v>
                </c:pt>
                <c:pt idx="62">
                  <c:v>238228</c:v>
                </c:pt>
                <c:pt idx="63">
                  <c:v>51216</c:v>
                </c:pt>
                <c:pt idx="64">
                  <c:v>43663</c:v>
                </c:pt>
                <c:pt idx="65">
                  <c:v>285640</c:v>
                </c:pt>
                <c:pt idx="66">
                  <c:v>51298</c:v>
                </c:pt>
                <c:pt idx="67">
                  <c:v>53228</c:v>
                </c:pt>
                <c:pt idx="68">
                  <c:v>82407</c:v>
                </c:pt>
                <c:pt idx="69">
                  <c:v>63487</c:v>
                </c:pt>
                <c:pt idx="70">
                  <c:v>56197</c:v>
                </c:pt>
                <c:pt idx="71">
                  <c:v>47702</c:v>
                </c:pt>
                <c:pt idx="72">
                  <c:v>162467</c:v>
                </c:pt>
                <c:pt idx="73">
                  <c:v>48200</c:v>
                </c:pt>
                <c:pt idx="74">
                  <c:v>64989</c:v>
                </c:pt>
                <c:pt idx="75">
                  <c:v>71080</c:v>
                </c:pt>
                <c:pt idx="76">
                  <c:v>162465</c:v>
                </c:pt>
                <c:pt idx="77">
                  <c:v>70934</c:v>
                </c:pt>
                <c:pt idx="78">
                  <c:v>213989</c:v>
                </c:pt>
                <c:pt idx="79">
                  <c:v>85959</c:v>
                </c:pt>
                <c:pt idx="80">
                  <c:v>37470</c:v>
                </c:pt>
                <c:pt idx="81">
                  <c:v>52057</c:v>
                </c:pt>
                <c:pt idx="82">
                  <c:v>54968</c:v>
                </c:pt>
                <c:pt idx="83">
                  <c:v>46385</c:v>
                </c:pt>
                <c:pt idx="84">
                  <c:v>36484</c:v>
                </c:pt>
                <c:pt idx="85">
                  <c:v>47376</c:v>
                </c:pt>
                <c:pt idx="86">
                  <c:v>141032</c:v>
                </c:pt>
                <c:pt idx="87">
                  <c:v>40526</c:v>
                </c:pt>
                <c:pt idx="88">
                  <c:v>114852</c:v>
                </c:pt>
                <c:pt idx="89">
                  <c:v>51199</c:v>
                </c:pt>
                <c:pt idx="90">
                  <c:v>67418</c:v>
                </c:pt>
                <c:pt idx="91">
                  <c:v>38448</c:v>
                </c:pt>
                <c:pt idx="92">
                  <c:v>48349</c:v>
                </c:pt>
                <c:pt idx="93">
                  <c:v>108332</c:v>
                </c:pt>
                <c:pt idx="94">
                  <c:v>36751</c:v>
                </c:pt>
                <c:pt idx="95">
                  <c:v>101543</c:v>
                </c:pt>
                <c:pt idx="96">
                  <c:v>65898</c:v>
                </c:pt>
                <c:pt idx="97">
                  <c:v>40807</c:v>
                </c:pt>
                <c:pt idx="98">
                  <c:v>42078</c:v>
                </c:pt>
                <c:pt idx="99">
                  <c:v>42534</c:v>
                </c:pt>
              </c:numCache>
            </c:numRef>
          </c:val>
          <c:extLst>
            <c:ext xmlns:c16="http://schemas.microsoft.com/office/drawing/2014/chart" uri="{C3380CC4-5D6E-409C-BE32-E72D297353CC}">
              <c16:uniqueId val="{00000001-F9DB-4DEA-99D7-5A274891B13E}"/>
            </c:ext>
          </c:extLst>
        </c:ser>
        <c:dLbls>
          <c:showLegendKey val="0"/>
          <c:showVal val="0"/>
          <c:showCatName val="0"/>
          <c:showSerName val="0"/>
          <c:showPercent val="0"/>
          <c:showBubbleSize val="0"/>
        </c:dLbls>
        <c:gapWidth val="219"/>
        <c:overlap val="-27"/>
        <c:axId val="1483515599"/>
        <c:axId val="1483502639"/>
      </c:barChart>
      <c:lineChart>
        <c:grouping val="standard"/>
        <c:varyColors val="0"/>
        <c:ser>
          <c:idx val="2"/>
          <c:order val="2"/>
          <c:tx>
            <c:strRef>
              <c:f>Pivot_Table!$D$3</c:f>
              <c:strCache>
                <c:ptCount val="1"/>
                <c:pt idx="0">
                  <c:v>'Revenue growth</c:v>
                </c:pt>
              </c:strCache>
            </c:strRef>
          </c:tx>
          <c:spPr>
            <a:ln w="28575" cap="rnd">
              <a:solidFill>
                <a:schemeClr val="accent6">
                  <a:lumMod val="75000"/>
                </a:schemeClr>
              </a:solidFill>
              <a:round/>
            </a:ln>
            <a:effectLst/>
          </c:spPr>
          <c:marker>
            <c:symbol val="none"/>
          </c:marker>
          <c:cat>
            <c:strRef>
              <c:f>Pivot_Table!$A$4:$A$104</c:f>
              <c:strCache>
                <c:ptCount val="100"/>
                <c:pt idx="0">
                  <c:v>Walmart</c:v>
                </c:pt>
                <c:pt idx="1">
                  <c:v>Amazon</c:v>
                </c:pt>
                <c:pt idx="2">
                  <c:v>The Home Depot</c:v>
                </c:pt>
                <c:pt idx="3">
                  <c:v>FedEx</c:v>
                </c:pt>
                <c:pt idx="4">
                  <c:v>Target Corporation</c:v>
                </c:pt>
                <c:pt idx="5">
                  <c:v>Kroger</c:v>
                </c:pt>
                <c:pt idx="6">
                  <c:v>United Parcel Service</c:v>
                </c:pt>
                <c:pt idx="7">
                  <c:v>Berkshire Hathaway</c:v>
                </c:pt>
                <c:pt idx="8">
                  <c:v>UnitedHealth Group</c:v>
                </c:pt>
                <c:pt idx="9">
                  <c:v>TJX</c:v>
                </c:pt>
                <c:pt idx="10">
                  <c:v>PepsiCo</c:v>
                </c:pt>
                <c:pt idx="11">
                  <c:v>Albertsons</c:v>
                </c:pt>
                <c:pt idx="12">
                  <c:v>IBM</c:v>
                </c:pt>
                <c:pt idx="13">
                  <c:v>Costco</c:v>
                </c:pt>
                <c:pt idx="14">
                  <c:v>JPMorgan Chase</c:v>
                </c:pt>
                <c:pt idx="15">
                  <c:v>Lowe's</c:v>
                </c:pt>
                <c:pt idx="16">
                  <c:v>Walgreens Boots Alliance</c:v>
                </c:pt>
                <c:pt idx="17">
                  <c:v>CVS Health</c:v>
                </c:pt>
                <c:pt idx="18">
                  <c:v>Wells Fargo</c:v>
                </c:pt>
                <c:pt idx="19">
                  <c:v>HCA Healthcare</c:v>
                </c:pt>
                <c:pt idx="20">
                  <c:v>Publix</c:v>
                </c:pt>
                <c:pt idx="21">
                  <c:v>Citigroup</c:v>
                </c:pt>
                <c:pt idx="22">
                  <c:v>Bank of America</c:v>
                </c:pt>
                <c:pt idx="23">
                  <c:v>AT&amp;T</c:v>
                </c:pt>
                <c:pt idx="24">
                  <c:v>Comcast</c:v>
                </c:pt>
                <c:pt idx="25">
                  <c:v>Ford Motor Company</c:v>
                </c:pt>
                <c:pt idx="26">
                  <c:v>Microsoft</c:v>
                </c:pt>
                <c:pt idx="27">
                  <c:v>Raytheon Technologies</c:v>
                </c:pt>
                <c:pt idx="28">
                  <c:v>The Walt Disney Company</c:v>
                </c:pt>
                <c:pt idx="29">
                  <c:v>General Electric</c:v>
                </c:pt>
                <c:pt idx="30">
                  <c:v>General Motors</c:v>
                </c:pt>
                <c:pt idx="31">
                  <c:v>Alphabet</c:v>
                </c:pt>
                <c:pt idx="32">
                  <c:v>Apple</c:v>
                </c:pt>
                <c:pt idx="33">
                  <c:v>Boeing</c:v>
                </c:pt>
                <c:pt idx="34">
                  <c:v>Johnson &amp; Johnson</c:v>
                </c:pt>
                <c:pt idx="35">
                  <c:v>Tyson Foods</c:v>
                </c:pt>
                <c:pt idx="36">
                  <c:v>Dell Technologies</c:v>
                </c:pt>
                <c:pt idx="37">
                  <c:v>Oracle Corporation</c:v>
                </c:pt>
                <c:pt idx="38">
                  <c:v>Thermo Fisher Scientific</c:v>
                </c:pt>
                <c:pt idx="39">
                  <c:v>Intel</c:v>
                </c:pt>
                <c:pt idx="40">
                  <c:v>Verizon Communications</c:v>
                </c:pt>
                <c:pt idx="41">
                  <c:v>Lockheed Martin</c:v>
                </c:pt>
                <c:pt idx="42">
                  <c:v>Abbott Laboratories</c:v>
                </c:pt>
                <c:pt idx="43">
                  <c:v>Novartis</c:v>
                </c:pt>
                <c:pt idx="44">
                  <c:v>Caterpillar</c:v>
                </c:pt>
                <c:pt idx="45">
                  <c:v>General Dynamics</c:v>
                </c:pt>
                <c:pt idx="46">
                  <c:v>Procter &amp; Gamble</c:v>
                </c:pt>
                <c:pt idx="47">
                  <c:v>Tesla</c:v>
                </c:pt>
                <c:pt idx="48">
                  <c:v>Elevance Health</c:v>
                </c:pt>
                <c:pt idx="49">
                  <c:v>GSK plc</c:v>
                </c:pt>
                <c:pt idx="50">
                  <c:v>Humana</c:v>
                </c:pt>
                <c:pt idx="51">
                  <c:v>Charter Communications</c:v>
                </c:pt>
                <c:pt idx="52">
                  <c:v>Best Buy</c:v>
                </c:pt>
                <c:pt idx="53">
                  <c:v>Cisco</c:v>
                </c:pt>
                <c:pt idx="54">
                  <c:v>Pfizer</c:v>
                </c:pt>
                <c:pt idx="55">
                  <c:v>Coca-Cola Company</c:v>
                </c:pt>
                <c:pt idx="56">
                  <c:v>John Deere</c:v>
                </c:pt>
                <c:pt idx="57">
                  <c:v>Morgan Stanley</c:v>
                </c:pt>
                <c:pt idx="58">
                  <c:v>Nike</c:v>
                </c:pt>
                <c:pt idx="59">
                  <c:v>Cigna</c:v>
                </c:pt>
                <c:pt idx="60">
                  <c:v>Centene</c:v>
                </c:pt>
                <c:pt idx="61">
                  <c:v>Meta Platforms</c:v>
                </c:pt>
                <c:pt idx="62">
                  <c:v>McKesson Corporation</c:v>
                </c:pt>
                <c:pt idx="63">
                  <c:v>Merck &amp; Co.</c:v>
                </c:pt>
                <c:pt idx="64">
                  <c:v>American Express</c:v>
                </c:pt>
                <c:pt idx="65">
                  <c:v>Exxon Mobil</c:v>
                </c:pt>
                <c:pt idx="66">
                  <c:v>Sysco</c:v>
                </c:pt>
                <c:pt idx="67">
                  <c:v>Allstate</c:v>
                </c:pt>
                <c:pt idx="68">
                  <c:v>State Farm</c:v>
                </c:pt>
                <c:pt idx="69">
                  <c:v>HP</c:v>
                </c:pt>
                <c:pt idx="70">
                  <c:v>AbbVie</c:v>
                </c:pt>
                <c:pt idx="71">
                  <c:v>Progressive Corporation</c:v>
                </c:pt>
                <c:pt idx="72">
                  <c:v>Cardinal Health</c:v>
                </c:pt>
                <c:pt idx="73">
                  <c:v>Liberty Mutual Group</c:v>
                </c:pt>
                <c:pt idx="74">
                  <c:v>Goldman Sachs</c:v>
                </c:pt>
                <c:pt idx="75">
                  <c:v>MetLife</c:v>
                </c:pt>
                <c:pt idx="76">
                  <c:v>Chevron Corporation</c:v>
                </c:pt>
                <c:pt idx="77">
                  <c:v>Prudential Financial</c:v>
                </c:pt>
                <c:pt idx="78">
                  <c:v>AmerisourceBergen</c:v>
                </c:pt>
                <c:pt idx="79">
                  <c:v>Archer Daniels Midland</c:v>
                </c:pt>
                <c:pt idx="80">
                  <c:v>USAA</c:v>
                </c:pt>
                <c:pt idx="81">
                  <c:v>AIG</c:v>
                </c:pt>
                <c:pt idx="82">
                  <c:v>Dow Chemical Company</c:v>
                </c:pt>
                <c:pt idx="83">
                  <c:v>Bristol-Myers Squibb</c:v>
                </c:pt>
                <c:pt idx="84">
                  <c:v>Nucor</c:v>
                </c:pt>
                <c:pt idx="85">
                  <c:v>Nationwide Mutual Insurance Company</c:v>
                </c:pt>
                <c:pt idx="86">
                  <c:v>Marathon Petroleum</c:v>
                </c:pt>
                <c:pt idx="87">
                  <c:v>TIAA</c:v>
                </c:pt>
                <c:pt idx="88">
                  <c:v>Phillips 66</c:v>
                </c:pt>
                <c:pt idx="89">
                  <c:v>New York Life Insurance Company</c:v>
                </c:pt>
                <c:pt idx="90">
                  <c:v>Energy Transfer Partners</c:v>
                </c:pt>
                <c:pt idx="91">
                  <c:v>CHS</c:v>
                </c:pt>
                <c:pt idx="92">
                  <c:v>ConocoPhillips</c:v>
                </c:pt>
                <c:pt idx="93">
                  <c:v>Valero Energy</c:v>
                </c:pt>
                <c:pt idx="94">
                  <c:v>Northwestern Mutual</c:v>
                </c:pt>
                <c:pt idx="95">
                  <c:v>Fannie Mae</c:v>
                </c:pt>
                <c:pt idx="96">
                  <c:v>Freddie Mac</c:v>
                </c:pt>
                <c:pt idx="97">
                  <c:v>Enterprise Products</c:v>
                </c:pt>
                <c:pt idx="98">
                  <c:v>Plains All American Pipeline</c:v>
                </c:pt>
                <c:pt idx="99">
                  <c:v>StoneX Group</c:v>
                </c:pt>
              </c:strCache>
            </c:strRef>
          </c:cat>
          <c:val>
            <c:numRef>
              <c:f>Pivot_Table!$D$4:$D$104</c:f>
              <c:numCache>
                <c:formatCode>0%</c:formatCode>
                <c:ptCount val="100"/>
                <c:pt idx="0">
                  <c:v>2.4E-2</c:v>
                </c:pt>
                <c:pt idx="1">
                  <c:v>0.217</c:v>
                </c:pt>
                <c:pt idx="2">
                  <c:v>0.14399999999999999</c:v>
                </c:pt>
                <c:pt idx="3">
                  <c:v>0.21299999999999999</c:v>
                </c:pt>
                <c:pt idx="4">
                  <c:v>0.13300000000000001</c:v>
                </c:pt>
                <c:pt idx="5">
                  <c:v>4.1000000000000002E-2</c:v>
                </c:pt>
                <c:pt idx="6">
                  <c:v>0.15</c:v>
                </c:pt>
                <c:pt idx="7">
                  <c:v>0.125</c:v>
                </c:pt>
                <c:pt idx="8">
                  <c:v>0.11799999999999999</c:v>
                </c:pt>
                <c:pt idx="9">
                  <c:v>0.51100000000000001</c:v>
                </c:pt>
                <c:pt idx="10">
                  <c:v>0.129</c:v>
                </c:pt>
                <c:pt idx="11">
                  <c:v>0.11600000000000001</c:v>
                </c:pt>
                <c:pt idx="12">
                  <c:v>1.7000000000000001E-2</c:v>
                </c:pt>
                <c:pt idx="13">
                  <c:v>0.17499999999999999</c:v>
                </c:pt>
                <c:pt idx="14">
                  <c:v>1.7999999999999999E-2</c:v>
                </c:pt>
                <c:pt idx="15">
                  <c:v>7.3999999999999996E-2</c:v>
                </c:pt>
                <c:pt idx="16">
                  <c:v>6.5000000000000002E-2</c:v>
                </c:pt>
                <c:pt idx="17">
                  <c:v>0.32</c:v>
                </c:pt>
                <c:pt idx="18">
                  <c:v>2.5999999999999999E-2</c:v>
                </c:pt>
                <c:pt idx="19">
                  <c:v>0.14000000000000001</c:v>
                </c:pt>
                <c:pt idx="20">
                  <c:v>7.0999999999999994E-2</c:v>
                </c:pt>
                <c:pt idx="21">
                  <c:v>0.10100000000000001</c:v>
                </c:pt>
                <c:pt idx="22">
                  <c:v>1E-3</c:v>
                </c:pt>
                <c:pt idx="23">
                  <c:v>1.7000000000000001E-2</c:v>
                </c:pt>
                <c:pt idx="24">
                  <c:v>0.124</c:v>
                </c:pt>
                <c:pt idx="25">
                  <c:v>7.1999999999999995E-2</c:v>
                </c:pt>
                <c:pt idx="26">
                  <c:v>0.17499999999999999</c:v>
                </c:pt>
                <c:pt idx="27">
                  <c:v>0.13800000000000001</c:v>
                </c:pt>
                <c:pt idx="28">
                  <c:v>3.1E-2</c:v>
                </c:pt>
                <c:pt idx="29">
                  <c:v>6.8000000000000005E-2</c:v>
                </c:pt>
                <c:pt idx="30">
                  <c:v>3.6999999999999998E-2</c:v>
                </c:pt>
                <c:pt idx="31">
                  <c:v>0.41199999999999998</c:v>
                </c:pt>
                <c:pt idx="32">
                  <c:v>0.33200000000000002</c:v>
                </c:pt>
                <c:pt idx="33">
                  <c:v>7.0999999999999994E-2</c:v>
                </c:pt>
                <c:pt idx="34">
                  <c:v>0.13600000000000001</c:v>
                </c:pt>
                <c:pt idx="35">
                  <c:v>8.8999999999999996E-2</c:v>
                </c:pt>
                <c:pt idx="36">
                  <c:v>0.13600000000000001</c:v>
                </c:pt>
                <c:pt idx="37">
                  <c:v>3.5999999999999997E-2</c:v>
                </c:pt>
                <c:pt idx="38">
                  <c:v>0.217</c:v>
                </c:pt>
                <c:pt idx="39">
                  <c:v>1.4999999999999999E-2</c:v>
                </c:pt>
                <c:pt idx="40">
                  <c:v>4.1000000000000002E-2</c:v>
                </c:pt>
                <c:pt idx="41">
                  <c:v>2.5000000000000001E-2</c:v>
                </c:pt>
                <c:pt idx="42">
                  <c:v>0.245</c:v>
                </c:pt>
                <c:pt idx="43">
                  <c:v>0.06</c:v>
                </c:pt>
                <c:pt idx="44">
                  <c:v>0.221</c:v>
                </c:pt>
                <c:pt idx="45">
                  <c:v>8.6999999999999994E-2</c:v>
                </c:pt>
                <c:pt idx="46">
                  <c:v>7.2999999999999995E-2</c:v>
                </c:pt>
                <c:pt idx="47">
                  <c:v>0.70699999999999996</c:v>
                </c:pt>
                <c:pt idx="48">
                  <c:v>0.13800000000000001</c:v>
                </c:pt>
                <c:pt idx="49">
                  <c:v>0.03</c:v>
                </c:pt>
                <c:pt idx="50">
                  <c:v>7.6999999999999999E-2</c:v>
                </c:pt>
                <c:pt idx="51">
                  <c:v>7.4999999999999997E-2</c:v>
                </c:pt>
                <c:pt idx="52">
                  <c:v>9.5000000000000001E-2</c:v>
                </c:pt>
                <c:pt idx="53">
                  <c:v>0.01</c:v>
                </c:pt>
                <c:pt idx="54">
                  <c:v>0.94</c:v>
                </c:pt>
                <c:pt idx="55">
                  <c:v>0.17100000000000001</c:v>
                </c:pt>
                <c:pt idx="56">
                  <c:v>0.23899999999999999</c:v>
                </c:pt>
                <c:pt idx="57">
                  <c:v>0.17399999999999999</c:v>
                </c:pt>
                <c:pt idx="58">
                  <c:v>0.191</c:v>
                </c:pt>
                <c:pt idx="59">
                  <c:v>8.5000000000000006E-2</c:v>
                </c:pt>
                <c:pt idx="60">
                  <c:v>0.13400000000000001</c:v>
                </c:pt>
                <c:pt idx="61">
                  <c:v>0.372</c:v>
                </c:pt>
                <c:pt idx="62">
                  <c:v>3.1E-2</c:v>
                </c:pt>
                <c:pt idx="63">
                  <c:v>6.7000000000000004E-2</c:v>
                </c:pt>
                <c:pt idx="64">
                  <c:v>0.14299999999999999</c:v>
                </c:pt>
                <c:pt idx="65">
                  <c:v>0.57399999999999995</c:v>
                </c:pt>
                <c:pt idx="66">
                  <c:v>0.03</c:v>
                </c:pt>
                <c:pt idx="67">
                  <c:v>0.188</c:v>
                </c:pt>
                <c:pt idx="68">
                  <c:v>4.2000000000000003E-2</c:v>
                </c:pt>
                <c:pt idx="69">
                  <c:v>0.121</c:v>
                </c:pt>
                <c:pt idx="70">
                  <c:v>0.22700000000000001</c:v>
                </c:pt>
                <c:pt idx="71">
                  <c:v>0.11799999999999999</c:v>
                </c:pt>
                <c:pt idx="72">
                  <c:v>6.2E-2</c:v>
                </c:pt>
                <c:pt idx="73">
                  <c:v>0.10100000000000001</c:v>
                </c:pt>
                <c:pt idx="74">
                  <c:v>2.7E-2</c:v>
                </c:pt>
                <c:pt idx="75">
                  <c:v>4.8000000000000001E-2</c:v>
                </c:pt>
                <c:pt idx="76">
                  <c:v>0.71599999999999997</c:v>
                </c:pt>
                <c:pt idx="77">
                  <c:v>0.24399999999999999</c:v>
                </c:pt>
                <c:pt idx="78">
                  <c:v>0.127</c:v>
                </c:pt>
                <c:pt idx="79">
                  <c:v>0.32500000000000001</c:v>
                </c:pt>
                <c:pt idx="80">
                  <c:v>3.2000000000000001E-2</c:v>
                </c:pt>
                <c:pt idx="81">
                  <c:v>0.19</c:v>
                </c:pt>
                <c:pt idx="82">
                  <c:v>0.42599999999999999</c:v>
                </c:pt>
                <c:pt idx="83">
                  <c:v>9.0999999999999998E-2</c:v>
                </c:pt>
                <c:pt idx="84">
                  <c:v>0.81200000000000006</c:v>
                </c:pt>
                <c:pt idx="85">
                  <c:v>0.13</c:v>
                </c:pt>
                <c:pt idx="86">
                  <c:v>0.58499999999999996</c:v>
                </c:pt>
                <c:pt idx="87">
                  <c:v>2.5999999999999999E-2</c:v>
                </c:pt>
                <c:pt idx="88">
                  <c:v>0.754</c:v>
                </c:pt>
                <c:pt idx="89">
                  <c:v>9.6000000000000002E-2</c:v>
                </c:pt>
                <c:pt idx="90">
                  <c:v>0.73099999999999998</c:v>
                </c:pt>
                <c:pt idx="91">
                  <c:v>1.4E-2</c:v>
                </c:pt>
                <c:pt idx="92">
                  <c:v>1.5109999999999999</c:v>
                </c:pt>
                <c:pt idx="93">
                  <c:v>0.80200000000000005</c:v>
                </c:pt>
                <c:pt idx="94">
                  <c:v>8.7999999999999995E-2</c:v>
                </c:pt>
                <c:pt idx="95">
                  <c:v>4.5999999999999999E-2</c:v>
                </c:pt>
                <c:pt idx="96">
                  <c:v>5.0000000000000001E-3</c:v>
                </c:pt>
                <c:pt idx="97">
                  <c:v>0.5</c:v>
                </c:pt>
                <c:pt idx="98">
                  <c:v>0.80700000000000005</c:v>
                </c:pt>
                <c:pt idx="99">
                  <c:v>0.214</c:v>
                </c:pt>
              </c:numCache>
            </c:numRef>
          </c:val>
          <c:smooth val="0"/>
          <c:extLst>
            <c:ext xmlns:c16="http://schemas.microsoft.com/office/drawing/2014/chart" uri="{C3380CC4-5D6E-409C-BE32-E72D297353CC}">
              <c16:uniqueId val="{00000002-F9DB-4DEA-99D7-5A274891B13E}"/>
            </c:ext>
          </c:extLst>
        </c:ser>
        <c:dLbls>
          <c:showLegendKey val="0"/>
          <c:showVal val="0"/>
          <c:showCatName val="0"/>
          <c:showSerName val="0"/>
          <c:showPercent val="0"/>
          <c:showBubbleSize val="0"/>
        </c:dLbls>
        <c:marker val="1"/>
        <c:smooth val="0"/>
        <c:axId val="1483511279"/>
        <c:axId val="1483507919"/>
      </c:lineChart>
      <c:catAx>
        <c:axId val="1483515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83502639"/>
        <c:crosses val="autoZero"/>
        <c:auto val="1"/>
        <c:lblAlgn val="ctr"/>
        <c:lblOffset val="100"/>
        <c:noMultiLvlLbl val="0"/>
      </c:catAx>
      <c:valAx>
        <c:axId val="1483502639"/>
        <c:scaling>
          <c:orientation val="minMax"/>
        </c:scaling>
        <c:delete val="0"/>
        <c:axPos val="l"/>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83515599"/>
        <c:crosses val="autoZero"/>
        <c:crossBetween val="between"/>
        <c:dispUnits>
          <c:builtInUnit val="millions"/>
          <c:dispUnitsLbl>
            <c:spPr>
              <a:solidFill>
                <a:schemeClr val="bg1"/>
              </a:solid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valAx>
        <c:axId val="148350791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83511279"/>
        <c:crosses val="max"/>
        <c:crossBetween val="between"/>
      </c:valAx>
      <c:catAx>
        <c:axId val="1483511279"/>
        <c:scaling>
          <c:orientation val="minMax"/>
        </c:scaling>
        <c:delete val="1"/>
        <c:axPos val="b"/>
        <c:numFmt formatCode="General" sourceLinked="1"/>
        <c:majorTickMark val="out"/>
        <c:minorTickMark val="none"/>
        <c:tickLblPos val="nextTo"/>
        <c:crossAx val="1483507919"/>
        <c:crosses val="autoZero"/>
        <c:auto val="1"/>
        <c:lblAlgn val="ctr"/>
        <c:lblOffset val="100"/>
        <c:noMultiLvlLbl val="0"/>
      </c:catAx>
      <c:spPr>
        <a:noFill/>
        <a:ln>
          <a:noFill/>
        </a:ln>
        <a:effectLst/>
      </c:spPr>
    </c:plotArea>
    <c:legend>
      <c:legendPos val="t"/>
      <c:layout>
        <c:manualLayout>
          <c:xMode val="edge"/>
          <c:yMode val="edge"/>
          <c:x val="0.61170325346202292"/>
          <c:y val="6.2700096698439095E-2"/>
          <c:w val="0.35733923327495781"/>
          <c:h val="5.9210940737670956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[US_companies_data_updated.xlsx]Pivot_Table!PivotTable4</c:name>
    <c:fmtId val="3"/>
  </c:pivotSource>
  <c:chart>
    <c:title>
      <c:tx>
        <c:rich>
          <a:bodyPr rot="0" spcFirstLastPara="1" vertOverflow="ellipsis" vert="horz" wrap="square" anchor="ctr" anchorCtr="1"/>
          <a:lstStyle/>
          <a:p>
            <a:pPr>
              <a:defRPr sz="1400" b="0" i="0" u="none" strike="noStrike" kern="1200" spc="0" baseline="0">
                <a:solidFill>
                  <a:schemeClr val="bg1"/>
                </a:solidFill>
                <a:latin typeface="+mj-lt"/>
                <a:ea typeface="+mn-ea"/>
                <a:cs typeface="+mn-cs"/>
              </a:defRPr>
            </a:pPr>
            <a:r>
              <a:rPr lang="en-US" sz="1100">
                <a:latin typeface="+mj-lt"/>
              </a:rPr>
              <a:t>Employee</a:t>
            </a:r>
            <a:r>
              <a:rPr lang="en-US" sz="1100" baseline="0">
                <a:latin typeface="+mj-lt"/>
              </a:rPr>
              <a:t> count per Industry</a:t>
            </a:r>
            <a:endParaRPr lang="en-US" sz="1100">
              <a:latin typeface="+mj-l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j-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50800" dist="50800" dir="5400000" algn="ctr" rotWithShape="0">
              <a:schemeClr val="tx1">
                <a:lumMod val="85000"/>
                <a:lumOff val="15000"/>
              </a:schemeClr>
            </a:outerShdw>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Pivot_Table!$B$153</c:f>
              <c:strCache>
                <c:ptCount val="1"/>
                <c:pt idx="0">
                  <c:v>Total</c:v>
                </c:pt>
              </c:strCache>
            </c:strRef>
          </c:tx>
          <c:spPr>
            <a:solidFill>
              <a:schemeClr val="accent1"/>
            </a:solidFill>
            <a:ln>
              <a:noFill/>
            </a:ln>
            <a:effectLst>
              <a:outerShdw blurRad="50800" dist="50800" dir="5400000" algn="ctr" rotWithShape="0">
                <a:schemeClr val="tx1">
                  <a:lumMod val="85000"/>
                  <a:lumOff val="15000"/>
                </a:schemeClr>
              </a:outerShdw>
            </a:effectLst>
          </c:spPr>
          <c:cat>
            <c:strRef>
              <c:f>Pivot_Table!$A$154:$A$177</c:f>
              <c:strCache>
                <c:ptCount val="23"/>
                <c:pt idx="0">
                  <c:v>Retail</c:v>
                </c:pt>
                <c:pt idx="1">
                  <c:v>Financial services</c:v>
                </c:pt>
                <c:pt idx="2">
                  <c:v>Healthcare</c:v>
                </c:pt>
                <c:pt idx="3">
                  <c:v>Technology</c:v>
                </c:pt>
                <c:pt idx="4">
                  <c:v>Conglomerate</c:v>
                </c:pt>
                <c:pt idx="5">
                  <c:v>Transportation</c:v>
                </c:pt>
                <c:pt idx="6">
                  <c:v>Pharmaceutical industry</c:v>
                </c:pt>
                <c:pt idx="7">
                  <c:v>Food industry</c:v>
                </c:pt>
                <c:pt idx="8">
                  <c:v>Telecommunications</c:v>
                </c:pt>
                <c:pt idx="9">
                  <c:v>Automotive</c:v>
                </c:pt>
                <c:pt idx="10">
                  <c:v>Aerospace</c:v>
                </c:pt>
                <c:pt idx="11">
                  <c:v>Insurance</c:v>
                </c:pt>
                <c:pt idx="12">
                  <c:v>Petroleum industry</c:v>
                </c:pt>
                <c:pt idx="13">
                  <c:v>Media</c:v>
                </c:pt>
                <c:pt idx="14">
                  <c:v>Electronics industry</c:v>
                </c:pt>
                <c:pt idx="15">
                  <c:v>Laboratory instruments</c:v>
                </c:pt>
                <c:pt idx="16">
                  <c:v>Medical devices</c:v>
                </c:pt>
                <c:pt idx="17">
                  <c:v>Machinery</c:v>
                </c:pt>
                <c:pt idx="18">
                  <c:v>Consumer products Manufacturing</c:v>
                </c:pt>
                <c:pt idx="19">
                  <c:v>Agriculture </c:v>
                </c:pt>
                <c:pt idx="20">
                  <c:v>Apparel</c:v>
                </c:pt>
                <c:pt idx="21">
                  <c:v>Chemical industry</c:v>
                </c:pt>
                <c:pt idx="22">
                  <c:v>Metals</c:v>
                </c:pt>
              </c:strCache>
            </c:strRef>
          </c:cat>
          <c:val>
            <c:numRef>
              <c:f>Pivot_Table!$B$154:$B$177</c:f>
              <c:numCache>
                <c:formatCode>_-* #,##0_-;\-* #,##0_-;_-* "-"??_-;_-@_-</c:formatCode>
                <c:ptCount val="23"/>
                <c:pt idx="0">
                  <c:v>6779975</c:v>
                </c:pt>
                <c:pt idx="1">
                  <c:v>1348517</c:v>
                </c:pt>
                <c:pt idx="2">
                  <c:v>1305490</c:v>
                </c:pt>
                <c:pt idx="3">
                  <c:v>1143870</c:v>
                </c:pt>
                <c:pt idx="4">
                  <c:v>916600</c:v>
                </c:pt>
                <c:pt idx="5">
                  <c:v>884945</c:v>
                </c:pt>
                <c:pt idx="6">
                  <c:v>875900</c:v>
                </c:pt>
                <c:pt idx="7">
                  <c:v>622689</c:v>
                </c:pt>
                <c:pt idx="8">
                  <c:v>480600</c:v>
                </c:pt>
                <c:pt idx="9">
                  <c:v>439290</c:v>
                </c:pt>
                <c:pt idx="10">
                  <c:v>359100</c:v>
                </c:pt>
                <c:pt idx="11">
                  <c:v>221171</c:v>
                </c:pt>
                <c:pt idx="12">
                  <c:v>180568</c:v>
                </c:pt>
                <c:pt idx="13">
                  <c:v>171000</c:v>
                </c:pt>
                <c:pt idx="14">
                  <c:v>154000</c:v>
                </c:pt>
                <c:pt idx="15">
                  <c:v>129000</c:v>
                </c:pt>
                <c:pt idx="16">
                  <c:v>113000</c:v>
                </c:pt>
                <c:pt idx="17">
                  <c:v>107700</c:v>
                </c:pt>
                <c:pt idx="18">
                  <c:v>101000</c:v>
                </c:pt>
                <c:pt idx="19">
                  <c:v>85491</c:v>
                </c:pt>
                <c:pt idx="20">
                  <c:v>73300</c:v>
                </c:pt>
                <c:pt idx="21">
                  <c:v>35700</c:v>
                </c:pt>
                <c:pt idx="22">
                  <c:v>28800</c:v>
                </c:pt>
              </c:numCache>
            </c:numRef>
          </c:val>
          <c:extLst>
            <c:ext xmlns:c16="http://schemas.microsoft.com/office/drawing/2014/chart" uri="{C3380CC4-5D6E-409C-BE32-E72D297353CC}">
              <c16:uniqueId val="{00000000-725A-4351-806D-DC6670A77205}"/>
            </c:ext>
          </c:extLst>
        </c:ser>
        <c:dLbls>
          <c:showLegendKey val="0"/>
          <c:showVal val="0"/>
          <c:showCatName val="0"/>
          <c:showSerName val="0"/>
          <c:showPercent val="0"/>
          <c:showBubbleSize val="0"/>
        </c:dLbls>
        <c:axId val="1430880719"/>
        <c:axId val="1430894639"/>
      </c:areaChart>
      <c:catAx>
        <c:axId val="143088071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30894639"/>
        <c:crosses val="autoZero"/>
        <c:auto val="1"/>
        <c:lblAlgn val="ctr"/>
        <c:lblOffset val="100"/>
        <c:noMultiLvlLbl val="0"/>
      </c:catAx>
      <c:valAx>
        <c:axId val="1430894639"/>
        <c:scaling>
          <c:orientation val="minMax"/>
        </c:scaling>
        <c:delete val="0"/>
        <c:axPos val="l"/>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30880719"/>
        <c:crosses val="autoZero"/>
        <c:crossBetween val="midCat"/>
        <c:dispUnits>
          <c:builtInUnit val="millions"/>
          <c:dispUnitsLbl>
            <c:spPr>
              <a:solidFill>
                <a:schemeClr val="bg1"/>
              </a:solid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dispUnitsLbl>
        </c:dispUnits>
      </c:valAx>
      <c:spPr>
        <a:noFill/>
        <a:ln>
          <a:noFill/>
        </a:ln>
        <a:effectLst/>
      </c:spPr>
    </c:plotArea>
    <c:legend>
      <c:legendPos val="r"/>
      <c:legendEntry>
        <c:idx val="0"/>
        <c:txPr>
          <a:bodyPr rot="0" spcFirstLastPara="1" vertOverflow="ellipsis" vert="horz" wrap="square" anchor="ctr" anchorCtr="1"/>
          <a:lstStyle/>
          <a:p>
            <a:pPr>
              <a:defRPr sz="900" b="0" i="0" u="none" strike="noStrike" kern="1200" baseline="0">
                <a:solidFill>
                  <a:schemeClr val="tx1">
                    <a:lumMod val="85000"/>
                    <a:lumOff val="15000"/>
                  </a:schemeClr>
                </a:solidFill>
                <a:latin typeface="+mn-lt"/>
                <a:ea typeface="+mn-ea"/>
                <a:cs typeface="+mn-cs"/>
              </a:defRPr>
            </a:pPr>
            <a:endParaRPr lang="en-US"/>
          </a:p>
        </c:txPr>
      </c:legendEntry>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[US_companies_data_updated.xlsx]Pivot_Table!PivotTable5</c:name>
    <c:fmtId val="6"/>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a:solidFill>
                  <a:schemeClr val="bg1"/>
                </a:solidFill>
                <a:latin typeface="+mj-lt"/>
              </a:rPr>
              <a:t>Ratings by Revenue contr.</a:t>
            </a:r>
            <a:endParaRPr lang="en-US" sz="1100"/>
          </a:p>
        </c:rich>
      </c:tx>
      <c:layout>
        <c:manualLayout>
          <c:xMode val="edge"/>
          <c:yMode val="edge"/>
          <c:x val="0.16935992419230142"/>
          <c:y val="0"/>
        </c:manualLayout>
      </c:layout>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none" lIns="38100" tIns="19050" rIns="38100" bIns="19050" anchor="ctr" anchorCtr="0">
              <a:spAutoFit/>
            </a:bodyPr>
            <a:lstStyle/>
            <a:p>
              <a:pPr>
                <a:defRPr sz="900" b="1" i="0" u="none" strike="noStrike" kern="1200" baseline="0">
                  <a:solidFill>
                    <a:schemeClr val="bg1"/>
                  </a:solidFill>
                  <a:latin typeface="+mj-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6"/>
          </a:solidFill>
          <a:ln w="19050">
            <a:solidFill>
              <a:schemeClr val="lt1"/>
            </a:solidFill>
          </a:ln>
          <a:effectLst/>
        </c:spPr>
      </c:pivotFmt>
    </c:pivotFmts>
    <c:plotArea>
      <c:layout/>
      <c:pieChart>
        <c:varyColors val="1"/>
        <c:ser>
          <c:idx val="0"/>
          <c:order val="0"/>
          <c:tx>
            <c:strRef>
              <c:f>Pivot_Table!$B$182</c:f>
              <c:strCache>
                <c:ptCount val="1"/>
                <c:pt idx="0">
                  <c:v>Total</c:v>
                </c:pt>
              </c:strCache>
            </c:strRef>
          </c:tx>
          <c:explosion val="5"/>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626-4DA5-8249-DAD7F611D1F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626-4DA5-8249-DAD7F611D1F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626-4DA5-8249-DAD7F611D1F2}"/>
              </c:ext>
            </c:extLst>
          </c:dPt>
          <c:dPt>
            <c:idx val="3"/>
            <c:bubble3D val="0"/>
            <c:spPr>
              <a:solidFill>
                <a:schemeClr val="accent6"/>
              </a:solidFill>
              <a:ln w="19050">
                <a:solidFill>
                  <a:schemeClr val="lt1"/>
                </a:solidFill>
              </a:ln>
              <a:effectLst/>
            </c:spPr>
            <c:extLst>
              <c:ext xmlns:c16="http://schemas.microsoft.com/office/drawing/2014/chart" uri="{C3380CC4-5D6E-409C-BE32-E72D297353CC}">
                <c16:uniqueId val="{00000007-A626-4DA5-8249-DAD7F611D1F2}"/>
              </c:ext>
            </c:extLst>
          </c:dPt>
          <c:dLbls>
            <c:spPr>
              <a:noFill/>
              <a:ln>
                <a:noFill/>
              </a:ln>
              <a:effectLst/>
            </c:spPr>
            <c:txPr>
              <a:bodyPr rot="0" spcFirstLastPara="1" vertOverflow="ellipsis" vert="horz" wrap="none" lIns="38100" tIns="19050" rIns="38100" bIns="19050" anchor="ctr" anchorCtr="0">
                <a:spAutoFit/>
              </a:bodyPr>
              <a:lstStyle/>
              <a:p>
                <a:pPr>
                  <a:defRPr sz="900" b="1" i="0" u="none" strike="noStrike" kern="1200" baseline="0">
                    <a:solidFill>
                      <a:schemeClr val="bg1"/>
                    </a:solidFill>
                    <a:latin typeface="+mj-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rect">
                    <a:avLst/>
                  </a:prstGeom>
                  <a:noFill/>
                  <a:ln>
                    <a:noFill/>
                  </a:ln>
                </c15:spPr>
              </c:ext>
            </c:extLst>
          </c:dLbls>
          <c:cat>
            <c:strRef>
              <c:f>Pivot_Table!$A$183:$A$187</c:f>
              <c:strCache>
                <c:ptCount val="4"/>
                <c:pt idx="0">
                  <c:v>Top 1 - 25</c:v>
                </c:pt>
                <c:pt idx="1">
                  <c:v>Top 26 - 50</c:v>
                </c:pt>
                <c:pt idx="2">
                  <c:v>Top 51 - 75</c:v>
                </c:pt>
                <c:pt idx="3">
                  <c:v>Top 76 -100</c:v>
                </c:pt>
              </c:strCache>
            </c:strRef>
          </c:cat>
          <c:val>
            <c:numRef>
              <c:f>Pivot_Table!$B$183:$B$187</c:f>
              <c:numCache>
                <c:formatCode>_-* #,##0_-;\-* #,##0_-;_-* "-"??_-;_-@_-</c:formatCode>
                <c:ptCount val="4"/>
                <c:pt idx="0">
                  <c:v>5563034</c:v>
                </c:pt>
                <c:pt idx="1">
                  <c:v>2309827</c:v>
                </c:pt>
                <c:pt idx="2">
                  <c:v>1462975</c:v>
                </c:pt>
                <c:pt idx="3">
                  <c:v>1073917</c:v>
                </c:pt>
              </c:numCache>
            </c:numRef>
          </c:val>
          <c:extLst>
            <c:ext xmlns:c16="http://schemas.microsoft.com/office/drawing/2014/chart" uri="{C3380CC4-5D6E-409C-BE32-E72D297353CC}">
              <c16:uniqueId val="{00000008-A626-4DA5-8249-DAD7F611D1F2}"/>
            </c:ext>
          </c:extLst>
        </c:ser>
        <c:dLbls>
          <c:showLegendKey val="0"/>
          <c:showVal val="1"/>
          <c:showCatName val="0"/>
          <c:showSerName val="0"/>
          <c:showPercent val="0"/>
          <c:showBubbleSize val="0"/>
          <c:showLeaderLines val="1"/>
        </c:dLbls>
        <c:firstSliceAng val="105"/>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tx>
        <cx:rich>
          <a:bodyPr spcFirstLastPara="1" vertOverflow="ellipsis" horzOverflow="overflow" wrap="square" lIns="0" tIns="0" rIns="0" bIns="0" anchor="ctr" anchorCtr="1"/>
          <a:lstStyle/>
          <a:p>
            <a:pPr rtl="0"/>
            <a:r>
              <a:rPr lang="en-AE" sz="1100" b="0" i="0" baseline="0">
                <a:solidFill>
                  <a:schemeClr val="bg1"/>
                </a:solidFill>
                <a:effectLst/>
                <a:latin typeface="+mj-lt"/>
              </a:rPr>
              <a:t>Geographical Locations of companies by Revenue</a:t>
            </a:r>
            <a:endParaRPr lang="en-AE" sz="1100">
              <a:solidFill>
                <a:schemeClr val="bg1"/>
              </a:solidFill>
              <a:effectLst/>
              <a:latin typeface="+mj-lt"/>
            </a:endParaRPr>
          </a:p>
        </cx:rich>
      </cx:tx>
      <cx:spPr>
        <a:noFill/>
      </cx:spPr>
    </cx:title>
    <cx:plotArea>
      <cx:plotAreaRegion>
        <cx:plotSurface>
          <cx:spPr>
            <a:ln>
              <a:noFill/>
            </a:ln>
          </cx:spPr>
        </cx:plotSurface>
        <cx:series layoutId="regionMap" uniqueId="{B0C0DCC4-5285-40F5-80E5-A9739871D0C3}">
          <cx:tx>
            <cx:txData>
              <cx:f>_xlchart.v5.2</cx:f>
              <cx:v>'Revenue (USD millions)</cx:v>
            </cx:txData>
          </cx:tx>
          <cx:dataLabels>
            <cx:spPr>
              <a:noFill/>
              <a:ln>
                <a:noFill/>
              </a:ln>
            </cx:spPr>
            <cx:txPr>
              <a:bodyPr spcFirstLastPara="1" vertOverflow="ellipsis" horzOverflow="overflow" wrap="square" lIns="0" tIns="0" rIns="0" bIns="0" anchor="ctr" anchorCtr="1"/>
              <a:lstStyle/>
              <a:p>
                <a:pPr algn="ctr" rtl="0">
                  <a:defRPr b="0">
                    <a:solidFill>
                      <a:schemeClr val="tx1"/>
                    </a:solidFill>
                    <a:latin typeface="+mj-lt"/>
                  </a:defRPr>
                </a:pPr>
                <a:endParaRPr lang="en-US" sz="850" b="0" i="0" u="none" strike="noStrike" baseline="0">
                  <a:solidFill>
                    <a:schemeClr val="tx1"/>
                  </a:solidFill>
                  <a:latin typeface="+mj-lt"/>
                </a:endParaRPr>
              </a:p>
            </cx:txPr>
            <cx:visibility seriesName="0" categoryName="1" value="0"/>
            <cx:separator>, </cx:separator>
          </cx:dataLabels>
          <cx:dataId val="0"/>
          <cx:layoutPr>
            <cx:geography cultureLanguage="en-US" cultureRegion="GB" attribution="Powered by Bing">
              <cx:geoCache provider="{E9337A44-BEBE-4D9F-B70C-5C5E7DAFC167}">
                <cx:binary>1Hxpc5049vdXSeX1g1sbSJqanqphuavv9RJn6byhHMcBsQkQ+6f/H67t2L7t6fbUpJ4qe6YJICSO
9NPZD/efN8M/brLb6/rdkGeF+cfN8Pv7uGnKf/z2m7mJb/Nrc5Krm1ob/aM5udH5b/rHD3Vz+9v3
+rpXRfQbQZj9dhNf183t8P5f/4TRolt9qm+uG6WLi/a2Hi9vTZs15i/aXmx6d/09V4WvTFOrmwb/
/n6niuLW6Ob6/bvbolHNeDWWt7+/f/bY+3e/HQ/2pxe/y4C2pv0OfZlzQpnEjEqBDn/4/btMF9F9
syXZCZaCIkrIw0v31zl0fBUtB0quv3+vb42B2Rz+fdb1GenQsn//7ka3RTOvWQTL9/v7j4Vqbr+/
+9BcN7fm/TtltHf3gKdn+j9+OEz4t+er/q9/Ht2AJTi68wSY4/X6u6Y/4bK//VZfm/RXwoJPbMIx
5dy5gwVW/xks8kRgxIl8gM1+js5rKHoZnMeeR9jsgzeJzVms9MPa/AJ2QScM2zawDL/DhT7HRZAT
jiS1BcHy7u/h3Xdc83fUvIzJXa8jPM5WbxKPq9tZhpnb24eF+d9BofaJYMAKzBF3ay6OQJllHCU2
Q/InM93JzztQXkXSy8g86XoEz9XbFGVXt8M1iNlfpV4oPmEOFUxgfLf0x+pFnlBKieSzKJv/ALrn
0PwNOf8JlkO3Y0i+vEmO8a4z9UPXhfqF+oXyE+AHx5H4niWOcMFYnjiYEy4RuwPmOS6vo+llcJ72
PULI+/ebRGh/27/7Q9fpwxr97yKNkRNJJaFY8OeyjNsnDkGICftewUD7U4Z5DSkvw/LY8wiU/R9v
EpTP1yYG87zRxcMK/QJYOKh/TG0u+B1XHKGDCTqxbYcJxO7kHbDVU3ReR9PL+Dzte4TQ57fJNuss
U4VWv1DdMHSCCcPMttEdPseWgDzBTDhgn9l37fI5Pq+h6GV0HnseYbM+fZPc8+86vS7MLzUF2AmY
ZwJRfL/2R9hIcgJeKBjX9r0neuTSvIail7F57HmEzb8v3yQ2n1QdqV9tDtiYSCQke9Gt4eLEkdwh
jDyacU/l2msoehmbx55H2Hx6mzLtHNwbM2bd9S/FB+SakGCt3XMGQqBXnoYDOD8RVAgwox/l3lN8
XkvVyxg9732E0/nbxGkLy9PepOOD/P/fbQMwqSFkQwl4oc/BEfYJEYAMY86d0mEPL71zP19DysvA
PPY8AmX7Nk223bUx1zdxa26b5ldaBeQEXBkKhhmolGdsg08cZCNE6aNKeso2r6bnZXiOuh9htHub
jLNTN7GKrn+lUQ2GAWdccnHv0vyZfzhFEizu+3bnOf+8hqL/ANDPuRxjs36ThsH6+3X8K4Od7IQK
CVFm9jIwGLMTx5YURNtRcuBvCXkZj/tuR2Cs/TcJxmUMCYp3a5NdF98fNuz/rmUYiCwiiLTvQ51z
wOxIpNlYCOSwe5EGAeqnIu21VL0M0PPeRzhdvk2mWd5qMKevH5bpf4eIkhOIABAhHmKaR0ECQU8Y
Y5QzdG/OHUH0CoJeRudnxyNglm9T0+x13cTvvOtaQ5jgV+Jjn9gUpJYNSuXwd4QPhyCBsBnm+B6f
I+H2erpehum4/xFae+9NijtPQ17nplE3bfPrWAmknc1tbIOB9mL6gEO6jQKrYXIULHglNS8D9Kzz
ETre1ZtEZw7ubm5rc/sLHZ452EYlkja9Dwoc5ag5WAdc2FAecR9rYw8b487veR1NL0P0tO8RQvvN
m0RoXXxX179UzMmT2WCGDM798svnloJwwC0FEefIe946gucVBL2Mzc+OR8Cs32ZGdKeM0W2tHjbv
LzAQxAl1OIQ575ME6Ihx5kgo53QOU99B9yeH5+8pehmax7kcYbM7e5NM4594J78UF0h3cs7t+2T0
sWHATxAG61vwe9v6SOk8VGq90z/eeTpr829/bVa+jNHLoxzh5b9NI2F3XY+/1h+i4kTOYTf7SLpx
BwpxIKRN5X3++sjIfg0lL+Pz2PMIk53/Jnlokelaff+F9jURJ7a0IZ9AjzCB4igmOGUE6gkPf0eY
vIKSlyH52fEIkcXbzL2d1bfRL81aUygmEA7kPe8D0Ee43GWtoUSH4gdhel+t9reEvIzHwwSO4Di7
fJMM8lmZG10Y9WtDng6VYDk7D8bZkW0mwa+BIA8E117klFeR9DI2T7oewfN5/Sbg+ev64LtY152N
9uzJ/7IumsoTG0GhB7LB+HoaYJMSjAAB1YTiHrojIXZUr/yf6XkZnqPuz6bw/6kY+j8XSv8sJPev
m+vgUIH+pFb6r1sP04XC+KOu98HJF43qu7Vbf//9vcQUPQFwHuNZVPNlm+m4/+21aX5/b4FpAD4R
JFPnSpD72EF/e9fETzDmkEeFlBDUxjEE4BdzGOr397OhMdsSQkJRlmDcgSbwC+6bYDMAv0rh2JwQ
aHqY7bnORpDlP5fm/vpd0ebnWhWN+f39HLoo7x6bp2ozqMizEYMyCcJAQNB55uXN9SXUMsHT+P+N
uEhxPA5oZUnilqWbRz/sadtG0QKZ3MV57yKW+IkQfohvbRO7pvvQothF03diFa5BYaCGyI3yZNX3
5325Quqsqb5gVrmNOn+yzC8RK16iljoOpiDPoAgXQzz6KbXadpxSiAioHdAGx8K4Ji/PIakwuSH7
Msry1HRpEE25a/OVlaNLLlK3nPaj6FaV1XwjuXE7RlZTjoKoTwOWhTulxaKnznpkzO373FU6dtsi
duUZp7emHN10yN04PINhqsK4aRh6UVGez8ONTu6F8z14Iq37Bav0zfxMlwq3KRN/fp225aqXoYcm
C4YWiyZq3ZKeiq493JofmYesSrycKRBlv5iH6u1yY0QboPKGwegPRFWs8GeaZgIPBFf9QiM7cHju
zc8oGC6qRjfsHT8s4VltuaGsXaKIN59XcG760Asb5pI8XZgoDZRAZ/Mzce4Etb2sYugKzazI3aiE
LvOjEdxLiDdWhS+aM5YOa9LmXtXBf3UbzL2ZkiuUh18dU2XBPAZ8cOFXcbkJrcitoG/FbDcalxVQ
1edyNw9Hkm3bmRWj3WJ+IlX9RQVP62ZMvfm1fYN+EFG7Udp6lJ3ZZsv0wkCPtIAB4B0HuuDlFeaL
h6nO7zPW4HKJlw1yq6JbzU2Mxod/h5WNvpmk9UjVBocJwDisbN3QUst5eea5zy+f58CsJKiKdDGf
z0sYzufQZnTuSu0n6RUC0kZafGJocEkdG5dkjMN6oWVOI7dlwBpkcB047/R5Qq5CJ/eRgu3QbJQM
XcdugvlyftjgwdVGrEZUu8jK3CrLPZZ0izbJvbYttvP9cKrdrgv9ZPqq4B3zuCbtFirNvRSGm4cg
cC4b7hat8maqHIK9h66CNF6VMDftk0Ap5oZwPrdV87BByWBmMFrKVOMq3HxAWbfIoftMwdytzxaO
/ANTK0idcNVV46KTBXOTTl/nCXalQz3mcC+vJGz/UxJFHqKxf90NuVe36eVghVcysho3o+XX1ORB
hh1XjvQ8zLNPfekkvrKpWwh7GRm+NSPfVTX2pqj1miT1eEx27aBavxAtdsdq2TdN5oIDfZUWX4jJ
EtdSYeWliRhhTv1NwSI/j4vEdSJgGAvH5xmmgeki2GdtQPvmIkOlVzomaPUEK0jPQIhF4ArDJ0/3
WuuZwL3R5VirKL7/9Orn5b+udA7/P/R5vDl/ufV4BVnlu0++/vIpSLnMprI5fmim5udYjx8fzYrr
J6lHmvDuI7EHxfHfNL5Oh0I0iYF9//PrsD8p0acFpo+q877bve7EGJQnFMA6DsSmoKKCQYjkXndC
4SUYrT816r3aZGAuIQJuHxYECspBdf5UmwzyMMyGEDLFhDOo2sT/jdrEoH+fqE0oiJYOFBDMOhsj
YCB2pIgmPVWtZVrnIkW28os6HdemidZNhHovavMiyKntQd4uchuJ06XT622BkF7oHucbU4pqIWu5
SrIW7aws/fFkJV/Sk2AVHlM31y/AV0PwmQqkKyDk91RNRvbAMh437MLBGnhbs10mLVDIwrLXKsMX
moWXNtaOW+ik9UdtZR53MF61kWEez4UK0gibg7CJhZ2chlMrXTTy2KW4j8/aUC3yvHD15HQe1eG3
vyF/XrxHm+SwuPLgiwjhcAhMzov/xCapoybta43ZxSSH8o960sm+mhJgbV4Cw06M+BGO5XmM3Jb2
f4wRas4bTLa5w+NTGjMFkifbVI0o9lxnnrDSoBEN/ijLeq20JfwiD/OFIlW97jpzSTgx2zDCrg7z
xKcl4qe5lV38zZzmJX8+J6hsgIJGATYd7MHjORGqokImGb2AjV4sa4O419UcrKw+WrekaF0eY/s0
hf2xKFMhVqGurI0NptnpwMJ+qUT1UQxjteU5XcikwnsmrohSoMaSlF06Wa3dqMDuIKMm+GvSZ6b5
M+nAO3OSEriKHu2moizCNiolucCl8JBjJZcjXvZ5VbtZDqqLR128LaYKjI8x3XVtNnwtjdeIfmHb
VrdKFJYBWL1qOUTTsKAtqM4+7dWyjzuvgilsrYTsrC5S3siNBCVaxGfCokGje7SNmTQ+52b0EpXK
Tah5toC90boOiycXsnUUtqQZgiYnMqjUlHhpH8eLytFqafWlXnF6ZkcaeRnT0WoKp/iiDEO/CpvS
bS2J19UY7VXsyN3hkCY+75x8aTtx69Up2o1Dpda2spoFBsuKhQiUYKTHr1I7jSt69bmzdLtLLJYF
ICqGJdjD1BUJThYMNd3Z4axPu/M0adIAUctcwreveo+qcK2xXIqK+LLvHbd30itnYrVXDykOLMwa
d0zqaj0YVPu9VX4fnUGuc2W+kCLq3WkQ7CLG5crOTb36a7znb23/hLcDGWvbITZGlB25BKIXtB1A
215YpD3teCvcTNT1MjSZm7YZW0Mpwr6nTKz1aD7GoLKDNBeTqyMdeRMJ8S7W5bKVlofTejrNWnzR
W36U1oNL5Tj5Uy130i7k578heybrmMMgvSQhDQgiGf6F9idSw7EQTwa7xheTbYHh48SXUeqcUZ7m
PnFysagKkgDwkXQFF8WOxWajrPSDkdfwJR/ZOkj9EJGuV71gdG1y6VoszgNaFZM/xq1a/jW5+IVV
Bt+OCvjmVoJYOJbRnZRFWqUDvshDUZ2j0XhiTL+qPjuNW916QhSVnxRiIwp2iqciPcVR8lGlooHA
yk+1e363QE89QAqZt+N1o/BhFofvSIAa+8D+T9YtHHkDqglQaovuQ5Vidlp/zuLEOdWKujGy2k95
90eqC/ZBTekOrFnpNT0hZ4elHE2zUGOf7euiYf40tl7kWSgh67IqSrc22PZVYp0COL0bF8UKTEG+
Jqq77FKm90U1bvoQy0UUYuPVvEKnllWMGyvJviRpbN0ZY3dfY78wVfLCFgEPl4FJgaEg40+SjDBL
ywqF6MIM6oa1fbLtBSLuVFPuZ4l9OZr0h6PFhWVVSVCGQ/Y1cegOj50TEEWnRZk07XIUU72OOdmS
JkedO1nDcpKF5VdWEbl/jY3zZ0XOORgXoDPgf5ApmrF7gg0uE6Qs2pGL2jQC3EnVLUFILyfe3pRj
w8+gsoSCn6DAY+WpHbQc6W1eJ2xtKPHb1D7H8YQDpocbW3TiFMdp6ttCf2UIdx4EA3sQoTRdxyQ5
6ydqucTp6Fqwz04TiRWKab1JdVy6Bbxh1Rq6iaXD/Lw08aJGtHI7zPPTNh/zU1QCc0d6y8lwmSIi
Tpu0k4FIagyuOgfvuFsUk+j2lejWoBXEWTJMjY8Kcl6YyP5hgT9WqBJfWC3f0KSNNjrBH7CM6Md8
sGoXE802ttEuLfJhFzrU2uRxHbB5UqQG9/Gv153NsuJIlnACLAE/tgDVOyBQnq97kkVhK0aJL6Qs
s8njU3c5xpPeTryuV47lDJeW7HpPgX1xOo5T68b9uHb0KIPOyutVjli4aA3bTAIvWWHt25Y2ns2G
yktQ1K2TKvYjocdtGX0EB9gLoTJyUVZt6Tu0VeCBgm1YjOxDVDhy0SXJWWoVzpUQlpcVZDvRluyE
LsG3HcN+R1K2mPp0VQqdfeiqiYL3xxZ53BaLAfSg2ye8DHI7lWui6/Zvdih+HpGZbTVIHjMmGGKw
XpDcf75S1kDazgkZvhjK4jOrIuWKNv6SZrARTYWZLxxrjkbUlReqPN/aY+PGLUSVUjaU2zHMjEvL
cVdQPkLC66/k2lwI/wxDKLYGmQaOA8I2gt8vOKIsbyKSoHQ0F31J9TbpU3MOMfDClenHsLLEac2t
08FihWuVqvaxkxXLsJpsVzil5R22b0nTbmWPte02xKK7WjDtqrZDp2ModxPRlheFTrZkpLQWrEnV
IjVT6jdtPAYFXUUtQ5c9/dw7oBetfsLuVDpslfLm2iqyfo1Dt7Amtcwzuwo0KyJvyMrlWE3Sjasy
c5lBnm3mzU+dwkNdSb1clf4Qxi2E1mS8wFzXXsFS24sjWS5ojga/t6lPMR73aXqdpGN7Cq5umYFo
BttDg61OPqU5xotOUHD4yzJfyKivvViyyDMRMZ6t2RRQpSOfFyr7O/kLIcxjUAAHYCgKUo1AWFMc
CbRJpJJXaowurLTX+9yaugWzMu7ZRcw9bZ3advVdhUOz4NMo1k2iNpIW8VUzWfW6t9PMi/k3MdTp
3h5biFYQPk0QvIF4A5jea85rEXt9MzYLO2LGS5xvmYnAt0m6MBhlj/baqEXbpOk5wn80TYUv03D4
2HQO2rUQnZHpGeqsyIcFQ8s4qW9U6yxzd4AgirDt+LLviPMhb6xNSiGIRxLSBQULhk4NCwEs7VKt
2l0xwpQ6hsFWhWhCKyPkg8aBQFeSRP6QXXKVZf4Ug5XUOXLliMhLRF1uyhgilY4YiyWqS+TnA4OA
XcH7U+qkw+ndGWkvhpxteDjQIFJheIqVCVA6pGd21Qe5TiuXWjVf8qzwy6itXGOjIijFgFdRSi7l
1IcXo0ed9rRw+tBvquQz7nm9SojeDLXUwZSGzK2nEXZaNpllDBHArOLqLIqFhBhe2S15YvgShqVu
ZBLjN30IzlgLwd7UHhIf6bFyBzB691X2ZawxXrcQlfYmg6LAGcimq6zxVJY4D2oTGAn2QB32w0Uo
ysjDSZtAnFYn7hBKJ6BDfjO16bgq6hjmabP9wNpTywZqMi9vo/qMqrjyUGqw39GeugN3CjdHjQ4G
LLzc7m4T0mdb1Jt93mUQKhPh4Nft6DmT1V6wHnYPwJsty5x/x4kVLut4tHZTX3l2iLp90kl63jXJ
V0On60IU8SJJM+diLEYXdAZed8I5Z3X4pU7i6VxpiP3qXPk1hg2RMGthlUavqtTJFrY231lGyHrg
U+LWnUBXdaPX2qBpC7ApzxJ6A4YxXlGbRl5m0r2yhilISohiozQrt9nonJfAKquhlM2u9MH/CZey
iE+Fbm8FhpiyrE2yy/A4gQKnZhGHxuzDUZl9Vkt/ytt6DbVZ+ZbIMYBwRuVlIehbWcnRnUyf78LS
7FrFEYT6xXDBjdP6JbG8roBpOfDDQGciI5Wbi7hcKBUXC23r0uV9Xrv92Dp+F4IXFk1rKJFI9332
Q2fAYEPG5Qqjai+B5hBMLh2ZYTfSMPJb+K0AXxGI6bgVWOAgkGvhW9TZNk7XLvtaDvOt+iyeInPG
sqlxJ/gQKkhilG3rrIwCbbPSj5kDWw0Nnxj0OrUQKiA0YInPgwXz76ZVaWTjphND51nToPNxGvvz
ZG0XeeKqBhbJJGXhtjklbi7LwkvhO5R92YWbRjP7NI+d6zZMVWDzaaWawTnDWVctM20KN7Qt24vE
VHoOp2VAankzxszLOvp1CIW17BIT9v7QtJnLYecHw5BOGzpFIGvj5pY3ybCX84GXqHArAUEh8O34
NozDdNkN2fcxj6LzqembtUXCcy1Cz6omdgV5n11dh9FOORS7ray7FY7rT3mVkg9ORLaxNU57hZYc
Yg9uR0nqWrBtv6lp+j6GFl/qKU9d3MjudCqxC8ZY7GFcD9vS/hiX4AulU5x6OcMukxM/P9gyUaLO
zGCpfcjrfRSH8Soq83AZpbxwIZQB9l1XMQ8EgRPEptObnnOvckJ+3urha+U0m6wa4g8sZUFoQ5i1
o9MXOx6rRV5x6eK2Sv2q4/qqZ2dlwl0QX/gM5FTst2WyMsSOICZiwgVPO586ee418M2ii7uhXsWd
dRs3mK7bOjynGvIeRrbsI8bkoxVPQzCIULujsuvMbcGl2zw5Be8drpcDyYsNeLPVplNttQG3qLy7
JGbQBz+32ohEnoFUnhZMqnJjF2JCwTSArL67RrHjhsoIT5aO3lRkuD/Eg7Uj3PDFYMGytpVdPznU
coNUaa95wWB/DCBlAy7I9xDJesMo2EUODxs/tfm4UfOBR9O4CUvuWg6BFBZWkEYpq03cd92SkHyd
RNYY5GN3fXc7VqexQ9Jl2RTtpp4POQ2bTatyAhETO/GzKjebnIU+B5d+pYZhzNzRas3mcIgxNRsL
waHJ4hsn7+uFk2UZZJDMGBCNxkVfZB8jFn2snbZeii4Fc6rIsyARtNhkYwYKKI6lTzustrwAZpnq
DkECbvxAYhDUOckzMIU2RTvY6840GiaZ3h+OLqc+KfzJqmzI45gk6Fk5uJ0pPhGrL8A4CPXmcJh4
V96dHS7r0WKrziSeTOIK3Eg4gC4uN4fLw1nU0yJzD9fJoBc1toxHeXFWD/hDkrFobTWgknnGrWUP
wt4n8ejWMZF+66TTUjv6CjOIg3ZRa/wuHc+RSmrfEs22rrQVcHyLSmfX90niUsj2g0/bYS8VTu82
1VR5LKpCf2AOCpqqR37W957oE73P5FUDv8u2iHiYBhbJrntpllOvbBdk5eC2XQr5t75ccCe03LgM
vTa2R9eMGhI28D2D21c5LBTEKzZ9jX5Y0rqWJPWVxYE9Y/Bw0yZb10kf1E20GkzK/KjrAw4mzqlI
x2Jt63gtKtD9GcPVCr6PKCy16EXR+s0EWWBjQwrG0t0pGbKDr555OLM+OLZK/ThsIJwZlbafY95B
KsxsITS0KjIBGyLvZQpRwQlYbT6A+lrLqDbLw63EqorN4bnD2eHe47N3ff9j8+MIdgzBwaazYu/4
nbkBkeo+vqaskFrKcdg+GTs9PEOqLlvigm/KcYQuj4OXs1UUxtVtbUoyBYcGDeJp8tKuAUQm8PUO
IxxaHvsdSDlcplFJwOaPfByNlm/XSetmxbBIEuAQLSDdNVrgIAndfE+ScGkNFLlgp00+kSHNXCdU
7eZwmAipIQ+HqGcnDQj8ES/I2DVegUXlDRITT9gpuJdQZLJFTir8VHbgcTACwbCS3MSJctYKxfam
6Cp7k/Z2UriFLdHCauIPvRDAyYfmw6EFP2gDv0qSQpK0ZJ4sqGLeoQW0oL0Zk2RbJ8m0PDx3uHU4
HC5zu2Ary7Z9Mw9yuG9n4v6szBBEDVAi/ccOYMlnoIkh85CXo1jZYe4mwmrWedpMG7sG5RlayBAv
myxP5JO9Sr5EffjBzm0RQPhJb8LIbibvcFrklpk8UwoFYm1uOxx6B5UoSCIwc3UJRlhbUQnlDKAB
Dgepu/uzw2WchDkoBAZb9/EZ8fPpx3uHfoenj4YZIpMF0giQPj2amN9yAkEEMrNEyqiYZpv9Kmp6
tSCQAwADKB/yzeOhqBzn6c3Rtp82H10e+jVQUPZkhGiMxeg9jvhSFzAHOpfjtPLjFmIdd0/nuZb3
pxMdgIrHnkalzdIGlWOzFqQ8CVehUA/EPz72+FLIxj4l+9Bw9NwhG/Z478nEDy1HXXpZWcFEd5KW
5zWETxt2t3JDyykuvcM4ZTgZyFvPKxbmaZ6vDitTpl2RrybEoVyE26sDZo+IHi5lQ8ABy3UGx7vz
w+3HRw9nB6CV7qIJgixzh67D1ugVPJ+WNFGrDhGw+/tJloFptV+BI97OYq4ee3sKDjtgmEhivgyz
PJQH0eHU4B3hqgfHxxjXLop8nRowngoy3B9qI0jmPl6HdmR5loltt8ROGfDJBg8DNtdh0HjWqDbB
EcQlwm1m5cq1rXqhkOi9w6oecKnB8F2QSl+V4NWtw9mCITPAU/MxU1CS8HPLPaJzuPcEovKwTe9W
/fE0TEvYNqptv4o2uuGWgiyWrfR21NPgTq0oXVlx+CHTIdwOodX72WQPlzpN08gtweNCYiEsIxYq
KfnSCcPWG+YcJkuhWIfzNg5K+Jh/2cm28DSYkm5CpnoHKYjdUJHqs31uOSHU1hQXIbajdSrHdYQi
7k06glqMGH+bsGH7SqMru+/UmjT7NkX1VubsohI1WUGg5ZtaKGOPe8bTLGAggkHnQZbIVHWgSeXs
VBtfTbXFwURgV0lfJUunEt80CCu3zRLkqr6LA0uBrh+U/FrVBd7rtufewGi4RqO1zcISQmMO+ipj
4Sw6kkyrRuA/7DSagrFXbktyy9NRU56lU7Wo26L3QhQOi6IHh95i47Wahq+F1emtSiAChRA4T5Bh
ImAbSGdRmxQ8/JQTd6B6WEs83EyQAF70uSWXYWSic2SCmPumYPVFEo2fbEfz9Vjw70WYj1Dz1cpV
aPe9C7/9cVnBL7decjNVy7JLPnY5awJIDmc+HsvIp6MWQZL39jXpIGBG8RQtTaTWPTDDWaQhWqVi
KB+plN7JBH22R2aDig2lp/Ih8mHZ98UoWk/VxY1VoGLXlUMCqjFZQRz0HARStWWTE68zle2TxOnW
mZNeQDVbftV2EQWziH0byIg+1dkKKiv1VlucL6SFtC/IuGydToDt0iXrUERB/3/snVmPnTDXpX8R
Ehhj4JbhzEPNSeUGVSaMGWzAYJtf3+vk/dRf9023+r6lqJSKkso5B2zvvdazNq7FUSjG9DSH0Axw
PX5tcXhbUxWdmwrnYGXbHdyhv72ETtn6Pcv9eQjyaKy77NTDB7r0SzJ8JC16sfDNzlPy1dWNB7Rn
IYdA1t0+HnOl7XJpGTaFKJjHJzK7JYvmYN/NQXoZZZIl2rOos6utHOV6X90yHuLAupeGT4do8TMv
jpZnoi0klNDBo+yT9lzrZsatJtDo4aDzkvi20ao+DgImphjqIOfdftHPehFtsaw0uXSr+qjXODhS
2RzHtep2i4OG6EcqKaYKaFCyuuhsjfdjOXQtfXa2TS8d75fM7/l6boKfnueZ3FthJ7i5dhnddJpX
bIyOIYv26dOaZhtJPGwX6pZCxC4rmcy/+7RubiINPuDfoIJFh74LAlNidcubBSfkO9PnYT8N52CK
X7kKyaX/2mA5f+j0J1HuxTVD9Rw09Ec4UvtU2yo6SeeusPD6WxQLbGKpvx4naf3cyfljslP0Ssb2
2pFJXGbf/homaFT1wtnVeb0pFgMfKfV1scFcf0u8rjS+sOXQt9NhmOWHCRN1RH96BBTh75vQXlbq
4F8061HBN2FymM5rsKUlIQKvDh9wNlXUO3Ruexeqm95am4mK2Kc23NWsnp+TvsknyU5eE3WQiuGK
Bl2MEqkjudic3U8N9fcwbSyoua7OuFf7l4QzuZcd/INxcPU5bVg+RCEQLpyrU6ujIgR6ctZb+s2u
pLvQedvylSxb4W/QCJ2/dUVY0fCMwsvmQ0/EIRjD3Kg4r4JhyaNefHcGrxzdvpdFk/7uSQM4bQX1
6MXDH6eH71zFO/yVYRcSUIiev6jzaJflBejBK5kI9AR8W1SbCuG2eBpe/M+024LboJLbwtv56GLv
00dXfNNKN5njJFcha05tt/UX2K6/iC/fUju/6dolu1rFBxltV9Gr79Kbbiya7N6v4LWm9tPXbVBg
8KErRTpVxcN+DMI/vjiaIJ2+gu+kGrarx71ymo4qXoK3xv1o4jA8ypX+MGRhh0WsLzoSf6NWTAfb
wTeJJNTcnhcretm3GQ51BqdhOvbuJWlGv1wtY0DWhu3VrFAYwwEXIGTzPkbX2jHhvSPNcIjjC+mA
7vEwKSzsgEs0kiV7DEjKew+wIeBS/+xq/yj5tFsj922j41yqeta3aB1EKeWYlmn86hs6XepBQ+jn
trBiTfZehQ7QeXG9F9CjMgaSdmjMZfA77xotBdWLeiVzAkkrVHe+mL5ImmC59NtPadz0nECuW4h5
RSnHSgP3wHbGfQ/n9hqG3WUOBX9Na8b3ARfjaZwnNWeD4e9eWK3PsQ8hbEuB/2xseV7dr4bQ6ac3
s7FQ49ZkusVNCzVyQBttSBbH1uXTWhtoQK16dhpnWtLNKl8eRh8WxHRYtudV0+X070+qsJ7OoR3+
tCLtDowuee8k2/t2uCQ08g7bjBqKbA0v5goLRkmxbxT+HwCP6loLu4CANVgXS99CGm7Fu9Msm2rJ
c5f04q6rZcJt3cPxSCd8scPd9lF3mppuKnFP5DMj52XGwRAzNRdKu99ALW9OBgEg1ObL86f4WA+P
bbuHFu0GivWNohKl15TuOm0h3TtAD4s+bKihnmKm96fQl9HRJl5c+uuocfRS77VrWZZQ+ndwi/lQ
kTi1PmsAinTNy9zVMpubeu9LsT3xtP0KuZPXeR38bIZPfdLPXgwTkI10J7DR72G7oJWn8X50Qw29
u8cZBlWUsOMqmXmHtILb19NbNkVhLsOanhLGHrWS+YI47+87gRY+GU16pSIFPLSRLLWtvU3muVaf
+C+3o8GnsHPB9p2z6YF+cpW33jrDuQ9dXlFIphU+mVwN8buWLcoLL5qKfqriLGjbb3WnKzh6ZMu5
IfNuYg7SnA9vV1V8yPyZ5xsq1e+Udu+roahgIbGm1agL1xiGesC+tdFAAJfRdmdMfbcT1E/B8CKE
F8Z5k3QHE7pkD1kY4kotTz77gnkX3Px42eODDPvefIbDHJQsqv/UE5w5CZ/p2VoPZaXmlzh9svUK
VnfoXmWNW3ltkrWYA2z/KGFwV7jtHmyhOKXolY2O5/sWRHPJavvRoGuGgrw1QHSXa11XUT5Gbttv
Ls2Tih5Ckf5uRtvt/RXLVQMgKkU837xWT4V1YSlmGn/z6V9Udd0hJSYuhmjA7bKoPzBzXqKF+L9D
r4GQnLJvOL1U2bq4CCi4KtXF73zrty9esypbxAauPhxRM4IjP9OWTZkio7dP44BnXmTS41yfcIT6
H/44/IyVKtNmNqeqCTYw4ZsHma1aLlvN04ti/T1gMep60CNl0y3NYQb7m02opS9oxZe0jZ+9+VF5
Vd1hqZZ23wbJ8zYO00E/5BJ/AyVMAiV3XTeqnbGs4DVdIAszDmDcAIAQLRrlVrDPtO5+JLwHe9+x
8WKCtTDG1mdfO561rfEPuh3T3NThUzL0yVM0mH0VQ8HoTHOGJXiAlA1dhW6fY9rL84jNYIYdUwQL
ZDiJsQAZ2LbqNC7hiwAzk3cR04D6Z1TLrO2OMKvwry0Muw7FPu9Cm/spuQBKgF5MrZ+JdxV7VaZ9
3ZU69gEipcmTsqk7tcT/xNMaVNEFOFBimKqDXS8oFTRegQoPKra/xyi4W7dThmGv7uPqPLbpEyjQ
OwkgtgTjcGy3uM11PxdNH8VPo5CfKmjPzaK8PbKjc+ZtcZUJuG/72eDloKwSYCL0euRB/yKctx7T
ZGkL6yV/UfCEZ2+aq2xK6Xa0gTkynG13wtLjNBpUFWsyQMK1X2yGAUO9pXmP/Pbe0/lkbYWyic1A
mqexLVuQ4IkMIyx6qnPdsdvAwz5L2h+RcvGfYa6+qPxsQt++MOHfuyX8lEBL73Gqvg1pG5w0oX1J
1OxQb5oKLmAUHbxgOcvWqJI3QP34EPRXNqIDxsEC3HLtb2CxTvzxM/tIdznJ2ZgGb2unDqFX9XDa
tuSkeQTry09eWuy/nVuicyf1lAsHdg5wYb/31Ur2AbVJCdr2L7TxF84HfFgyxuWbgXUr5g5bHXxK
U11RHs2nJGT7SdTbzW9AG0z2aW0vcd1/jtQET4SnKgvGURWRlNvd4kpkKpyqMvGg44dLJgMd7iun
n5xOlmMbVSdJX9nY0WugdZTbOpBXwtfnTrCslay5plXncgVqatcF6lSnAc/jJOH7f3hm3XSkpB7v
dthfc+glM0yOaIIbFKlM8lUV06MYbz17+7mG8G8WUWf/8JKeyxyzYuKbcfOvIJE5hUF9WRNz8JN5
Oy5MyhyfgoMFvA34yU3x7x4HJlu0da+OpjF/gSHueTDi37YUbj/MmswS2NWNRU3p0/O4dH/GWm8F
MBwfxZFsTwz0KKv64IVn9QdPvAtcGnmr7Q9PAdRMIEI+AYgWRT3ivP/3pQXseh1798208XJA5ddf
tj469MmI/mzgj/ACSKQu0Tmnrj+gvXmbE4nC4vs8UaCSaVBnFVPVjoIbKY1BD/LPdpJkPQlThVdR
jR//JQ10XnisW+8s8Ye2veDvrTsH3HSLVHoZ0I9kAo1z0eKwObRp8huO/wGbwXIe5/Z5bNvgXAtG
d5VwZxfGuOB+5F1para8GgkrAuu9UOP+oL+eD56LfhI7dIXwBn4wXAYZeqJzF0XfYfAlx6TlKYBc
/7fclAEbNHg7nyKbsixcw61QB7XKFo6YNz+slarwEboggiJzMFDoQhIaPJ26NKdmbLMu7ccjJGBy
HDW+5cpScATOP3lx2uB0a2U5D3LNBYyPPTriKeuxuHLINt15kL4oXb89sa73igdos0zwboZmlFmQ
WsBI5QD6CpmH5QAjIvwWyd/+hvrISXPR6MaOqMO/4Z6Zz3P4oqFqPLdtevMUVBrt+/1u4b59coRn
WnOW4zZtsrqm9DlKvTP0hWymYrh2OtwNdR8emF8J7NEJ320qRYlQISFEoLyeiPCWfO1m1PPAunb1
0Otips23GZriNZqGKo9qrR8CV1N2PE733PltDg7T7L0YdaYC9XvGD3O0whJzozuwmYF2m0iVeQ+B
BI/D+a2atbpaVT+ResUjLqr0w+oAiPLgB2ecuzoTCnGxBt2iDzDwNNAAJWlH+wOGN4VlGHfg5KKl
hOs73vpOjnvdhiL3nOpLLxS2kC5jniYv1Ik/0sBjrefB7tsqWi5p36aHCEZZPujgrzf74TVGumVb
pvFujJkL1jSnDXdpbqdkOQwM9nn7MLd51QU3rz+0s+QXBcsLIKTfZ/CH7EnGqXnimzgx6DMeN3cz
s3elvCsLXbOjcaCLJfWPgDvcVYuUZrqvl2tcd3dvnPycPRqSeozErd+Wb9vCd/Hakt9mjbO+R9Sv
ogt5N9gSU82at3XSMH7X+DbOZPyR9utuot0vQtIa/Th5HSOvObQVKArMQGiyPlz654WhItFrvas8
VZUy3WZU5iqFWDE8Ab8Mj9WE1dApXqIYmzOhmShjaA85aB1RgKV8tAxmaSZYnjMBQBevV2JHQFGS
lHGFfNGkKgotC8a5mYYNd6RDt/4oSkQQiFOt0CPAvoTTrqbDyAFfbg1gRxWatzByeIew+WEYVKS0
AlkM3Z4qy+cdqZKCkqXaiyVY4GAgwjBr2sC/879SVFDROOEzbtX3tW290xIR8RKEMENUmdDJ5f8i
CYggbrlPO4b1Wg/FWtc/adSusBlfamwXN+4Nf3tH8ihES560FigPT/vSrQAu52XAvr91fo6HMJgc
Poq3W7vmVIsZGafBiEvi7p7jA/pGh4AYD7Z9Mr97YkjLNmm8Iyz4EDTTFme6IvqUSHj2c0/jU6sd
yrR2ITstmwCGE91hRQ8AJbFQJ3h5lXcng4V1NdGyFv5y9pFTjDjopu6p1pYf1WObNcgV5jrmai/X
8bXt4gQQ+DWEhX8A543c20B3/9HX/PlFpKioJ5W6u9vQLkxeJ3bbUH1zalJlTZI6o52a76F5wmnU
XLw5/v5PguliQ/OIk+DQfoayC+DhAgiSucZy26iFibj6BcKJy96b/jRT1EFONfRpWNffUc/OaVeZ
chY+SP3ORHlso9doHrx8lBGwidGhOpDp85oG7tiqCT1raCuopOov3vZzODbv/VCTYoZkmofRhE5S
RSiOVqgo5oFw8Mr/oQMhiqRufWC3ui/60OLe4QO7k8U/NY7u7DY1ewWIu2DbsO08Xo0HEkvIfzEq
6zBU3QsJuvdkbV5SW9NjXTe2pCsKEOav/c5PJd3JPrrZOV7OCiaCf6OycqdIhX8WIBaXoI8KGwhd
pCnoicafcLulzOSiR7qxbnHCNahUiq2JLfrkoM2R1UGBsYJxnFV05e3an0Vb3c3g75JYRl9GXcnG
k0vYQ0fqBdInkdh+t95U572/4H6atvG4NE2Fmlv++QfDVzb5OSAj9y2DViUyHiXV3sebLDkW/J0Z
V0TkPbLW/N1CiXhohGo6pOthDX6i4GrueiPQ/SbbXcNEPq2sgdgou3An8NitXYvVnENtznuzTFdp
kktUB8MLdFuSBw2LC1RT71qMzR52M+iBJkouAI4+qVLTeayRkVhi2pRTV5FMzJ0u3TiDeEgsrI+J
XVjFEHzswSQJea7WxYezncLbT2v+5mBJANUFHzLIIBcjiwpQxcth9oPL1il6rYBFI3drqHt1HVfH
iE/1DrJSlP+THkU9bpmnn0hrodJ7rt1RLb6PaIYvgnkfawX/JQHzea5bdZ+bB7yYegUJ4Z4OJqhP
Jn1RsYjP/750HsU9N/cvXVyFIDfpH44eFeAw6LnMeMOXEzdUyfIytMx+a5sY3Ckvh4Aj3jC06Zui
6WuHhXCu57Rkc/pY1S3EONtB4mq5voOEm+9EJfu08jvs8aWfQHb1ELKJ0+7vmK5+GasNB9msrmHb
+2eYLProtgkFieT6FIH5D1rvMnZL995Y0T5PP8k87odGtu84nYPL4HiTTeOeekS8+iDryz5wsGwC
6q5pMOXe1s57O3cJII5p2//TFoLpBS2Kd/CNavZbA8KQw//wk6k5+L8t9/h5XLHbt6H3Omh8R5ao
cDpIr65vj55sYiD303hCAO5HMy5JGfQTVlQyiswkUHkbSzKDojamgz0g4wANi5Mwb8mYQ7BpDk70
EltQgCArVcCFXA9tqU+SfGXDUKAZYYVXja/+HNq9CfhO8zB+GWK3DzVYPZkEt35of+jtQdCsan4Z
WmRujZHAThdxVjJKjmKAUBg0Up9Hj++lJf6dD/IDH4Eq6YYS3IXBU8jx9gc4lDng9n43JoLlyxDT
IkRFvAejO50SKCzcSiB7jFxc5/30zMr2Q6K2XYxn+exU86Hr3h54ZVymB7ZCWG2uCCvzvO5WfemS
WmWVXfrb1P5MkctuEtJ/CeymWQh8BYmf+qpabcqBhGIXBQK7EWtkEVmEODwThN+jFeJwq7+1sqtO
3ey9hUqr24xkbR7ToNojqFtwm27Pk12Hp8r+HWDKlytHdwHJxz0xXom7bUXmx8P3yVfzSSIyBjTP
B0bTbCsY2UFfl0GRco3QP5AkC8waXRE6iq4sbX/19dgdZeK8O8z+17SD9QG5brpZkyV+lW0Qg15x
5qQIBvfIDpOymnmXeUhpHtb0Bbp3++p5fzun5R6e4ZrTR6tjVHuxUEaund+BxKkb3G2i4ReGMLCg
Ut7TIO5v3fz+n2/IivsCSHbuNQD2GB3isxcCWPUGQ8uGUnzIaM7eGmJwkwT1egl1pLN1cSoz0xYf
/gUuiEEFRWZ0lLCK5D7xgTcKllzGFZYVqT15MU58WwyUPD/wnyQMq5kvrOzs6OWxCiYoURhgEKN6
wlsA9Su8QzxrXF+B/T6JNABbFu9Jsy157LsKPTrEOyvsU1Sj46yr54kH9o5XgAo9cbvOkK5sK2lL
ML97iYuVo6YJCtCh8ZVt49fWI4NuFyAcYx2wHZ3az/qxn8RxNSCl7z3X8yrApzt7AMfoFSgj48Pq
xhJN9XM3hOYK38Dbj8Zy2BywHdWMY9+kYPaoymBioWJFpPsAJEZkasHhALEryTzkL7JBtyhLZ3n2
PQbxCefwGMxgsuKhFNV8HqMlLWcFbG5dkTfDewKTqNd9skCQq23wsUq0ZaP5BQGzPTjq+K4yfZIH
aooxsAA4f0h0eFEmOCt/E3f0yQqtQBPlCY/gRQxKIixaQ3DVUfAGQR8Z+Q4a6yGKjXujgornGltW
7Ryglti9mjnC3/CbBFxZkK/qUZ41QVlt5AJxAUEj4cEikQ7DNKYFXA4iNC7g5C1G6l0D4e0pQbwm
hMxrEvWHhS09eqiLb4NROYS4ovUa9iNERjFmNo+XUGNjWpJz8Ng8+9hfDj6umzeSfFKOofgL2mIS
zXQgMoZ+159X0HxI0fIIjPQjPtlAIoSJdZL1KJ5W6Bk5s5B6Zy30SQG3gKfJbirRTbGh4bpMjHyr
2A9bM/2Bi/XemMTAr5hMFoUL6AJm0Xf6nO44Je9rKH9SMppblexJn87on9EAqSpF/cH6l40jkGyn
/RAt6pPEXmn65rUnZii9hemnTfZHOopcRrzL/zlzbYelrgKTHHTgcPVIU+PAIcGNUHGO3dtCAaA7
2aXYIDt3l9wC0GLmM0pCvMm0KogMDx46pUtHf3rAcff1ggEBTo44Npe4gINZ565j/Kylj50jaKuP
nusy4UiPDIGGTTxupmymBmpIDYK52zBgYHah2g89JFhtzotbzdNbDVjpHFGe9eIDpdNYAGYWOJAn
v1zYdkiqEFaJx8IjGfp3oNL2nFJrzg5OkZ2j8LSYdrxOAFb2abL9jMN6OPsk7M//ficjNZxNG3zU
46R2VSi3U03x5d/v7BYiGeo5aEndfI09CNsMQVsdgROYgsrlhAAbS5oa5PQiXwziQ3CScZmHlQNL
FKmfyXhAXqHdgjc31VM+YhZePtUJzezA7XWCff8vXjbAXn3dxC+AWPeRVuxzRr/C0+BT2Xh5CbtG
nWMzIvxuVKaYF5/D9hEqaCAGznK7klWb51D8AJYYvWra7qlLVwBmi5/3Z6nmpQgkwTwQ/Vc2/XeO
yn8P+wGqLuh1HMpbvENte4Jlhvqrb05Nbb9Tv8c2xxNb4AGzaCJ78fWPj7C1gzxtmvG6UVNjFgSm
caRmgJCZJGqf8PWNp4JcPI6dEjLU14IXIsDqZaAp/gY6GrMowjKefPbgVfR5pfSjD+wL8Ly0qIX8
JZqt3weVVzgSBadoi660SmQxa6R3U7oUonFoDJP1PMEuOqdVf1FL3RZGIcZLJaruUC+Ia6TyBM/4
vUbu/YQyiRUaLjfUU5wOOt6yf5zsOpFbo1y4ax7g8uAlCnZgp3MMh5xzhRxdCb472c091JPGhF7u
MCWGxOpt6ZKxrBPsEoNfIXgOdyoXg9N5u/QYIGIhmE9pAFnR6Aqx9FaUc7+ssPZk9Nw0rAOfGh3F
FQxk9R7OI8x47PZ5ykCkNHEHbXRwX0DDx4MfnWrPY1dIWSj7iVc2s0/eky7+04/gonBu7ns4L/0y
j6DekwapS2i6WxThHHDyALDKHAwQhIFDeB7XQ2h8zPrpfyLoIverbO4cgmyGZMl8mGdWzszs20XE
vwxGu0yl2czyIsl0T7iZiinyusIs0D8xWIJlTbuGBW8xFIbj/LmPq74KithyL7/3kNQwqgVzW1SA
EUhExXpnKnR5MaAJlw5jeUg7jdwLi+3O1qkF0dd3Vzssv6wIoEtW7TF08fsYwCIZ49bLLBVIi+ve
lFpFEFRhV6KSJgWeKRpc0aA8T1UwnVQ0fdahfyNy7p90RHZhY+rrnARPbuEbhNquKrARuhOvEaj3
Bx9+GPwn9H8P5tHcPBr7x2mbX/7lCTQN3gB4yqPWqIsoFa9ikuthG9iHpnGH1jp2SKl4vyODk6Ln
7Vh6Lk0RtzGI6cF1yhkGpFwGrb/qadTnZnUPgDT6T/D5/09E+b9MFQvS6P84EOW/nxv23+NQ/vNv
/msaSoKHZFLcqjFBrI7gWY2IYv7XNBQ8N5sF2JDwzCzE9pHJRKzuv0aihAyj5RJkiIP08eAZxPr/
50iUMMRwOQyff0wZi9MkIcn/y0gUEhC8n/8lcRnhqav4Baw9DvBgNYonE/7vWdCxGQlVZKFHAL8J
aB+KHbKfzxgR8IGhSA3mXDTQ+Rn9hSh1POfIsbAjS6fP2KJPRQ62OdTMvSas/5zTjkNWwegnwBOQ
jb36HYNirrI3zTHcFltingY78aaDQnNdIAyWgvRrISrooOsSf6udsPsUw5s4hflft7CbAI05pHmu
BU+E3Xk9SkwkpqIdISFGYFVhrtoA0cK8Ev588Qec8hyBykzHIsr6IFyzUcZ/sYew1xmynUGhRhbB
711UHboZtviwdBhOkjqMQ7J+tO8JyXBZbM580P6x4090SMmx80v4Pj+Ok+IQczd2TsbEFShRMTRs
o7c+kduTaERQIEoKAeyZM6MvXiI2NE7YqqWE0iw7BFpagVkmonl6DDtooOPmkgh7jx4tSyJ3GmG6
ErBckBM8JyqjfWUxlkb+GaL4TxWHHfo1+T11pM96M6Cg2M5u25AjlYOfY+hTld2CdTZHuZxUWiFb
NM3AFkaMkhIhIoDuw/TktUcNg+qYf0s3pOWtRgzZ9d6Ay6onBJL/Vp29a+RzOmhQxei3/p6uHDPQ
VoVYBMjcdmnomZmH4uo//EYENrcZndJCFGa0Bd8qifwVRhNMedVWu6puwBuwcVdFmEk1ehKpnNXf
Q4m/4hElu2SELZsmp1WGI3rlDqlN0BAZlKcapQNUSx/kapE47vI6gmICaz4bJwAejZFFzRA42szw
Q/rti5ynYzyrH1Dqm2zs0+1WAS1ETfzPMZ6ao0vnG6lHiL0tzRnjSHP6ww/oGOmIOPcs9jEmRpB6
+CXAiCzcvjysjcSJA4RfxBEi+4Mnj4EkLMhNT6Gm+8HdLPXRMRUcNEu++1O07LoJg+wwO+i3B7Uy
nTFiTb1NHaKCcdfjfQXxF+rdT5q4JmcLru4Yya94xRAsjLUbCoiYVdZ4Xnzoa3LtJeapsa2qzr4o
WoWICYGQlMd6aTM70k9fNX82MmFOhmygCCi6w8SRTAPI72CKC3jUGfxpgZdbf62kjo5t9eSJ2pZp
776LkBxIz/aO6MKMEcChuU5f4h6Ht/cn2rj/Mtvo19p0dN8O9UEM8++Kc1O0neOw4MnzbJLXjq9h
+SFFonYDXnW2JMALHj25XdjT1IJpk3kwp03hxSOazlagDjM6D4WURcV/tcG8ZAipY/9QGHBGwh9U
RKJccbLlElQs+r0czZBETVDhomqE4ocXIDXrnm0QUtal+eCLKAYGCshiQXPSfSiffkokk/mkzzV6
jRSZqswvjTRXvCfoCdegSV4EVpxOIFw25FZNscgIkK98SAOob+tShJ2Z9qQNkRDyjmsXP1MvLWkN
5mtcxMHScQH0HWSAmBuM2uh/kRVwhuv7pzHWSDd0zVvt8bVAv32tUyGzfghIgfFqFjk4DJ4z/4O9
89puHMm27a/cH8AZAR94JQF6UjaVSr1gpCnBewTc158JZnd1d50xun7gvqBISVmiYCK2WWvucvzU
TITVWt58Q0KK/kYPsACnJ6lZH10exzcLsVz4rXGmMd5MsXOycH6afaIojxEYE+B+IvqQUOsQZEfP
sg4xv2GPf7GMEwObfyHIlbuCPm6QYN2iplOgTbbiQERNtl0VmUWYn4yy7QPIQ+/ZagNjD+A2x5m/
qQbKpcnifkOL+Tyt1hYeyvFIeWHzu78rtZK/pu0QE2dbc5igi1AXmWsvQRpWhQd37b0WS5lsnEFP
WcuSaVMk08c4a5kvVnuf5v6wkmtrt78ye4y2EVqUxYUwWHV5scO3pe+5atSl8l2h0gcza/LdnGF9
QbGJrimkdiLJK/ROeBTr2lPMowKdiD5ni+/xQnFv67D6HLK8KTf5r2pC4hGNFawb+WgkwBXo4wgS
PDLbJsf+VKsh0ICBntUYPRt9pfkd7f8dOfZW2D466essQOCYCd76ZEq2EQL+k1vU0H6cLt9P1MLn
aroUYXeNZWQECwItX+Y4wyYz1fb9jIHXs9DW1sBR9LhKtvkYR7u+Kd5CmzK/YUzbPu6SwAxHE/2Q
4yA7SQ20lPyGuM13RmFo3yc9Nw5TWbHFMjWI1LV8GABtJQmtHm/sEexWDbno9K6pXKBgetf6stvm
WFUpiWjbWJTLto5jubV11G9J9tDSFUZFT/vJKtHeUQDb22HbIsJjxfM2FVCjfTq3NKRbsvLctN9k
Fb01JIZBM7San9oFBim7NJHUVpiMZ4nEQt1yxzD3Y55F/ujAQzSi7HudjF/Sql3eFnnoLE/6CrDW
1sgwl46HMkrVwaC4u+tL3KPOcJCzmjZgNx7KYckD2ztFpC8+hburs9IbFELVUJqHtuSQ1ckB7URC
z8V7G5z4S0IuFeHQShxvLywTrlM9XKin8FFVxJVF27wxaB8hNko3VO7z/WDTsBsMepxI34OxeWsk
24sTUn2oF34QgzLZFwSGDUWXMptfstJ4cHo+o8ZCslnbe4dksPxB61sUNYASs3B+mgvnA98gVahp
PC6J7p3tCINxhUGpFaj2Wh5kShZ7vVYxWE3nksxFf6EURc5QHaB3JT757/eZJlZqnMvQRXdRW5/Y
aLjz510Vx2CcGtIR5IoiR4I6jbAtVeIJX2nxA9XS/KqfuzLi4bMn8xou5kFPlHOklLGVFSc0wTUg
lvAPr/9apLa1bTGIbwVMkpgWLBid4qhnYxho7vxoP6iZGy/Tmw9HACzQRjboEemCy2Lmp21No7eY
uPpZskc67I8IPVlbrB8tD6KfC/UOcYtWM2JXR+WOv7y7ov/ACAmDJpSPFdEb/r65o1poRWeoJx96
umZlhksENGavqabRo153bRWFzRGhjXdKOYFuaA2BG3Whbxbd+6KZECCs+opAP+UnX5tsiHei+APJ
Ob3s2aY32h3DMf9uZQXJfs1OWmbRquFnseqSLj2gMIOk4z3RRJ+2dk4kmFjz1zkxG59y7YR4lUxW
NJ1GTj4BMGPQK3micUxbjdtD6TBaY5lR69Qj6v7TcRntJEj7WFI1CGFwLcm2Wmi6L+CHyaA1tRnk
cTK56tkMw0I3JS7VwvS9IVGXulsSnxpm4bdxBrEh9A6KaSBgR+sBkXX8Pc/icZtV7S5fJMrTZgrc
ypz9CN0rdyQ3aE5T17A2zqJeh2nAEdCN4pq7mCNTd4fKufKtyHi33aYOSgeIiuym3zEXNUt/HiWn
Ou24a8NTp6W1T8NFt3PSUOlcatNF4+2wBc6igfcZE1m06El1HadZapuJLxSW1bAOtDB+8EYInmY/
85Ea8Uyv7tCH7XOcwE6wF13SCFz8hovQ0sFSuvm1U/181NO63qVlCKXNdAglUGdqQ+NSHvCGQ97b
e2YMkJ1zMbfF5HjBbEb50bHoni3vObELpn76sMbUDld3cT/0ovmhwqjx2zLCYa8CYwi7jZ7Kcj9l
5WqOn86zirztTMqxLYzhU+8iF0BfVyFOZlGeR9eh3BSvYZtFuLlCf6zp21CN5m38HM36+xw7u6Yy
r4VB2zXJJb1XZb43sjyoDJyLtVZo84QiwyR3hIjy1FRwuZBMtmm967AAHA19hPGilPDHeHlGxj/5
OcW7neniD+uQ4g618qca0ZHdW2XQTtIk60Ch2YoB56mbPXcVy7utpS+4rG0/7ft5VYvg3zcorgnx
gFiBcBPwYOZi68k9dzM5dHTLo/tLulFgCzitg1bynLR+JkdxdPLhXBW/ltjDjjDganekPJO5itd5
hLIHMAzbxS6pup/ESh9EeuUkG5IetFPwOH07E27QzqoL+mnwHSPSN5URIel0qmYba2hyDKcJBmeo
dtzWYTHUaJIHnrdkvkSzOKa6cq4qrJztOIY/F6Ccu5k9R7mlGZQprp+uQ/otNV8Pc1oDuywe3J3U
TZRHcUzwlfcPSNU29jJIljgarFmlnTMewGNrGsjzbbgQaf9VxvEKvEo/ig4fVarRU11CdFtITSgm
luiR1UhjfuM9qTnF0OCp4+Qi04zk+I3WaUK/fEH8Yn7mZv4yNCyljn6VMSKawRucbVp5QZ6Jh6jb
iQRprxV28FzoVEStKYNxVYvjUQiT8KhltE9R471FiISRCIzVngbA6lH7spCFbdzh7BgPQ0QsEQnj
ZJaTs41akQQzysDI1n6a1V70hLJlN1hBl1HmrriRdxbmo1br9lmi/UhHujbUApDyVexwNgycLcmO
DosMDqMhopMVABPwEQGfZL761Ztm2BDUsp/rsb6htNVuMwqismsK+kOZSbYqU5BY+SezcW4xIIUU
2ue+yuppW8/et8Qyvuoi7F88V3sWaOP8tD7klmdt0+iLW3LlsiQcdxEpezmTmzTPFtqwrbcMgLzQ
BPg0LTfo0r7rsCa2DljJndMRZSG79lHpQfKoslfPHS5e4rWHSlmvmhc3m7qddwiZLSVe09SkaDpB
71BttYv1+CxUgnkUpdXWk83bPOMbnGcU4lFiY6mwv9RpymU33j0sOT62e/Y9wihT9+k/l0gf08RH
Yz3vIMb4Q+6cKHa3vqK5gOLC2pmZPm6H6lvfaeG2SsSwM8aPMYlxvbEUJKWU+zQ2XuQ0bXNh1a9W
sceImgSJ45iECFj+pOsPS8+eh77YhkTpRWj1q/RnGcVfU9nYF+o810Wb5Yb9ctI/Pa39iFR4kr2g
4YcBUFJ5oWs5BgbGUdxFaAVsZ95qNs9wTK9S5zNiXUTvs0TsKJItKuoe6Y9DY8ovtAtpYI3pzRXj
L1V+GqPn+RXl2o1QCgVINmzxHNKV0rBN0lf1l3AcfArfu9KZ6HFG6bDpqpsLtegJ0+gmdifIdAYM
q0bXkADKq0BbQ/amBYUGqgbI4XMetuFBdcm26MkqZYMVDFrNeEBA4ld5f+kte2FNpUZF72IHAu7V
GBv3KM3la+HuKg2vHzjoECqsfs2K3jj0RDwObS9/GDX20Uiizpb1DaVaxoZK3mTm5VW3NWvfy1ln
PRVv9eB9aU2eNBpm2ESXnekYP0eMCRsn5V62UMkj+cb73sdXh6qWbUTXoi5eB8ESlXhULQbahFGR
vkxxQ6stpiyzBU73kuMeJhdD+ddQGurreeR2EsZzuSTvqNm7Z33V4SPY/r7Y+7FL6yOemHcHTfy1
93pAjphYIf9xRVnAEqtG+4TbolNc698v7+/T4lemZHVEPZmitF+Cuu3ZdtaD7si9wzO3v7/LV2t9
o5f9XlrhoyF6hBSUpjGFeCes79ouVOJhSAS2tkLB1rT0Y7ga6u1ZJihw15djLjFVpERdesJKlqnD
PZmUrYUdJ5rMbex0w1M80jFtxs8SjxNScKdFYxY/dq7xproWcJccStrjhA7DgBCCFfnnqKE9sNWP
Ma+PDdYL9Cd2ee54tRXKaSlxjHBJk1DyySYWpibnfEbtT0r9R4c24SG14ahL3Q440yUaE/ydupE9
rI/rBk/PHGgvwo2tDTDFRzN0r9roEEPOmfKTqD6KXlEE0hNSOnEwu35+DrVqIjgJBpH3z5rd/GQp
KjeR6VwtWZyyMf9wxvFWRXijKw2RYBbdDPeMe/ALlsUMnQxO0SoON0XNrV3LgrYbfhwhPhKdpZ22
jeAOQek6S+M596Th9279je3hrIOcb1L6EkW6ICm07QsDAojotMzat7Xu+W4ub1mPj6M23muveG5q
/GIEiD/V5DUbCNZJVQjccsgm04YOWTfkBjc9y8pSA21wfDS7iXgETbQiM6H3IAyiPhtujFKnDdh0
N3cWJkJZWodaQEj2NNhatq/6XqPMOrzT+N66AKI2Y1Fkp3FUmH8RxTfmDiTwNnNpBeNuWgAQ5dmZ
csLNwkU6z1qzs1fGy+iZPX3NWPlihcIYfx7MsqxP5voj96/Z4LG2GtY0VJhgZMapGAIE5D/rIjdO
zhI9dNxKYMF4FzbFl66QP5KBqknT5fikclDN94fDSerqZAlpsMjAbs2Vc6qAyJ/60+qGPJXeSFVm
lL45Ne8mpPkTVAD0ZsSQ9WnIlxkFtMNKtX4scF8Qnhdyv8XVFwohfK0faGOTFMUS45O5j4bsAzTf
U5sS8suVVnQ/FJikOCl/vte5UAJD1fH+Ee+HuZw4b7+fZ+NgUU4/VmRGPX6mXRP57cotgnyX5hvM
kO6uDdtr1OFKx41FMYdsszn28uv9YTRdKlogKw7W+rff/5d6FP3z/77+bjNLKJBGskB4zy/JNbrY
97/YdhXYnft5uL8vY6/ducb8bJvqhzdgf4gpn4wdV9eGLARyJUEHrabxNC0W4RT5mEAUYZYkY9F4
wqiGzwFeAVQaPuT6Se+ryP1t1ZoLAg7yJvyK1en+0Vszf2/YrdhigB15htoiYbUO9Fv6QxlWgXRZ
fjFYEjZC2eu7EH2nnQInm4oCE/idrKDBnIAi7D3TqShPw2wd4roa9sRgrAkFpFDAElhzV3TCDLV0
j5G0hRGaAmRJQgvjsyIjm+Ix8NpsPImoL1Bcuo5fLCt05s5tuP8etEzkMphsWTiy/uRqbneyNRx/
WmcAH0UdvqW4ONeHNcK4r79ZTIvaK7tbP98vITIoq/GIRjMQJOFKQbq/uh/udxxU2c9FTEiSy5jb
zIgoMEuRH34/KvfnZT0YzsyCWbvub7qKunNV7hwVj3+8kVHn+nWSKu58nD/wnpxNqkwCvSTAuHCs
ZzinU23/gTLdOMG5vEkqBXjB1XC6H0y3rQK755F33Xw4mXUjuefNyd3iAKZuFGJ0c3NWG0gwSUeo
TnJVbVUe7rMpTc4TG5uPOQe21XpD3g/1ej/fX8WJhokt6n2tLbMc/zgQrwgg6u/Dst4aP5Wj2GVR
u5qrntw8KeeLKNP+eL8Oxp9MjYVqjjS0n9pgkwo6yY9m9ACzZ+Vy6aweaEeUtvtILF8mw3Z9Oyke
Zk2aV7EemiTeKc2Yd10XvwmblG6S8z++p7fa3kb8dXSnyr4gY11xwiKQNQkTHjPr4kgqXXni7O8/
UI4Iow3A4/fv6cV46Zzwc7Sg35j4A60W3RluzH5jjNFgMZOnHfYmD9qmrcviNljmYcg9OudUQ/Wh
rVigQju+NijaNvaEkmoEmHGZKth6+fBCbYEKbkuQZKwfWrT0uGp4nUiFhXGNJ9JSbeCtZi0/vJlR
KqmpLr1rnaF0HbKluCovp3xR6uU1nD8rpSOrMzpqSBTcNks8Z0e8GAcZOWKX9mTPI7pzxnTQm7+y
ZBrXoUWUY0gaClYGEztrloNqNIhEQ77rSbE2rtS+NREoC4UhS6vQvoUl9iKQcDiYJ/tJwA1D+FZ8
1DPVHlvk79jkx8CuuRmQEf1M2uKxyCqqDujX9qohxhaXBE1lEDvJhYFJ9VlB7NsYM3ArR+9S0pM4
oq/JFJDtXZHzr4M7Gc4Gso/ul+HFGFxnBzHzicKtqDZI4fIzali4E0tPDBIhrEjY6mSPwHI2jJPs
NINQiFdWasB+NxyUgqi1zEXmvw8ump2tZxOcKfePaXYTP7aLIPEqxgvNkXHSLVMHl8ArcPbIuf48
3L8Ro9s4TWGJoIaO6fb+XVRaRH+1XeBr+ef/4F8/bOnJW0d9fdeguzsxMMk5GVUKzu3+Eh+qhpgu
9nPMqChj0GfxA/86tGPl/n5btrBgKnu1cA8mIdrknpAXiI1c1p2EOvkJv4s8TcLAD1wIaKCznxMR
zh0359gIhua0DG0a8IHoAwL3Ytx7YxijlueJ8UASsBVwXVgeI4jQgo3zWLOqwvvoT2A7cory+I7d
KBvPOjJdKx0nvysIJvVwPFoG61qvZdXOZhXYwAz/aceCx7v7ik7pD6orKNr6d7NqeLxkv1NV95pk
5LiZ9LC8wWVELbjhPB4ot6pbGca/EI6HgEjzeGuONa23NjC6wrnXME9mln/o4zWdR+oYVNIGZ6Ve
GvnPSTRNYHLK8rb7CYu6BRQSeJP5mnrv+OYihuJY6ba35i9s2YiYAQ9t55FKV9W+uJLGl3RAB7Q9
eXYBabuy9k2cvMYC5BTFDEyWSKOnqviadymCMeRPpanYZFnxbAhCXQctorcpt5Xpo+ziU5jHa4ct
fh2Kj6SAURCJB3MGHixF8VAZmvAxoHwJ+/VhrwJMMAHrYH3Uy4nqUEOwsACWTN0cj3FZ3yRlbb0F
YReGwwlveH9ey7Jr1I9B4tPVQFEa7sFBfmjOlu0b67yuJe9/sDOMO2k85CBT6OM/ThUi7DR+b2Z6
bF7+imNnvbF4YqACjOVr64Yxjp+MCQQVdwAr5d7zJmdD6tBsTbTHGNMfBqqL5dRyjjDbd3VFxTiP
N20gOuvssihG4PYM3BNLPd+KDMJV/tr1sKGhaT4uLIA8wWHQkuCCRWP0kFjEtQnDb71OmTKB4dwU
0AEmzk/yvaYT4BbxriqbG9TQa6w9agazsOiTOF7+BAUQPqiOg6e8OTpUy8Q9Ip/+NbjlrQlTWgpD
8h3hRjDhSKvNgR0NSq7MtllnBgi4o22t4xD2ENbP0WZ1jI7KpxrhKwkhnpIfquCNBYXKtowLhcCK
VFVcx3DYq5Hw04R8kRUXyueWMd3yTw22ZNJxVe3251QvV4n5MRsjZNTRW+sAYncuoWv/ajEnoOPa
UP97mVD2kdxkx2by0vMMEt23HdPaLIOpn3na9fP91f2gVn/rLFlLizj9qBe93MwuIRte73iHCOGr
YcPrTCFwU+mPYzrr8aZYlwB6DujWRiVwQKVP8HJwSONwnr32JEoee6f1xjU4433XuQsjx4i6R6P3
mMimpi0MqQ1C6oYcjpV3jDLzW0zsscn7mZWSWM1c80xqFVzMnmrpqV0PRjxSlqrnlKeza4MkcmF4
MZrKNJrTnSaqe+SxiVPCXVopXveD67pPXbG0u7qndLy5y/VmadbA6KYfziLSbV6QxNwhlcNQowLF
SADIcZUTVGAXQ+Lv+zenh7Qr8tOda6mvKQzCSyI0Jg306CcpMBUM4vKNpNymKc9KGRvzprEAA7gl
z3AG0fWkgbtjm2OLROUAxXfBkY9DcTvE9mhQB0uSDQb0ko6uM56i9VCQ8pzEh7nG26C2X2TJX1Jq
65Z3/6G2oGEQQyFnUACnOnYbuKIx80DuL6e0Do9TG+hZHgadjL4aY8+fUyCVJexac6xpRfEpTs3W
UqgyAH6b6jxFBHuGKijFrxGq2c3AWBHd09T9832p20cm5PQ4DUe6vf/69en6QWjs0elmbVnpqUVm
SXzmIRPFNNGe7l+7v7ofNKO6VDz6xEfedCJUcQ+MOAnCfPlmWl1P5lq+2Su1lL0AoHROkakqXZp0
1SomVepddAklYbjph5Zah6OEOlEKVKfINaEuJHBmOkdnN1oP0cIDGzEXoqQ2fLof7NgNZKilh/7+
F3YLJgzon7BFOwbf9YgmURynsMdq80uusSwG06p3XhHvft0K1mk1aNwAxNqEuqQbiRMF3Z0Ld/9i
vhLjxt57uUP0/79Y72/EegbSs/+q1rv9Mf6/b7CI/jnCeB2m+Y9/9A+5nqv/j2QsNbNkLN2lO/Fv
cj2XgbuOsMRaINP5j4Em7x9yPctGk4eCTwjHpUXnuIyN6ar74E9L/A8TQdHw6SbjYu5Kvn/Ob3v8
Pbvivw3+1P8i1mNyA8uxayMKFGwkjvOX8Qj64OCuElF1nAUOjHs1KjRYhUlSR1VAx9BDAjGq6vRJ
P20nY3rSWs7470Ma9FUS+K9BG/b9U6B5FZwmzsV9YNu/DzgZOqEtjdTLY5l7CLfs8GXwiuuC9PRm
L2aBoqy9towUHGKSvEjXAiQon/NUx/vYhuSJz6/9m4kWBkPl/vqRGGZhGC7zLLAzy7+cmFYzkUxL
UR4J/IdNlgO9EopkPM/dX0WfwhOf1KGpun5vmqvv1yUjtR0YAtKAqKo9h6XrBrjS1d60iQKyHOK4
6y0ZBk+UAa7Ax1+bRCIuIABSvdD2K7c9aGN3GA09PGnR9OVvTvJ/TjO5n2RbuNxt6zy1VQv6F10m
+NQJWVt5FN4izqZLSV3G6KVrpneZtWcdjBAra4dP+aDXyLQAMXTm1qmY4Sin8jWpXOMB9/rX0BBe
8DefjVv9r2fb5kY3LUZU85Cs9/u/3wA9XpN2lG7B6LzxeZ1aOiJ7PlbCmQk8Kdd2HsHNbCJv8hRA
cRvJInV6aIDxRFyXLQ+F9hAJBq/8zef6Pzemw9QQwadCHym4UH+ZJpUKbarZ/r2DRYjTl+7WFCre
2tqMikMvL6uxa46xGxHMpHsjgv1UIPUg3INySR/6Wgzx39yY9n8ONOEyujbdacloK49riY7lP0/V
3OliicIJYV2qM1wtDbWz0xYB03a0q5cn7QtYN5oi0VMz5ulrqTvBbE9IwiyHcX3tQD8+rKdbaVWw
1gdN+cDmrROd7mNZLeJrizvCHaj+LSYl8BzK1dbOrFdnnvSLMwh2O2tX6im1XUIUqsfHCcofobJB
2DVpwSwZSjGE8w+MvRhk4LkxkLUCWecOlB+6I43Bb3FPqWbqaI7lKRZKrbuZY6vtqqqdmR+FOnP+
TNLGCCCr05l268FfvZsb9DE0d7wWF5JHywidyIDZQr7+9ytuWPr/eU5cNMx8ned+Hfll/eUEl4Un
o5Rc7mBAHnOMorqZEaCf0vPOCF/bI1XvdJM1cnicwuk2ldZyXqhIPeJheNQU9jaHdNIvdQ2U39D+
0RYI7ueGEzSrX2BE+NvnJjxn4RKe49D9WTcpzK9k9ji/BtGzNfoOGdG3kHAEdZW3zSej21eh4Z5G
w3rMpPHqzTG8oM4VN+Z8iLU5Km4ZxqVT7ygMXIx2MOMZXwTTTh/uhzz2bjp+lONY6SH+I3hoXfnM
ZURd1U/TAR+i/jpY5fzEhGNm5qrHsi90oiQcQEunyDdaJBdpTf1/FhrjTqoFWz69dwYr0oBK9zVl
gq2uM8CDQRfNLmY+9bEu06NlMSys9+rsatg/ZmWU/jTp0dXIY7FbFpUf2eB8gVN2x8O91lNa1EJz
R8lrjPz0kulVT/WLT98z3gqpZYeMIoqeivTrrHXqwNbWYQda5nPZDtAIaU5q83xzXPEo7QZ6WE12
rRuldxmRNh0te82vxYRFqKr1Ixt76veiGFZ/N50R/IK0MZPuguhpm6L6O2kgoy5dXu/yQiENg5KE
WfaLrCsJj4Nr5OQx7qiYDq47MgLNNMU3G/8TtUWC9WmkuZIy5MMstFuEbjRwCXkZlLUcgd8mTxSM
zzAFzEusZ+R12pA8gcSOEXE1N7MFPcL8Mf0FD3DIyixRVE8o/gwnutjwyRmhVc63UeNuMSxUMCqf
LwZWcup9VvPkOUl6rMxW7Am3P5I+Ki/dpJe4WFRH8QiWN4NaTrMLDNiEHOOnWlQEktoNvyRPL9Z6
6NYuTTjGN4hW4c7T+xhhuM4yK6fnFLn4SbP15GESCA9TWhXbRQkkAk6bH4fYXB6rkiYQXJ9NkqQg
SGf1fWqb+VFBLXgc+uLNy7LzonrzsOiT+WyJRnvA4EW8wTuGEb6WDDfE1F15D/OMUJM5HieK4Ufk
NO7D/WBHqLA9Sep+f8vwNfn7GxnZLu3LEWLU+jWY59AulxrPkVEtl/sPm55ImIDGlBavwKZJlxLR
Jljcp3Y95MUijzwkFAXWt3PDYtqaGN+sFrLU+iVLlHG0HfFoAaQCMAbuyTCyCCFf7DIYwxJbFhjt
+X4QqX2K4YXeKG9FL7HEdQMMCfE2srLOdB7vh97ghFL5/Hl/V7RyufHnMSNAZ23uULAMYHRf7odp
CL9ROSsBH61jn1U/kUqlAoc7tZ82L4rTMjX1o5ePPfVc2rzwDQM22OWi1eWJwrz3ptODRfLfjS8m
ugnItW9Uht1DbLvzQQGW31QAxQKokxi1vY65ZV2mNopRV9spbOpvssGl5/yi85J86WduYsHwMiu3
34DoQcmrmO2nW4AAVGNhzjemn3mlvMcWp4VrfMjCHB4H0IhqfsPiebYctUcjwjw1ksWyjAb6GQB7
Qg+pEbVjQMnpceK5CLTO2thqzLGVMCmrG3ub1NW+UOj1sJ+h4c8s4D2RuyCelcxB9Rrq4HnB4I5o
xMExpJl+ROL+abC07bwaTbjdK0n6xTrRGtLZMlBvHYEb010q2il8wj7w0Zsgc1DaGYdiJeW3St4q
UPm4DylLwO/Yizq1qL4YXyDb0AmeQf46cfmUiPE1nDRwnJEH74dm4wlnHcle7pFu4lbJY4a23s9m
DqvvuJQM+LIN81hn1rhJ0q+2Uv2jAD6AbJFW6Lo+Lbk0UUi5JIvvUmg1TBfvVpjLCDHWK7e6nF6Q
RiR7GGoTQcR+yfkqoTvj3M2JxuM4fVidxRwTJgIpegNb+AzHCu2Vby2IALsaNq8FhzqWsjmgBoTV
5JXfonxhzkBkXZIVK1GWiIEyZtsL1KGB8OB6N4iudNQ7XqwXZ67fIwb68dxH7iMwCSScWA2DZoYK
I2OXri/jfjQmMylC4X0ZopKzJMk6f9q8W2CG+VOC/lSLAdSggPwhtLIlXmV6WZoWZOeKEW4D1ucp
AfM4UV5CCTlerCgw9XK56WqAhpVqX5flMIPz9kcjng+YI7ODCad4gd4MowuNLPYB4ElafFrGeQch
5WsCSWwrp/BVmEi7M2G/ZNHsWyoWG25H7Q2TsIRsUO09Nbj+bEfLo2yeWjtlwBdsz51bTzW/3sCg
00s21mE5S+aTHeN5WjcCPX8QaBxPMHOvSZqu4I7xmDGt40Trngg8Ymed68q7xGscUGi7qbdbigeW
fVq6wd2KCGnlTyEr9O4jLhVT1dcmXyfIen/EI4XBMDTfCWrwZNiAclYieCPwFmu996Ar06WvAPCr
dAo7iNDeH0DlT8+OBZgEwgTbseybzWJkLjqvqX1sFX38ARvEd+bQIwh347chG21qM63cjsiofAVp
DDka0F1LRQy2CU+t0+KjBdOwkcmQHUXj3BqUtDWWCeSOa0enOMAtedTBbew1z6/rujo2Hhos6sfS
d1NGpUg3ZDTz+uG1PuqeauVdq6imot9Qq7Jn3DK9SsQVztYe47a+i73XYYDITn0aP1g/sftLKz7Y
SfqtWad49Yh0Lf4yyNdI9tK4A4CUFGewu9L3UhVSlmX2sBpM4F/NA1ablqkoNOi0+lgNNfSa6Y/W
LqvrWMkRLVL7WS80rcaIDTy1620BJgdVsba7I3LyyjThiWZlYHHxtp7eYVeIymYTZy7dKbCgPgad
r8YAEj0GXYJsroBUp1XakTY7D01FmzKEpVCWerPnDjqayrSZAoLKzDIY52yCKEe6jDwqgh3MuuLt
xty5FPhSw7DWQH6vEozWhgDegaYdazQfPX1n54/cSgDP9oEB1RLavSf3zAal2jhLqnEK6FYiwe5S
q6AbkZJqDfmrAp2tNTKI6rY5j6PvVrH52iLklBESRmzjX8OFQTQMIHw1FKrGZAlhbUMa5OOY0OzQ
b0pHpl/ULD5bG6UT82XT51YVdznb92HQFkwqRb3TtR7DsTaMoMEGhpwl/J7c5tGlqMzW1Kc3p3OJ
Tc0iPWjxlPn3t0oN04WdZXWEyHOMIu422Nn0ogqmJuCtGZrRoXwdj+fasan0zk54JUw1fBen+Lse
Y1wa0+EP0+2YPySuskVUaFgMOmmL0jkb0rPPXqcUgF9aZqRx968kTGg+07yg0rpgFkyxt7fccfxs
ff9Xqj63A85Dq3BjJnQCcG4ZmO0rkdVQuQEDOC5VevC3WmC1Bm+18BcTW5hkPdZil9jFR0tCdmYE
dnS5v7of3HiI/VG4cLwjWNmb5u4fX7uQxmCd7j8CP+80geDYT4v36fZG4g9ivml2ap4YUoqaZT2U
TGDeNAMth2TASY77j44nGmVaolX+IJfkm2jSeaeJGxTE6slqmN3mOI8aDoqxCutnkRv2oaGCQ793
rp/vX1P21CIVpTvU1aZGKK3pwYLBhEkOa2Ozbx7v70I8pCdHDunm/jY62GXU46DuS79xiiRwJBjc
/2XvPLbjVrY0/Sp31bhRDQ/EoCbpPT0paYJFUTrw3uPp60NQRynx3HXVD9ATCGEAMTOBMHv/hkfG
uIuhetyNcZgvY9guywAn4UVFtGVfGmMwe0AMFxUmZAvv6AEYA2QU497RXHxi0XvZmSZ/TlVp5ckV
8RPJPQe9DYQaTXDeplrgsu4H2j3y4up9AO2OgG956zUCtaAe7fdQx39DQ8pCb+fXx83WMMB3bDfy
k8v4uwQbngODVm5goKmHcVJVsDzYqUEbouwUporGUFGu3Bz4AxukIzhKd4nV1bisCaIdTMW/N1q3
2k7G4B4R8ukPpADITAzTQR4wHWnTX8rBCNDU9TEB1PmemTJH+3uoYcFlazvbKQOwvNZdAtcIbEiT
H1mXgxuIyZmkhVhxBXoYgV9th7q86N7kb/TQ+qSoE6+Do2Yr1g37IUONLwvdZN366Ulvk09Vbn/1
cCI5Kkm1UwVptTQNT10OGnjCrlMFvEnm4FJVbEca/ZEV3g449WUI+VNHzeTeqcYQaSSnhlnAtXoU
OcfhS5ngKlfq0YuCc7o2YV8UReGjnbH1qoy9wRqt82wTBT5gw1Uq3qzJfAVhv+vd7gkVAGQjp8+p
ak8rOwsRr3mcUyaLronybTagrwlJiqcUAyit7neR2dyxOHkJ5hkmMfstfCTkB2Y9852uRXsg/XoV
3MaZ7c1Qw4UKHGGhIV2JPkQOvWv0T+h/7nunXtUlCJVafc3be9b53torxxppDVY12Bdo+8iA0GV1
ww41iHibdIq2S2zeqZIEQqjiyqq67XdTcdqNbcWv+P+RK3PcF5188h5FJRj3mMf7ib0n1LYcO5RG
iSkdnHm4lAeE3+wqsHdaJL7XE58zauttadh7DUDu2jStOzscBOgh4BA52DoFNX5ErdRN37lAzw1F
WRWIBEW2cq+Qp9nk+OyRA06+DqJlET+Hd1DBKWP3WdWFsvZsF1ZkPYiVPeI+a2HntQDLVpEwD5Zh
x3YoT7W/PL7qovdmVzbmbUVjIYCg8yv6fVGR3hZqWi79ckg3cwQ5K6bmGwPHDSNQsMDtQdy4CunV
rHfKnZHmf/XWYEK1RvNAG4T17NvGRWAxAU9NEAG1NUYtPBVVERhPtig+VW2YkPhgC2yioLEMBDKJ
eolsaVmgWerMq6+s+hJmefHCT3JWEu+5KrsQuc/y1W4b5K1nfeIaCs3Sxv0AKfJYBSVs3LNpj4+I
ac4aiAYBM8cILkoiVk2oV5cG8cNN3SDnxvCThezao7Fz10hyASj2imqlawbs5ApjxCbBX2VS76EL
t0WYb2sQ90hnEDHE9j5t4VGYtuOwKbf1baeNiyJHCARBZJ3N0pOqNepJhfUB/hw0UZaVfIl6dTTL
pjoWKHGurARjEk2Bbyms5ktG4AgwHBpa+oATd6Uxfllk6RPNuQ0IUGeKfetGe2Rz1NdCxdF08sHl
RIkYd9FMVWYttY07906d7PPk6eEytjRr685w/KQT1ibuu2adPPYElXdKCHKdKHV5k5fhg2PGK2Xy
cBIfZp0Ui3gSiTZSWzEh5ShPV04Lpx23HmUBQiMuwRk5ALDmecNX9CcxWsaehcIpj2GwxTV/fYKG
EvZ43lOOB0VejM+OMPoV6oxgw3FIIVBd5WgfYQao9fGdpgjGrQHo1qzUqZFehWuIpkyNd0XLM70w
/PIG0adLrKTFEjjeMoxH1rSh6nlsi8pdX6OO5GXAfYlN9A0mHko+9VACAH9JGJidOvnGc6YnCaqc
Q9dgCS3wlrUWYspce/ABmwJzowSkh4orp9hgZWwCOkG34yBRo0HBnrJAwC0pvyL0+TUiGHGYWAOC
n9EtF7Ql5Qys1xCEwf6KWpNQTFmUBxNZJ3g4M7JNgto+NHuzZ9O1d++IejP2wYOrZzAB+2XZ2Z+d
uGyXNe6z9hrc4CYds3jXwWnfVXMHIlOHKYdZhGoj+i9VsmrmzK48dBFKQeM3VNv2hrocWKydPNTj
99JPyr5pC7I1bdjdZV5xikXE50mNZJkUKTRDGISKAXgsbVvlMOk3dYrLBHtdd+3ElbLQIAxsfD+a
7oHXZhDvpnSj9f6ds0XwPH0Ine6pUl1jK1GWEk2J5MpiqCowBBo5+20heuehrUiriM59AYiIwYg3
5o8QfxczSTHseuQBbSDEhjtegjEsV5aj1KsY2V1fJBpfTUJ+OFB3fgPPva+R0OKr2U+mpxDRbvDK
VAYlPbgodhFcNR8GBq6iiA8in77xY4OG7BRrb/YZnj46vLCwGD+R8xYXiFbGFmh5wUZxiTAQszGy
jewARzidOfCNICGy0uILcWNFNR7ueYYUd7YVPMkrRc0EvUICREOg4UC01t0p/mSnaXX0MoINmI1m
q5p82SlOsouh5cpzIdx+AxnC3SeN390JRUxz+qF5G+Jg60zNFtaH+eDAo97yCmQ7mPfZc555xyyL
FBxuid6hHNJdhjRIEG032SgJFMxYjKPnQ4wH6HvuDOZnOEJ3KIAj4wNzv0OmXWeMuUk8A5l8Pypn
HuquNGv7a5oZEBQbQDQO6JBd0gaIn5LQ6VqCvGyonRU+wPFeV3pj5aQmmD5P4LGQMXRAmjGYW5qa
0Ny0yos+2qolMJ5Q1Ic6A8sHnt+++HgyEQ/MtZVit8rJqeA6jijJzUpIfxllvWNDCU+jNKCmYesZ
gxt7JNh28AkosEYR49FiBzcaefAAorFdzyWnJB3Xpo1zacjxAvkFil2ZbbM2x+wxYI+wjFp2wX6F
xU/kdvnWhOFgeyBEwIMod4N/HiPLOSO3wzyk2G+VW49760s2NBiMhWAQB2QvLFU/FgZQf0do5r6P
8CmuCoR1+yo9u1EG4jARWJWrw5HsJJyLbjx3eGLf6an9Gpssic0EsB4R31sormjdYbPaaIO7KO32
vq2ZjGtfxZ/Gnb5BpOp2poeWgUJwFYoN/Ba4tv6uqnCxrnywIkNYI8gaQ7jt8ZdUJrDV8YgsWTt+
DoKGJXpfaRcZlhIWovjFYN9r6mtpmOgz5DlTWON+svGBWQVFYByA7FlEMYpNq+s8Y0NF1tOfnsOx
zHb62D/wa417G+3VWYRp2iCKaS4cd+wXwmn1LbTZaaPxgDFEIEAXieUUEx2uc/oHRvUiGsSLOtJI
5YhkcQd1hzCnhW7jZ6dNbzKrru6CCVR+ZvvNWUnhN5hMaVVfD1tr/Izt+0VkQj35cYObM8LaOE19
guXaH2HHH8GR2BiR9S9+puS3bemdnKDlDewxA1EHUjbxaN+IIlHQDYWTPot2T4S2fYeMjYl69WbK
SxTjwvZ+smMi6da30sBlytKjVe+jbmBE5riujWzeqTdEJhWX9XG6bnsDezvb8ldD37yp/RgcJ8UK
V3U35Ltul1cA1NJ8aM9BiRZu4hNJU6ZzX7rWFvipsVILdLVl5KBOARh6De7zwsdOHRb1vos7fNXc
UtuNMV+HaZqXMHWdz9UT/K7U8pqbERD/YeziB3/Qse0aC/0YN9rKLmG8gqayFjHI9rOHxIBgAyl0
EKmKGW6CkY1nQECvb4FkTTXbf0LFxQujPatwFeVnuDcoou5H9M5bwwwvtkKumUVSbS/UylNvQp+V
kEPm6TaoGQ6NqlFOUaVwU92/7S2CAUMF/Mz0NFgVbbzR2ISsfbISyJfw/bGwtY9B7rbHNhdPPbSU
balX3lKrMuPJMUcozhkXFThnoT4vOjIqMN4HL/reGYmN5Hik4D18Hw4uNPJR/dQ2zLDItWTbAIVh
ItmmBqFpCvb4iI3LgPz8mJIa0yLb2OaAsZbIkaGtOpADRlHEixoTmxWotmLIn00tCk4W8umorukw
NAvI8WNa+zyESnyHqKuB6uoAmtrA51UNtu3kL7vB2YXs/48QwOCCiNE+5qwZvYbAEZZ+zZYdbnm2
cOU6DAFRUyvXzmFgP6up2e4Yq55JVSCMkOVlvQF67h60ioSv7tbEl3SePt0t0qUY4ecNuI2umR0U
NJP9mMCJp207pt6DGerToTDjbmvCktVYUCDPyCHETQEJwPbo9awICxUebkta6hDaJJuLUHvsocNu
EdBAk6U8Sq1p38Azr+5RWfXKkvyEVzwaptvdKHG8tdzPqjVaj7VS2Y8TQf+mjz/DZGzOCO9XJ6tF
7KPH4kWbIg9TaCYAwT6xAXp9KUssbTq3iVcegbPjrNl/DPzEXWaVby7RXMuOgwJ5O0uHs4Ir7TJA
rGGFO0w7IMMTfrcjRD/wSzYPtpq4e9E8p35O5kCLvCUsZ/yNbSZ2wq1gdRdV4kM1iPHU8QhZLOya
AYM/cDhkyMmifV5rm6Hzq12CCpK51BW/20fEhaq+9KpdgazdyuusAS9zxIetkPll0j0fV6um6C+B
5WqbKCER32XNEwpWKFb0OFKQ0SbFJJVSER6ZBENyXDs3FcIoN818kMNOwhsMDiXeOcMNSQHW6mXj
ZhdnTlObg1afLURdgfTu3IgRXsqqjqMWIzgMvMcJle9xzqY7a3p71yeow+uiW3VVQp2XoYbR1Scz
SrYuy9gjeF1rXUyzqU6UslMIArKsDjtQYTxlVcI0aarqWgG0yMztY3fdDNEO/PY5HqCh1Fl6FH0c
7EuUpHaMe9PaEBqcd8bmbZLjcoSSJTvkVDxAjDtnTaV+9gzIt0FvZ2t10m7bmo1/mrYQn/kil3VY
ZpAbcuVQqMmXXsMhPu7FscBfac6aO88CahHr/YOjGv4jTgbHsB/Go4/lElxbp10A8nkbA7Pajl7e
r5UAQSvyRp8H1V9N9mwrxpL0ohW+d0ZTCcIZIq4mAZRDx1IPBJ72Ne7LzRSmZA9YhCK7TCS0VSpy
mzqRnS3wYCTCylo8otG/hTKw7Fm7noaEeEKXgs7X8IEo1Rw3umodx3rxOnTqdzy136w8y3ezufpj
QXia0MIj+D9USBqCS/J5kE+GpxZbkyXHumiSHDX61Nsnvs177oc88XX8ZFaw7l3CGdt61tfN2Jni
xuItVAOJx5JQGXmoL13QaEvkDcmaotdz8iPUAlNE9pOMfE7H3m1DZIttH+lO+An1PQBhc1/mRCqi
YcLoFuvF50xY3zFYpgoa+ZZ1pv40taxas0mftnIQNnKySqHLms4amrceWMoZfzV1O8JjX40Zmc0q
0pVtixnMeaqd5yDPm8dMFeY5MPTnuLyzyf8/2LEVPopKI0KdhQg2RlgljQJUp9kXBQpl86ksG8Ca
3s+w6aoOshgAJF864SyJazVMCWEk9oYpHNyhZtlMeciy/kWrYswjgGCYMzOodQoy9+pM1Hs/jUlr
44VwJtgMt3U+IFCQHxBX/nEG55vZI28IgPPKR5hWA2l2LYLJhEvwcYeWN59nIX5wfmUgI6cryR5e
fjpLwP84CDcETGyXRw0t/H1ttN/iJi3XOEZyA4ksbmb/YHmGgJXNGG6/RJIK2c2g2vdTia8NJQnX
YTQKangd5JWLg0QQSyyxLF4PlhOEa1D+hEhmv2B5A3nD91v9rIN+u5ocP9+lbMAgFMwQX2von2W3
WNbJG8RqDg9Q/gkfbhjD2V8jS/hcEiM9ILrFDyEBvu/luRIBgolYcwV2pjNmLmWWLeuZn0XuDlay
pCb/LHoBtK4WWteHevn1f6i7FuWZvJ1BmieG8fv3nRMfcwnygy1Le37A4PoryjJYXH6JECIaD79K
4jI0D55ZmQeEl2wD5kQKIEPE2753BaHDB9lBMb8KvS6QdRjw1hEzv1neF68gngh56s3ERdkiz1Cu
RZU/at6uVbLeld7k86EWbr0dnRxP379vJ3u83zMfCPyZBfi5VGcQJoLXoI8LJlieyYNsaEN24HiE
YOdePAiSn/tmBoqPKEOvJVA6KcHVsy6CE2gke/kzB/Jxu/6sSbzp5pdKvklD2JYHeUBnpjyY9hiT
JQnxQPb74VAW2XDQCc8T1KN4Pci6NJjYGWK/FcWNh+BckuZr+UH82YJdHkan8td+XA3ARdzsSUQd
UCfwAgk+2QtwLghEgmvCwsSI4ZPayFyMkNUXQh3XbupsDWGB2HIfFbeFVuPZ2yjNBqZoGwnB8lsa
Bk9alt0bMSHYfliPpPIxCfAVRAw0YAfjlgWaPmuqr0It1pYjOzxg4R0W2foNJAh3o4/xNxezUqBI
9RNOylsjbebMIu+0kuUvEP32XYazPeQgf4sB49nkcYPBDlAPC60FUdBnvbRuGj3yT77pb4JpDjaH
3smL7eDg8AcukBAZ66/E4siVkxhdAABDwo9fhhuCyYDA04zrBvZLOpboERK5gy+QAmqJ7T2WFmfP
NKuF0Z6HOb3awo2p7ehGdcQRqytvSbSua0pypC1OHnX7YibVLRGzbes9aaqPpv/ovhXWS2OjjpI3
s/Ng/MZojSFsz+fx8eJRXPBa5fg2TWTvzZSfm8SsOwp34RfWk947r/jrqnUaLQeneXMb8iyjcBTU
P8gXeDWWfynmYGags1lgGg9NYP4W9t4hmj8QFBEGJQZ09r3wC/qiCVsPaDOaPmC2mt1FZG66lL2l
592G8OmW/shSPoOE5RROsRQrI8F4lGwOARn0TzfYFe5NXJhnPMrE1k1rgDqgPoiRDwqfzbpmJ3aA
hblXfFxzySsEs5Yk+XOBy5y91QXbLCNliV9U3qbuvLuwuWQ5WvP4fy9N0RZo9rvpCp5Dx542qV3E
PjKfRKBNctDQth5gGxQXy5aMFVFJXQ/PojIexkZHUAkdMMgZ8T0hqjOfvV4UYwiiOGRf5YR8eyg0
LyCy6AhqZ8+8nX/hANVMxEmjmgQ3C/y96fNwaZq+8yZkT2sj2E4dvCTICl/ZQNS8srpWrXi2I7z8
fJxxCXANG5wsX8bGyIhJh1/xYB0hMmJ6owpvPaHnxAfW7kfYPwhdrOD7FTEan7DNMKqsVGwW9HQk
iZJ622qATw3ICwFRL9qoShljmdEMT3qCI9GAxdmaVbK+haairiocsHcoSGKCFjTm44BDAl6S2XES
AWiANLUep0yr78iqb6Z52yCr/FgsqrbX7tVsVJiFLLT/y+mz7unWOUUsZO9E6DdFs9bx5OvYu1qD
86i0Aew6z1M35BUBdFre4wC6eI+cI+ahZcYLamCQgGaVBtzH1Fcen6A2i+zOnG2BA/T38irKQfp4
rHhUHhsBxg9cC3glNARwRXPq7nEYsGjpCiTxa797lIdmwIqxVh+i/ITH+PQQlca3ctai12yvf3TM
imi/6jMVTt+TMGzx0+7D29BQXOQPNkbh6YxVidg5zjS/JkqIsxSeiqZxyknMup3VHUsk5Y5m0yrw
ge+NxnDuBy3cjMnU3aqt/oCH51ugpoImfKSwKM1ubLOp2KhjJ+lqscGoUQG2ybVhhXVKsU5Ftc3N
2rho7Oy6PGuOAL9fWe/EGzRAiWACtGC5aPYnJ3pOi8hl9d9XGG0MPAX9I0APyLJdD2vFRRKpL1gW
JjDkbNc8W/ponjMduCJajNEGqzoETtrIWhLFTgj74/3qB9rJ1My7ssMHQ8GRFZtnnutceTHQMTwb
jXsawF3tpqkMV2kawDcjbLqqwmZGq6fBGnz49zHRH0BWBA8N4fnAa9InG2X9qRYPVoB7khW/QMTt
T54Yi3Ok4HU4o27KiqhkmKvwdqod6lHu6j8ji7WZMfAbyQGhIgulfNgcmq3qH6kW2BlFInSMYoe3
arzD1qRYN6mH8FvgPLmAFh+GFDXKaho31gzuGGwMF/7zn/BRmhm1TddlQFU1S1NJBBof4OzCC5o2
AtC/S3GjdL1Wv3F8RgClxz6SiexzorM+BxBQbETeoRqKT5LQkQ9WUDhY1qWBdiCBw+MMNlU7Lb3p
XP+xIbm8Z7uqQi0v8EQAx/KHv3oGXH/44lxHVWFPgMM3Qb3/jniHzZAg8TrwxaE7tk4Q+t37nXfR
jAnYe46irNUhtT902r6zx2DLtin+PIsTmvHXsB9PHgqRr8O60Nzgq62rzznBHII/1ncAKpbJ+MUS
mGjMbZ3DMk/DcDr84e//B7mBb13osAhcYfMxJOD87fU+zPz6f/5L+z9jHcGZ0eycoS5j6W4q+Sps
aj4E1OoYQPUeVEYG+6vuNlPifJL2WJp5jtDoWed6bq7B9iMR9FX6mU9IA4s5AoLX82fevNtoKHD8
LvJ+WaeBtW0i82I2SbuUH+L/U8Aex+L7//zXG3yEphrvv/thnv3G5prh///3b4bV6rV5/de7MPvl
NeW6J/K937/966F5bb7X/7juBwfMtv9bEHQQiFcLXWMQ+FuxXXN0yFwmvDDH0oUubPGTAQZvzEDl
3bAN3QW395P+pbn/LQgkaAJkkAPFFN7S33/c7fs785/oX8YH5hWPJHeHQKMZumMTAEH8/TfiTQIH
ICOlan0vjfyMdqzxNAAsXBXBJLaQwzCHNEu0hqdKbGWr6mLBJlv1OdoqW5Mk/tH67669dv5312ri
FcBnsPK7AgeW+eDOFtOLa1lAlzhiO/+jWTbIusifWOi/d1Tqk501w843J4IaPw9JIX4thixMcCxG
olsYL36RpAQ5GeKUuYjZOrLOPfht3S7NF91pvsWEyW7A32AoEqxhZ0WbGLzoF6vAKgUDspfOHzaW
iBrA3KozkeidKR3jTO6QZzai6eis+pi1Xsuxh41kBxQqhnC3Nh0PACRRAR/3LdCYA7l7suUk446y
DAPmRsk99WsRh9FujMzsFE1BfkrmQ+ChkEKkwmRH8luDLMqDHVb5KWatVpNB5rTYCSCEJ9mWkI9a
+8EQrX0fG90BnYlLVFfdxi88F04JZ9MwIFIF7mlVaNu8NupnQSrplvgT8EUFLcQBj1sWPBw8FBQu
nlOOC6xp+kXT9D7rYDO1U3A3vsAtrblofgOsvVDMBy0PyWt2nr+phsp6CPwCZeuifiqJaq1IyVrd
fRxHcLzhSttWfd/OKll8jm6XhWH4Xicb5ndlIdCH2suiPRGK+08XyRslFou2KocNMyDrQIC2HY+9
G/96kHWF7gy/NMg65rinH7+5a1zGiBSb1ic3FSZKDx6J421tAi2rTDt4GGqcMzoSUCuM95ptSTrr
yLK8PRROjyaxVoYXAkb2OnOn/F4fiM+hgxW8gDbJYGaLjtBmCYVfJ+0R9XX0LM+Sn2eE2MP3uuuZ
Y+jgfZLAXmszfk5zMotIpAdlTZb7rLO2fir8HeATmF8T6QalBi0ASCPbTVVX7vwBL+6i7tAMVdLo
Gyi1NVklgPDeyDbQVMKzxYR/8jGlIt80gqFtTcKehYcKJ+JM1oKHHt3NGZscjAEAZbR9Lmzf80vp
9BbrPvyKZEPljgSvZbMSsAh3y+LNaQekFJIvepT2AS4KJehyihmkG3QKnUk5GG3+hdeTD/SzWM3B
Thyx5+XAcbIa3LRmu+tjlM2S0U2cA53tJ1BMc+V7e1RrX+0iDXZOipouyROs9jqFlSxilwq6w+d4
dmBM2Ze4SFhMz12CvgAoZN/NAGwhE6BBwVn4Vjzeiska3g8Znl2DCH+t8UnM5iVGh55JV6jcy8HU
ISU4fniXe6QV9bFK33B72Q1RO7yQw7w4WYmbMOOIPEimmDWPI7KYysHkWuYHvPFmXXSn0iIyihiw
BxVAY6ab6ROaKie71u1vQTg9mJMVvqSu6Neq5UWnfCLdHArxoyviAKfITPOXX6bCH7PNv7I2vc1D
fMlYymjGbyu3mTMpgM0SfRe2zYSlfli5OVoatoEduN9jO0z2odQX0+c4qzLHT5tYJ4YjTz+WP3b9
pfyP04/X1njQgiAfzLVpTOpTW/r3QFuGG5Z20RPLJC+t06WHq+5aGm3Kg2Zju+EpaXzKMBCVVbCF
AqDM85PgzlcMCi7xst/1sp9XXOstfcJjRF7x5/+Dzdm5zDDRgrESo6SX93cgzpBttQOAuXZTvPpx
d0D30H9OhRLu4UqkG79yi9eObDNC6HWa16Cwc3dnJ3H9rCjpPkVTtp+ah8Gf4CPajXWfBu3ZH532
02iRGJps21xruD58ygABLYjLBzepVYML8B1SA5VGfqsagy9oGY+zytNw6vCteMCw6daZ62t3QPg/
nbx9GVrZC/HxpaxvBRLQYxPpWy+Ngy9ac9OPg/PJGzO8F1u8hmW1jzhPEwEqgRfTHBvogSuv98Mv
WCSv/vD0uTNp+Lpv4OlzHEy7dRNeMSscHsXf1zYg590a35XwW8Q2Nw6XTF0RlMYvJoi3ZT/qrBlI
z963k8tUno9f1FkOUvGb+jTVo3FPBPBl5IUFlpTjKZd48amanV3TovpxJusUNwVMikTkh3rZd2jt
ARHG+dprc2SXt5VR8Y3/m9vJOhX/kCJo7xzLzBF/afuT2sB1iisXR9V88j8R/bxx5pfb8qzb0jbV
F9lVD9iWy67dpP/SFed051uuGLdgNLUXMCv5Wiu0ABnwBhsHAnbKVGS3bgspRY82fWSS/5rP1MTE
F4E0+I+z31s/9lMGDApiQH3y2mtr7tbaQa+INrszBEMhw/TLQcDEjAy72n+ov/aNvUI9yaJt5adm
SLE8jkeg4dcu12tlHRm1GxCBA27lXCobZf3Hy1Kh3iuxjiA50Q1vSsZHJs8IKpVWfbJHwt+gPfuv
RNHPU+wH/hyhhs+ogOZJkaluLFHda2GK/I6VPWnREN3ogao//SxNwjeewrB80rs0utHm0twmSzoz
1bXn/9N10/w//LzL9f/z+R9k6Wfb9f+b266ln3+ZlSUOAeQQySItDM5uQQ59sPQcvTn4QLJOnl0P
sWzwE4LL2vCj37/rHAye94cAgPO7FgP2ZYYBRID9ia2ZYt70/P4iA5BU9KAylG+oKD40U+XeueC7
znXsgT6d32iWBG8tmLM7lj7hufxZ71KPYOCP+m7Csikv9VH2H5xQ/NJf1hu+85Z4r2ElMFNLphb7
0VQ7eT+f2vezuU6davJzIRFdEdQqHeeHWjbLg3za5JnsyOyIxKphckdZ+X5zV5utU/HGWcECMh/K
JAa52AnAgPOiOM1n8wEV3XtZVDM3uWuI2coSIjbWAyKp0GsBPh5D6wu6zkR0RuuYlE190+s9ar5h
nL6VVrCMPHv4krJMRnzm7x42oVyLrJprz6LAMcpHNousa7kw/rAakFoJOXB5qN7Ioshfcd7s6jrx
UeEaH3/FAscHhzHI/ab4CQLJAHch+ctdZK5tiQ4rj7IQExuzCoVcuJ0/hONrh5GvV0f+2bYrVoU/
i4Wn8gfjIPPeSmituhOQ9lTmG2sq9ZNBlmVXF6p+suYzY66TZ7Lu2poXngKB5e9+8gwHkHsYheEJ
QC17EPSxNlcMhgRiyAZ4rQObQuBg8iC7TEyySITRUFgJmFEJ4NDmSnmba0cRj+IP4hD2P98Uh82h
6WIOZ7mIl3wI8PlWFyrqEBjfrAySWB2GGmT2vw92HfKkynIDdoPZz18bTUiib+4iq0qkSxZJiA3T
hN7cRQlj8xKj8BTBHzibY2te9Pkg68MI1TcB62P5oUG2DgI1rQr58aYVSrPP8adPLmreIaGlp5/K
IdT2Vm7VN/XQ1jfGfDbX52QOd+9948iMb8w2PnZmB8BAz8Wt44THqi+MJ3xE3du5rUR599pWzyXT
7B+RjxoJnSnlvoYueZRnUT/+OEt+nl1br2d+70THGNGP7R/WIzK6+vsLgL6NbdqWCzTBEOYHSZnA
CbwkGlVMippsqk3YkWJTzURFfDlvC2Xo9rL0XuXAGVpUGQk535hFIN7Lc2/ZHsXheOidaj9m6H4Q
+La6LRpiv9xGNsi+IYaBq2bGcMBWiHAOmJTPlo71VQFnYEGAZGwc/vWN20HPyi+9h4xD0mTqgxpM
oBhzxTuXhRrtkRvDv8MOjHPMpLnW+qh6MNIsQqgx8L/Md4TriFpjdTI9P753jaDamkph4P9apm+A
hbbl0I+fwi4lp6Q4/UFLbO9W9kgqu78kMwm0kY/r/HgOZqueHPnM9iWpIQtJtU37s+XaMYe5tDL8
2XGrN0gX4T+clEPwgPht8ICIh74KyZpvZN3PHs1Qxitt8O6lGTUOZdlG9/DIkdgZWRcmDj7sgrWf
I3ec/s+yRJvKjrIONkKEcEFU38mG671SuXHNdDhPtdIccPpYS7RW6w/sh3/itmYbuqNW+rCwfquX
PWTjfKWEeF0vsmbEF/RUC37Ij9vKHrJedtOJccvbyqoPl/9+21rkf5iz3d9VVBjtLd1G18lybctm
yDc+zNmNTcZyjDPvLR4hbWgOLlntVLJDV9mm25qbHmWxtDwNqhEqfPnEnnAhmz90jGCOO8v37rLT
MN9D9rx2l7eURXlLt7BuEh3pqDBqxktoGoWOzGLSXoqjrJl6Y7zEstopIu9dIyBhUtdh33OFbCdq
286axPCNtXC8vDf/uItGFGlRVTCqcx/5ZbfF4l1pq5MW5WWKdROn8lDDQjqmJKjnGrU3q9Mvna/d
QGdWp0B1Bcy7dVgU3E5WvZ96bcgEhCr6xquT/Fxn2bhBhbcgwd2B0J3r5MEisoAQ3lx2YT8W6ljt
7aABGHHtI88C0fy4gyyKAlOsPwx35ofNP0+AAGIp9/+MUP9Q0PJJ8VnkV5WvcY2HIbELY6FUMPy1
HEimnCOuc4nbieHifpEVYVbQVc4pY4pPUjxNP/rLOnnlFE7DpXtjJJnvOs9S7/f6/f7v/2kYObBi
+bXJr92l86Fz7kGHlrfva4Z54cAW/FqDcHl8WyCD0urLgd/lThpUC6XD6Jvk8BbfJOshm+zoaJfY
TMjWQRush/kC4JD1+wVEXLkAZ8ukrrOtXNsoAkMA3pl8J4t+WrYrPdHynToH0wPv71YZeb+2ysi7
bFXnzh+u1WI1e8ITNd0jcvKXN+rpbaCiRSQPQFO/TXia7mVJNrZuAlxVr/5KtTq7TUhmrwahG3yS
NM/aTWT4q25eOUZdHS9HfbRuJOTeqUlYWrXnf6kdjMS9wPg0AXrz/TLfegju48xUBRjVGMGDFmMK
CavmRlYNIboJgVpAY7agtZO71zGba7NNoGDIYs0SLyWiZTfOfFZY8AuJpiDz8bNhiAEGYjyxlN2u
9fImbTOT+OfrZQOxQhztVYXFBmrr07EDdJlaMau5qMhvZ1pGMzrDp5HE9sbRrHELWGj85LX5/1J2
XsttY123fSJUIYdb5ihKlKjgG1TLlpFzxtP/A5tuU1b3+brOhVHYAbQsE8Dea6055sls7O4c+f5/
PAgtcjifoxDWlG+lLlM3FIu0jfY1e9l0rl3Kxdi/9yWRfnmGYhWejd4bR9ZpD9BrXaQntf5Ta31n
P4Zy+0jYttpEFmQZ0RSHNn+iEKE4i4Ya8L3RLbA8ool5DKUxofEgWo2btpBi3J+4FTZ7tZXA7xa5
fieiVvgkLLOuk/aidY1Vxbbjr3Diiea3eZqIYjmAbgHIL6QYJCeLsMRhpRzlsbwQ667sz6YDcmOy
mViR9jKOWpw9iuC+OORRcu+1ZX4nWsAAekpMMb+6ZgPCksz+3/NRiVA4w2p0p4e9thBnidnbTwV+
Rt0UpxH9+hDpO6d27SeMXb72a5T4rIcwKGH0yJ77Xyu5Lww2hKCKaQGFk03H1jWd+OafG1K7UCm3
qszsvcLTDNg33Io6ae7CfoiGWT/VcZMG77EG5ywDl7I1y+qO/Vxl7MTkqYmgmKJvRzvHcmwdHSzu
N7nj+Lta6pKjFY7m0qKW/ZE3C/UuQZD8ZSX9PmoweKc83QbSFqk/rGEIMY4z7lRigkeC+FDIZHsg
r8SKpBhl256Z8ZDep1SiUfq6bhKXYtpWjYIPlczmIh38ZD5Or57bQRCw7AmDdetrkSvLCoo+S3WU
pcPyrj5nrblNKXenoFB70UKfwt5cN7ZGLGkUitkHV3XyM5UC3Rmw+55HYPScWycKWaIDP0p0EGfi
YI8luuqwpdKkipWp1oX4mtOSIVI9eX3dNpN4eorzyl3fNtpib35rio212Hf/niu6xAxTopTfaOtt
lXvD/nYY23xAS5BsksnbB5IjIJbb6LWNrQvoY4ocjLDT0f2AxkiT4qhNLdFV89bZQ045ihbPmF/9
LbL51RDKEKJ+94kp5HC+Kc1QrTtivOV7qIHhpXre3GqpyfYrH7y3REu1ObHLYZ8hPqFKGfHy1J+5
LqxOPwyxVvD8N0qdiUXBjj7pMCgeFL2+wOj03wwCJCsYt+46xYuQJNJATeHMLXpl2Ld9Zz7C8Qku
dbYSgScdVevUEPEj3bf93414mubhNDXFtcQ0DJiLEIjR/14taPKfRRLTLcWz0VIhU6qsHEzzSyK6
17o0d9JRe0987hdLl+2DOEg2lULFENfQFf7uo1psaClNLX/NSalDP3DnGb9niLlfmmK+IUMTixP+
SVZRP1JxPOzC1iEwOh0GA2MbnZXIrcsMKhBABYK2gkqM6zRfMyOkdBXa+alP6yIcvAqksIDAMCfr
K4wu+8J5wtlUXprYWaxEMx/1chNhWsC2g9EQ07k9HLoaZSDNBows/FX9KFqRP2ZPnnG9UPQk+Ji6
YWjde07wPZSTdJ/gUrNpdPBfIgU2TBuQL33y1Bf9Oe/WJ+G5Mbvm2r5c1yCZ3RudCoVd8t6aKIme
K5gtS0QXvFIGJBLArFvUNZH8Bo1yK2Op9+PPqZHF20efphrUcgGH7Lu1XfoWmRcqiyho9u8KfDAO
MnbF+BH4d6ZRJDL2cQyIdmf3k8JE30qliqWR6HNaw78rpQjPZ39Il5+uKyTVWoOrrA6F78cnbay/
jZYjP4cmyzQ9ITgmmiie9bUV+elSNCs1Dpaa3aEKF5NjFz1F3JZ70fSk4pWi5+ZkeqXy7EfUpGvG
R4MV6Uw3NONxMIrgmJvKq3iLiS5yc3v2t8HJyhwLsaF+/iTSURIUlrlCLOm2U7tty8Soiqnz6st+
jerXbEtNn71zRpenT41f4K4IdFDxMu5eqk3Kfaj22nTwEirNRXPMsF6pIIHcusSZmCZmiKY4yLVV
7V1XwcsvgikQeo29Vl2LgtYsCF7NDH5TMA7jERi8++wMJ0x6glfZNdz9CMFrLprqxNuCIZRsRTOr
032bKu45LMM3t0K8qgwWFutuvwPlmlxqP96XcTt8E/3B1K/q8r/2Wzx7dgEG11dwZm860VI0RU5U
ZENvRM0vfc1Yb/JR3kqVTA207GcrXn74s07N28H53XRlA0x6oQdrMYqulwINcVqCLzmOwdbNC+2I
EgUifY9fpjZq9rFnGw6bqSveCBwAG/BNd98SmbzkjcvNHhRveoQhXKjG9aoa5fytUPVjwJv9EV6V
c718nKZ9uRx50UL0s1TSl3CtDkFhS5/KH7QMIXmYWNpOlD+wElBOFfYjojWkVo0ZKqtEG7HfyWou
Qe9a9oxdOZsDko2LPpBKRD8ksESfYSpkMKyL02R/TEuN16hj5wMOX3Ie9OE8EtzDPtVJJQSGWrDC
vcl/lJ3CnQaLqfaB2vrT/35DICv+spBW2cJTImXKCjWU0Ha+xDatREqLNm3zbzkmvZSLV+ZebgPA
eVqgcLyem65h7FsLeZDqQ5QxxNB1ghi6HkojX4cduh2Sn8W6TdL4GojOp6bNd3Mptlx4hObrTKri
pdiQ4Sj6azRsk+wBZ4mVqF8Q9QziDLXqpbQAJNz6b6UQEAaug2K+qIm4TXPk7hKO1TlTMZ5IAStG
Yb+02mR8VRWMk/0gkQhxlcOr04GfcYjxQnztrtMkpD1HrKYmpAX5NVYX8soFznnNj4m+20roS0bj
NvnLcupL8/bJvKewqZ3+otuHqn17wErMPjl9fSfykknQgemIuhe9hNaIprA+OFLkHCRvQBQihclr
pZV3QUWAvxEBYpBQ3tnlXTpDuIsUwWDt26nyjrf28KohZdpUQ0m+YGqKaSqlTIdcaRGAuAOyVBIh
97fvsjcklzbv5d31y6yZeQ9xhj2umCIO9fTF983sgiOqvLv13+aKz7zeNJKRXT8vzIZgXqFdRYsc
R4hGqIvpK4rQc0QmZ3FQk+DbmOjDXrTcTrHv3ehVNMQ1vuWqW612qO2frvm3z+nTSP6PJRYeJf+4
gSDsEJWhyAim/D92LVGPytX1s/xb7at4DGL6dcQw1Tv21ZDMIzYfaD+MtFqIzn8bFgN1bryBs8MW
adpoAhhsTK89i0ZUltUCVi2y5mlM6hvlKLv9+brJjSL5o8gs79CWtrEZFCg8bt8b0AecxltoBd61
XTmYmyJsXgK2PktE0BTwjKNzMvROwcRj1F5gtoaYU9An2LDhIJGLc4u1aI0DVtHU2lHb1LV5dR6y
DGho6jr6g+2PS/FDJSqRBxldzVLslt2s8R9IVaMx9bpHMQPSDgkcHGS3ollYpr1DssBXbPpHKYhJ
ZkUUdGvAnekh13uEHgBGzAnKOxY1cUbFl7ul10j13Leb1FyIoUqSvzm5rQOm9Ma5h2HeJhtwAfYA
Ip99q8LolODO2YuGdgEqQzmHU1/m2upREst2K1Kw0dQDUumxf2/4KmmT6VBN2mDRz6bvXrTGQF6S
x3b2thlZ96PUvolHR5V5gLZyKVkrYL73AJHMrZ+6D3XcV0dRsgaGFmblpGQyp0e6OEiJ+xBFVnUU
rdsMUfImrvr9GWJG4GEBpHHHz27PRfGwU5XKP9bujy/doglIwT8SqhKN2yNTPB/FmNv8uD0sxVmh
H9vKLs276WWV22F00MjV7dg3UgwTGt1RVlCz4i7SE++jvr2XjfC58WGUJXWR/VUkNYxc3f1p1u9t
OsCnkhSMjakg/FHVyrfUnNinkenNUxIeu1xlQ61KmnUc1BDGh1Vbx8Cosm2qoOqPUm1c+FOfGEjt
R9NnDdji/MYGvPfCedqq3voWmutT5A5Oe+Rb8GB7vv7990nsAUKaesK/T6YhiCknzJKj/aRdxyu6
alBKloQWG0Mq2YrQ6QBOxvIcBd0KvFbwEIQGdFG5D2Z+U8vAkXQwExK+J+jjqKjk6VM+hAPOSva6
oIjtcHv+Wfw2Vqz3kvn10dcy27elpaVQZgn0N35i/qvi6s17E5iQQhWSPYhcK5TXmHEVJTkkC+KE
mIHjW7CoyzI6wgGy7syJNRMVlrqV7IyX7m964g28KPrEAT3zutNif3vrasyoW0/Wa+OzUlYYWGEw
TvDNv1PJRt73ZLLvbQlqndKPFmQDXcK51w7blV+Y8IumYX2aGPR+yM7DI5FZhGsb0/KZ1mrOOozL
cYewMj3EkDBWDZL/hxZyxrwyXOulsIzv/WikHzn21JZDGR8KwWEjFWX/jr99AzmwchcDQXGUOdhy
ZRI4DqgZD3FlF49Z2ARLLOyjlRjUgto6uRK2ttOg6PKUFAtUApJb0ZTkuNsb3iRK6KJ6ck6OL3Go
4dCMnnKRG9TjropKxgEuIR3iI9nco0EghyJORac4RNPw9QzriWyWpyRfbnNEk8etubb1XtpFrq+i
TtPLYOcH4Wuf9c4JQpMDT4uzQg2kOUDLAY4czS7K+o1bIpVk92LNIzfgsWL3cJBUMme99ZK3qrv3
+ryap4R4igS+8POYYuLZwEY5i4MnXRq3gMhJ0PkMuaPfK0P57TaulTp+5nmvLkSfKld/2VkfslCw
uqFfxwPWfZ2X/4UG11wAKkFoBS7zTkHhA9yc+sp/mZF7srLqcv1VY3uG1M5faVOAQ7RCw/vUmsZY
aZBynmZmWI/cWtPYYJrRR0IQdw/kOoRZADBE3G9FTNAf3Sgi9N8VzBio712dgj03T+6GiSts2BXE
yrF9cqWqPcs4oMQxQCc9NeCbQnKbddOsMO+sdQjxcSlGY1C2C7/KqS5GVT0TNc2Q+ON7Be2g+NvE
oe1gFJXQ9a59oacl69qLILzihXroR/XcJPid8T8TxMvWJNWLH2J1FgfypXdoSgzEYdXJEIUr6Pd7
duE1wftp8XftjAcjW7cqqVTXgxA3YiO8DNQovcetLKUUVupOob8VPbfu21RfMZJ7MQA3EkMJn4Uz
BD0YuYa+QYulLomRVzOqS+OPiuIyJXM/rMQGpmTW9cWIHUr2lWY89Lmi7FGT9nAUS1VaXIt54mDn
mGN7kT0LioNnf+rXey08ZmP2nniJdublg1xRc55EpCXD088JuvwsWqFrvSqt617jMipB0HnbFJDn
pqBN69WgjKUxXotmoJn1OgwsdSE+zRzKYWepkjUzbLdatUoWEtJ0yBW7pXGQdTIrpQUSo3Nr/517
7wFzQ++iA03b5Bisr+QgK47DlOFiN72uSin4gRIKjF0UN48QPQEowAjdUIXUnkEZIYCbpoRwc6lR
k7/FncT/CMCH46gm7X/EwPV/WUxasmUpNh4LpoFR0p8hcI26Tk8BifQtCCAXtEVzr2DlcY5qNdrl
VVTMqFOqz6IvtyqFh37crEVTDIwalvF/XtXDzxwyp5YeDRNECcC9HtQz9r+3E2orkgdN9tQl0ShK
Aiytrvbi4CZGscoM+a9Rkiow5EjusRRUq708HcQU0dRTaDLXkdvFn64Rn9MP5dt/7F5FcUf2qfpJ
tXgPof6hDprK1H/8vqpSrvwu0bo3tU2TVYL6Fo4R6wllOogzNMa81gO5PpeBBXBvGsBV2AL4ZDBA
HqBaWxJEM9HZRIF9TFTNOkQtTi5uBt7WMpXTl7NWBb8p+vrfZ///8zq1XNVAz9ciT2lQEDzzdQJr
Ylssmp4eRnuRmBTNCITKp6YYvU2+XVtnrT37MvnW9ACO8zaT3LncK9YBUF52sodok0zVHeJAvF6b
J46mrQnA+o/x6CBvtTCYU+XivYyGibiW1g/oNNRNHrGJ9G09Yl+gafBMWvNH5M4q/rd/mNGkn437
cIdMsJqbeYWIu4/TV2/gkQ94WlmLZjppiTMrfUhVknFU591pjpa8Bpg7bnwJVty1ibX6DJrlcIQy
PTxr6UeYjOlrB9Fir+kTSnL6aJQGwSKz5WonRgddgqGflhSMyj3bCX4C8WFyAl9e/ATXpu48ZRjc
PzROWpyr1rhLPN8AYAfJsqGwblH2lkFKI0cLH041slERvHNzvAV2pj1qcqjBmlT8VWWE5Tfbepdq
y3//cqHbKC//+/t/Vbd+/v5rlmmqFrUghoqnjv1VejpqPDWhliTPZs9aBE6Wra8qPzSHlRcvmrZx
95Kp4YjTFg8+dgNr0RL9ZNYsTAOmUdFGTUPknTKwTdfpyXYwgZmnvp4lc0uFcQ3OqtpqsFjORWHm
95nZzL0yHs6iK836dtVKab0QTTGgq86jWTYUDE4XWYhzDpU/XkRLHHoXhTFqdnnVUvK7DGE5rSyw
NWuMQMclvofaC4tMf17KdXwwKEZ46QOqEuxkuFBJ522L0Arnftsa9VQONc5V3YKOM93Z11te3MpB
DVBQL/deI8OM4rW0Dp2xOukkva4HnCEgSMVYT98G/GmKuMKarhCT09x8VzQX9qgDZH/Weg3JKScq
sGT4+6wUI6JNohdKNcplHD/B64iJUi/f1bJ5/yUOIJq3vmCYjVSxHURPxuvoeAsZ1KpXkGVzdSgn
qb9DAYKFQuh+03n2n0SrqU+xntmXRHWTB9nyT6SdpGe18fs9flyA+4xGekakFKwBd+H2QXXqGQFO
euZZHT5U/IfA7jUeMT4xHgsfZ1MnDycAGU3w1+usTgawZHm7l1yp2UvYO+ydGBAaLIm/2+LsNsee
Zosm2747gMAI1BTYzmIT5xO82PlufhFlFKJwQpzpflPM+syh0nzI2ex5hJJv84wMBViFtp/lgaKf
lMAw5mbJCkqbmuIg155xSvX8Yaro3Q2lAYUAdLZ7LNuJAPrHtLCoh9lVHSePWMkLVyZxwM42urOH
e9EgGkjYmcjyc4YhxTYdu0SfiRErmJJPukLYVhg68WXa23V45IkTnvvKmsVZF9+LVg7HkPxFMD2N
wrM4wCGAf4W+iuXF3316jkMGhvDzBD7YMS2HH5XbapfIzG3RwhZeu4TS+KlFzu3aqhJVvUSR+2ms
RRS1IPSagOI1x50BxhhHds7qiZJ+60OHqc3kLqZAf4I5WQZkXg0EDOk2qwEDdj1XdHSKSRgD2yTn
vbWLYdj2SRMfVNtFjwfL4a7pkhGvbcc7Zwm+Fnrq15fUKCxY4OQt+jb4CNlPfjdSha9zX6MACLAb
bAM2HRXUGSvyEg95R3NIYDq+m371E4CH/Zo6oOX0XEkuGSqxhWsjRvrfD9R/KHdtjYoqNo88VHmY
MvylmjQyXT/tisq6QPGTZ+LV2+VNMY+7EDSqUPJKKFVzTMR34tUrRpOg+jUqK/Gv0du1YhTa/LZR
s/yh/5frxceJC3yVCmMDHi/mW0VPXUuN8+wXRYDZUHLPZriFpSuCWHbodAfAnNWc/XJ3AaCCgYBj
dpfJwbmh2FWS1JOuB/nLiDv0rrcw/RBNIoUyqEtt4CHJqOkBdHOLujiOtZK9GEY2L4YixvsGMz6v
BpqO9qcADKCal2Y0zmIjOGBKjat2UD2GWHNtIKUWa68OrYvUaucAqdQGcJ4Oz6PYyVWWvhkSpfmo
+JWjrqXQ4hzVwHXZbJ+TynwWUe7fU5MKnImYinmecp1qO/1L1uXSAsWkddRtZMkLJUY7FWbNvnZ8
1nTN4NlHlRQsYAsE/moynk1uyndZKz4svzfftBwXRidxxxdUa0giTbO94Cyus+ZRm8c4TIfJ77l/
kKW6XdqFr5/SVGpXFAb7d26Zy+u+0XFQ63Rro0q9s3PwWNxpUtZvra6T93ZRZJvBRAwIBArnoD63
7vLQkJamPYz3KmXBpAC75oz7DHR62DpPVamyl1fT7pkHlzZrkl55DfA1o2qik75Z4/jKv6T8zgLg
aI2F9WGAMdGbzMfiXW83Rcc/B5+5+DTg2ACirnjvQ015UzxdxlBOgctWIYRUYgigU3/S1/CgqW3D
LcKS33zP2Pix7T91zann5gY7MYSbHKk0SqkKOG7VRt/1opn5RdR8DIXtzRqzyS+BG2N/YEjavi5S
72h7RrKM5cJ7iTrzuXPG5kOKwlXTGPrKzCDmAy6N5pkWNeckc7WV1sjtHtJjxAPRA29b+vkjJCMe
l76WvBsF3Nq8rPdRFkDujXJ7T+Lfuh5E0yQAwBrE8BdiQLHwlwbYyxw5CTkVk66nznS5Vo/pPgo+
fYyYbAd1Bxk4w79AciqQsXJ558qBumvMVAWlbSdPFDymvHD09EPz37rRH7+nvJiBBqXyg1qM6UYK
dXujS556L0E0htRvFe+VV87FNalt/2xUObvkiR6tGr56e0NDmS0pqUUJL6yVDG8IXothsuNp+BiI
1cd00KZViugvm/GRys9fXbd+spKPotW5KqKIOKiun/H/7BMfIv6Gvo1fE40yATOwjQViIe+paYvq
rk7sexWG3JPoMo16V5FMPslTFzSuBAElhHsxGBr2ZBJPMkA0HXUgHmeudUsOK6y52yWauTsML+uT
WUv1Y+0Hey+OCGMpbbwpFANPyymqhXQ6nLWqU50KTWse1cb7NK0ZqLRMnBctwkUtJ0yXgPAEhVPY
5aE3qF0TB9FMooH/PwNwJeEj7d7Fge0+DHZIc4lXii6pM75pslP/6htNbnTKAIqlGGWVke//9/uE
OMOf2SEbwYhNlSepVW5ORZG/FOAUWpqM0PfVC/lPkjErnrWYho322iTu9lBML/LRAWxp179a09it
NY2JmYDT1Uv/x8x/XidmVtNn/v4bfl8XRFK57sp0nLmtSzrFbTrSK85BrlpqJm1zuBM94jBQFLWW
whgUwZ8DlRmzCxCBYttO5IVTAt+LDJQMU8qNGzy7M0p3I1rioFeBseZBgY2l4XcRFYg2tiOOjT87
PNuRuiU0gI1zsoYANK0WPgRp6JxElziTAtI1jQek9jZAdAsD9cQb7kKnWurJqN4Lb7EhKfKFGUkF
ZSep8egrobxn/RDNhkR9L4nzPgWK/QFX07+UStuthtRVdoobGXe6rvlUDHvVFuCLsyQahXqrNs4W
ZhSPUZ7i2mtmL2aKMYbREBsUzZ56RZ5aRr0q+xTK1wgYW8KRJ8sbXC5SIJEO1khEw0xu887IsB7E
0LaiZLSSpC1LiXrZJohg18M4/oVIEHRbBCaNyLR9aXL1rJFs/Z60pFD6DEkIpUHmBoAoL9d/ziC6
mS3ADqtrhDzKCpwzSQ1gpkf2wLCn8A955l32A6GI+6Gqb03dVPcxymJ948IAZOuUA9C0YuO+Aye+
C4mULBFdGK9yLq383ki+KxIeZGIGP728m0RnS8skfVXlejX3k4gl+FTyS0i9mccle2U1p8iFmtNA
ggZ+LZFz/cY7BEMPawrSPCGCYFZLFXrQCn5nNHTqT0/R7wgzR+8l2t5ZSynsi50X6ZxFafQ0tIGy
cPnH3MeBU69SSsePhp8Mm76mlGUIWn/v9ka2yezMPhJujCcee/DA/xhQBo2E8uAlZrViDT4etWJA
G6Fm2taTpeE16nkH5L1DzByT3h79wUz0626FKYLfM216cPVF/2maHBXGrJ6eYNKQ8mk1/htiWhQh
8Y6cn7zaoxedXyEQhfLNA3ewjLFdPdRhUd7FSuTOPQR67wrkEU82vweyjBtHHZGE9Rx1V9VlwA+r
Fi/Ahe8SMzK/J3H8kUpd+WQVRf5fS1/ji7KARxXu57qKbZQtGzpytz9jj3UfKVbcZMOFah3nXOrP
ttbw4AWXsTNaB8VAHBVvSRDmM1Oqm1PbFdpDryqgNeiPxmjZDh3MejyVtLyPtmIjIppBZXxuilEM
sPdFkD84ox0fXCXoVn7Z5+e4jMo5tG31TUvGh0DU5Tr2NoeV97My87+0IbZfJCSe8wTM65bkz8+6
ruQ9Ltwkb5p8+OZb6Rk0lYoDAf2gI9OFp2vDt/ZQhG526mRC72JHn0Ujnj5j5s3Ffl9s/0lw9cdA
zY2tGVt6vTYyGeMhQwvXVtyyskQ4Tq7STstfwXSw2guqpVugbanHAgn/xoNou17WHbzeaMhKgK/9
MiCmmDjusNqeJtZO2S8Tu7/UunkvKglF7SEqdxyf6JIQDTz4uRWDmMA0D1El7mpWXSwtedoMyTK2
R07Q/6gDlKtwqn9adnEOXVt6BShgzKOwVO5HxOo8/xVicb8vD1xqxsTl/Oaul4PN13+WQXsetcE7
NbrbbaygT08VsoJZ5pnpawkVbmVbZrKWyip99S3zDa+L7j6ATProIJsV3YOT2hvgCSB+povSgd2f
Dk7+oPtyjTHkRtfc5NXJcnNPlrici2YvDY/ob07hBARKS/fOCo3iyevqeN/BkFyIfi/1ThTVFU8a
AOLUGRXAwvlKr2uW4KzkcdjtPh9ufbJVd0s9K7WZmHIbEE0qRbslmiVrkXbVsOixGHtwsKdestyQ
eVEG7ToIk+LgFUO2jVgW7hIqF/YaNyie4Q1uAiXmibLXIpkIQagNSdifMSZ157mdVpeozuAEKkrz
KvtVNEvCQftLdacccJ594OG9GiIXzuiIVRCcumCmgRVsIkzrZnJGEsYF79l4waPWjmn4s6WYYisy
Zn1FXsBtogd5yqZldrAD+hc9iDEyOtcxbRLF/x4TObl/XudEpb9ou1S9qgccPTApKnX8jajARBur
7bLcR5w1aaTxIZVWehfnlLryjWweHdnbsoz3fqJU3PpuFrwRC1F4UPTRHdYb2k4GbbPCK9B6tEuy
2AFolo/QnHP3Wz/wlpNno5pKZ1sZs3XNYmDXe+CSvIL1ZoE34FtWePvAietjJUfa2iKShw+u5P2k
5DRJde2nlNdvGcnlF6vBOKOwm/GkWfmwGTU132ou9uqRFPv7CHvBVexXyl4rleAo43+9pOgretG6
+BkOQPNBlcsKQKj/1xDB7cgh390jjOBJU6T+xitb7cHysciDTm68W903lszIDQROPBAyBbPPu/2U
nxR0cTFARdAvAr2uAGmsjcnJZDDM+7ar38rc6V9bexhWVqoTa5wKsWpFX8iN5DwN2Oge0DVh4V3r
wWuDCetC4+uxEU1nLI9N5XXn0q3rhy6LHtVplpNp8SapB6A0U5PgHZFPyf+eGl1zRz6BX0WOGOlW
JDUGg0WmOSCW/7vYamjaBcbG3Ul0WakVbMrYX5Mr0PZx1CO48CxnrecVTwY5lhaV0jRPkdlPVhRt
96328oeQbwemZtIyiiJcztIw3w9a673Xo4Kw3wv0izzeXRcGUvSdB/WzW+vaS14rGNckKYa+U9Nx
8NuQJO606yj/rA4s/t3/Xqeb/3j3mZpGgBgbB0tx5H8ovJVuRCJtFtJT56QKtU0a/hLF2J7kLol2
VQeRFrlk9uRmLEt0NbF+5NQFejU38W3ugK5xO0R3LAuYHuTpU17A7c4zzbxNT3Bfun40pmbh7jp3
+mhjUpNUbq3Or0LtFPj7LI7jfU3E9wPw/g5/0OhbXbXgpeswvdejUt1k7Ds2XqaE9x6q0bkpZd63
BEW2x6JcXNR2VkQUlDqNkboJdXoS5EYSPFleOFOn7LwP8Oop6kj+Tk8QMfa7NUTj17HpOqpcrP/A
ylAy93WjhOJEg2Egmxp/qED/c/VB+MbVKSe0njRSu4uoGaL8JTbcGSVmAMCRBu1tuUObKU7LhnQk
cNZqfx1J9cGZi84urshEjoM99xKDSlJzvNqM5sJMdCqM+VIT86XZdcYAPaI29Q1iKdhATYuXGPm0
R0tRWXTabbNXpMI61JHZLivQGhdQJZjpTL/wJD8AYzB+iIsSKeAiK2xWssaeX1xUYc22lH0bQ5U4
Z6kfn1Q19380Xbe01Yq7pPCyuTlQDIO67y+rNsdXLOKrOVoW4ywP2NRmUWAeoVFKG/SH8jaSI/8I
xDdb6WMn7Rxff/ZB9i6xJS0PhOicPfWh4UpKxu4JjjB6I2T6H/gzhkCGP0rq8aj3aMNLFzkYfzvl
r4sIhAfXi9i2Fr8vGkSlQAmqq4zV4HpROP1N07bp+je5uE89yZNDfUsB0LrVnWSZUtgZPI+195eC
S8eh06JwN+aTF9EUZZxA28uq772NPsUgC03GELQYnGsMErzUbNpvXvLYwLCV+k1JUszXvP1ZTXXu
dVP3q5J4ysY2QmvqBjqa3Xt69JpYiQseDa1uVakvYAzdO9ElDqLpJPGKwHt4+NKvV6o6bxLwuyBN
o0Yb9v7EPiQDgph4OrsdRF/ktVBU0wNPKLtl3yY/ptFUcBy7xkEYN1gm9bSqnZoHtTXVixgdGtk4
lM6jV/bVVk0i7SUanRVJOvNR7i3/ofTxdppEYFCDnY2SRCbmgKq2lBp4QFleppuO+PtC3LWKPaQb
Z7Cba1OMJma+dZVhbeT1T2PamvUU6q8I45h00ZRC5VhQ/3l2sx/aYEmHyhmso1jg+soqsOQC95hp
zYuJez0SnVfbBcFpljP4Ryw7OYSeVvlUV7NUY5c5GYX5/iEP/eTRGMPP/SO7vj41ksdpvtEkzpuu
HuKBCv+kRmMbNf5SFz9RkORblv72Au9teWNCYF6mYOxnSV3bxzryswsO1kuxzxzSJt8mxIfnXaQ2
j0Pv5+vc1sKVSBS6UaLNkkh3DhG/spc0xEFTGZ6pPnu6FsFQ64UdmibJK9bG1i5xG+lot7g0YTtU
vBp1dO9Nsc42zHdmkhpvXdSHFIo7wakAIL91pKpaB56jn+M0Vmc2tSo/anWlR9XPFK3DW5qdCQZn
iAj/PpEwC/2z5/MQfoUphmKf5qRFjSMN4j6RcqD2ZcoRWYRbJ0VzWpEyUgPFW4nRFplkkQ3vmAin
A3t1l//OOVKC+i7G/+LQGFkAe62y3hpM0au4Vr4nWSPPHCUaH2IWSRQCmvYqDjrnktTtk5iBGxsb
1iC+1HlcrHFwCLZK3BTnZgq+iRmghde5gZFaPtlN1hNvpJwOnYyYRvYTZYHn5cC+3gzptLBziBsr
vCR9cKepcXEvXj4ZLS7I78XXeBq7tWrN+9T6fd3/0XZey40jSxp+IkTAm1uCnqJESupW99wg2g28
93j6/VDUCDoas3NiY28QqKqsApstAqjM33gef4j//PR3ZOvPz/8ZbkPlR6FQ92ctJM2QasmXh/F5
co6VpPTtIcRq0XUcHSOfPDLxMIQYIc781mMDpMNxWkc1QtN903nbNkP2B3IKPHxyE6dSH2yq5/Jz
bMXOxuRWtRv1Bm1uLyMrPEOLBcg4mjVuGpwTsxLCWoio0cnkzvrZ0p3PmR3j8Dq3ZGwXtSx6jkOy
NoqZYQufZ9XazyzjK4zrnxZAuWvh4NYdT/gfpTDM7kdHKslBDNeg6WrIf+1PA6XarxWZNbAL3fgS
adgPhlWCIYHf3+cRLPTQtvP7yrE8zIf7+oA/1SplD7kZ27J7GlR5ukvC9jdlUrunscxUF2txf2s6
VBUKnnU/HbNeaXx3CHFH0r70mu9jhQ5cqqcF34evrXvFqb4p/NozTANe9FH3dtCBs51ZFu01MItz
ApT3a5Jqa1FXkht0icY+Dy5WVF57KYgOwxCa2DXCRREHHp8gFPGI4z0TntDMq+p+71Wet1RowtL5
EuQeQpuaXJ1sa2weKInxKG3DcaMZQ7mtYk9/qLg7ub1X2lu7B1GwgrWNalMbW482lmoaMLhvCoCZ
VV7gYuxZRcGGZ9zmsv0SGFn33bbDfFX2Vb2JpjbamZWsuNwB+hfHxJmm0oPuhw8dvvLLHm8g7bnL
dOd3o5OubIr3DdX59Yi3KJk/1W0apVn1aWDvYr1xTvlQD3vTlo7elGcbZYTFntTdSgZd/YIj34BN
iGZuc69lB541D2oBfq8GdPi9jfuLTbH1FyUncjaW4/peYG+RC2qOCbAYwfYj4A9aYDZOHbSF5G7w
g+gqDmUpKycpBsI3d8WSVLmY3GFbNXuk9dYI/6Avvgx2cSnNrHgGlfusVE7ygIiS/CmXlM+5r1j3
alTU59GoLhABgPSnUcQW7lckt9mdHPqPDrzug48Nhw4RO9fvJBLQzmYKzPRrb5I1Llq52oomgvYP
dsH20FS7/r41m2GF/V/2VZciLI+wYDypTnsGpmmDf0ZFTDBoAoezEs2muMAeJB37134xGJPEJF0z
h4g2amO/SVaerTtv/ERlJHsok+gTbyf1/ThE/JKmXjn2fd19lm3u1EDD0x1Jkp88d/tranfaeRis
vZHoAR7IJpLAnF3FoDx6/RWnE+uI59d3aoxE9CgkHJwQXbJbO0QRF9t4NVlhY4tDKJnlz7zGtBug
9zzW5qapmY4rO0p7yNBn3oZOMbp9U0vIv5hadrqdWnrLNok3Ltvt597Y5wFlq5Ib9PdFHzj4rI2X
EjvNBzvFhKDHg9PRfua9whte1HzvdaO74NBa4HttV9sq/DpVAH0jdjpjG9W/9/pTb1v9pzoOnLvS
w6nKKhNoFXELiSTilo6En7eX+zBdFfycL6nUFpdsPrN05ZJy0z+JLjGIj3CKrw9mZaIJuCm9l5Tq
e0xJOK8t47mK8RPpa7NyRdMK/YnMW/wtkjLzGW3h/jFtczeZW0UOYzP0u3YzyIN0N80H0GSvZ0ms
dbsuML8tXUvYEuvAKKa0wdXfZlpmfQLF+3vpFfZxKOvoYOOoCiV0SPehrvjnPgzrXVBp8T2lxHGr
FVr5MNmVhckqbpp9718cnsz7PM1TnM2m5oh9irNvw9y+01BK3aqjPD0MZZNjSxPKjxjQIT2t9/Jz
kVyrygB1YE/pFV3raN/pVXWIfKd5GMM2JO+VVJhzZGe55JceJ2ALlKz+LapaDd89Lb1olF3xf53k
fVe0uMTnKnQ7sqgHxWS13pDmRwbu1balKd+wBNuocmX+wtLwSeEdwq3JCl56TdogLlL8rkMqC7gX
fvU7PmEfxPnFyMJ2X43Nvc1PaRerdr8bDLAysoVlTWEG6ots1N9VM41+z8wzKE0EFvgxX0xqz1+t
QCswClZqjD3ZH5VJk9/ZQ3VyImqCni/VFxhGrZvVVALKfHCDvEp+yQHbLCfjnQTTi2wLvTA/TZNm
nFVwJGtcy5Uvej+eyYHYFCodhVv2tpbN8lsYGNOmt+USb6neeszq/hfcCm6UVO3ZEdfmNa3b6KSF
Pkp+aTfep5gMrzrD+B7hWwctoxn3ChYPO9PnFQnJoms7Zv4PB5jcbM4yPo6p3oMwr+RtlXXtC+kJ
CiREhPOLs13m6VXt6xwcQL2XLT85WJNjHjBjzO/4v4x3o9xgg6qXzjrsZ7mqIXL2o4phZFYAxx9C
x3s2dL2+WDglxjBTe61faSXlXn9oknOIAN+OCnKzEeAun+9ybfZheRDQrxZhc5AidoOoFdCvurVX
LZqmz1htZo+yhwsYVi0no+oSV9O7/tC2+J1PtpJ9hYjxi6rLcCkdqB25FvwM53uugU9M0UkF3uDk
YfGJMw9d2I27oYuzR1/tHfKVbf3DdLDxC1vll0TJopRD61Mp69NGUeKv9og7S55pzgU/Y+cCwb5f
qRF/qJ4pqdJs9qSsp8oqNoFXORcR6DimvrMjHYOmtz6U3cxTZXBjmVcRYYkxmBf7tvZtscRUdj6o
hq6fXkbJx9Y1L7Kz5JMAhB/I+3OnJXdO5PxmxZpzDjX210H9NGla6KqTimAtTk5p5R0tx1bOuFRr
LsaVyBI0iOI7Sa0esi4ZH4r5EO6zMc22bI7DfcFOYa2brfqC3Ok3rRqG36nPTSCVeVFht11J2F3W
jZNvenLf3C5nY0wJk9RAl4zrwH1kL49ShMe5qXwyI9/aezHGQPzJ83tVki9gZpL1ZNe8cMnFeIfN
fO2mmmFtI1Mb0AOK860tj9ZdXrZth5JS+2TkVroXfctBqe0/QmpbJa9mAf/ibQRFwrp+seu+XmWW
Hn7GnTBfd6mhXWInYIsKFgI89y7SJigCEBLA9yAE2atlv5rC5txXGltAMlRPKXWmFaTs4SD6lFQz
V92ESw7gv0uEM9AvalG4ILiN59uPvsZbcqjK32TsjDDjwTZUl2CarDy0k8NxTk2UUs+LYPxFqsPk
ay8HANaBA83AZZsEeHAEld4hgKaZbjzY1cYEQ28EIQVJPw3v5GLIDuGU8XsoZGldWpNKac/x8F/q
H33TP8ON9gPEgSQSLHG785Qqv5JPg5KMSyA8tgbauMlbE5TaCj+yMToP5DVIhTTVp7jI7Xsn1p/5
+8GDdYTNAx38D4Y4voHZjUUr+GAlu7h12VEAFgRx0ReVtXffFD9EwwwCeZNbfby2rGq6xEhjrTSl
GWAmaNPl1ofax05NbLAXc4gYYLeARgq+3XMPFt+4LBsZL8CzRtrgWOVd2yavZ4lWxBtkIw1kvvq6
oQ5LzO2UOxF/V4ncbZHMRxfRQHJSkqF2p4rjncWBPwPn0MK00tAWORuVyQMgja5NifmfnHNb5A3W
uirTgDgK38zBqAzrKvoaOz+qcT3t88hWEZiC2dUmJlX4ATU4OUNTpRzvqTppF3nE5l3D2u0a8Kkx
5xuTvcTWslT9CTbaOKcQHkCwrjtD1nlMg9x0ChUuToSjOqS+c9D9xImcQms7Yrxjk7gtwtg61l7N
u9h8psTI59w6RVscGuueKu+47dqw2ZA2pURRwITspeSrFwfxb5gJzIooUvOZ+73iNpHnP4FFCTd6
VHkPpswfRRh/Y3NFAb6tAO+3Bo+WuSkOvaOCqjUccgHw2hhSB8s8Zv1a6hP1otWPoV5DbJRNpFdw
Kn5AEgHlZNmpMLc0sSPLJkUK3WIiH6DHRrIOJ0m7ikMZQAnkbavF7lt+7auatqVgo5aHIan0W1yv
KPcU9My7ODecbRHNOHFL0Y9NSKbFQcP6WQnM+rGv+5WMCO6zbnUbJ5al6/yi7rW18qKBWL0jQeDd
mkaRYgw29tE2VYuoQmsXB4wC+f8dEkwJtdj8h+1FOc4BfX/ktxayY9aHq4GShjs6CWamjmef4kr6
HER5/NjDkNTbqn72x7F6zkEjFVqj3Be+VD07Wm+4HRrV3GFp4sLi7ZSO1IzXePdGDqgK6pZ3n0Xm
T2Waohc/japDKGMzVjp+/GLCltnofR3uxSiMCLQ7A70AvcIoNhOo3MbS0+zx9MjzAxgL3YPVwVsM
chMj0aA5WdIEYLAztL2h1ckaFRETxlRcI9gEegweuPkpJZWAfwU+b+T1GR1ljK9zHu9SbBmkWAL0
O4GJbsRcnIL9XaEU7eY2twV0xtOePN8czBtevc0nkPFiNO7I/enjVN6awLR4YI2DvBXBWZ9Q3xx0
5Azn68p+nG2qlsTYbe4weGuLgvZOBOPIp66rwPZuo4lZt+hbpOX+NjfsKbx1lITEPyGeAgy8mybe
YcazNyyne+iQvt+m4VTc2fEJ9EmIRZnbKXL/LOGL+pxWw2dYVM4517NhX3aQNyVt6B/aBgm6sHPg
DkmheetrlG+4UBf3t64OsYJ7nWIzzrzo3EbsmAGaB0e7t/sHsQZGtwmaJ1m4s7PBTa2s5xUvtNbA
p5OT70P8hvX2IyM59Q1HXuwgcs14SD0j2uNNfmyaKb20RvyplWP/BT6yesTCAsVrZ/BfqrhptuTa
x60YBTxQu9QInaMYzfXqKa3z7uKHtva5/VaXqb9Xg1xeF71RoRhiVusa3uqujihy4mmBDJJT4A6y
iQzrj9NkPtWVtFTddwHvTvVUKbbxOBvbGo8eJMzPJv+8JwcHdrCm/meNv7arl+RH0ZKMXn+I/PFR
tKIpQwI163+IVsU/Gvp2WFJuLYPPU4V2kD1QoxOrRs2kbfGGrtaRKWkPWPC9HnTpYEm9/7B088Jf
HBPP/ySCln4MIJVNMFIp/jCQ+5G8Kj3YAkuwCCEfwV4HHbP+7XJex4bRqBTlE3z4bdg341d7wg5x
agA1j0omn2WVdBfY6bWN1gv89ypww9kFRRzwVXo9SzTD5ued8Qy3cEYRo8rbWZKnzmboIJR8GBDB
YrRvJf/dKGQf7FfMviYrQe71tmpd2yhPYpMXtZCKSbCMU3ZELuz1EPGqcEzmgzhbBpa4ZeBD3L8I
WZbHWxtkm1h/mSeaS8xypX8R8mGpZe7ffsq/vdryCZaQD8vX/gzM+zD84UrLMsuH+bDMEvLffR9/
u8w/X0lME59S6cYS3/vwcfkniP6l+beX+NuQZeDDF/HfL7X8Mz4stXxh/9XVPnyC/2ruP38vf7vU
P39SxBwq3g613EUgZPaQnn+G4vAP7XdDlKKYlSX266xbu9Wx6xar3Nq3Ce+m/eUVRKdY6v0s0fuX
8ctVlxiZuvO0WUber/R/vT6bGbbevR7xdr5c8bbq7TrLdd/3/l+ve7vi+3+JuHoDB8Io+267XHX5
VB/6lubHD/q3U8TAu4++LCFGkvm//EOfGPgXff8i5L9fCkx9ux5x+Fnp0Vjft0NgbSoQ8a5oBt0s
GaBnNcgdRsFoGa5c2t5asutc3SU1pn51hbesGBaBw+iDiQO8cgdJvTqqOZ5NazHsdxtdT5wzmF8Y
dKKrm5zkVDq8BRZqoe7UUbPWOkUlF96fS5kB6OVs13YzcxO+bsLSDc4ekp7i1BimWHIXozfVep24
dC1WcJ6nRagc18k3L6ylg47ks5ulabyjJkU+Sk7zR1CZe73MmnvElrJHiezLneE0FzEmokp+uVvH
rDDWnSNEmBpjJRaQbDmKENWTeUXKeDVlVRGQFDkYLj1SVstC//Lqqt1dLEP1SKL+xZWdEeUl1fvu
ZxoZuMzuzxNIrHFlov1xFm3MJgN3SHAdFc1lQH8LMXWJkHwgJO9fp4lgcRBxztsqRhkH21yHvKsU
MFq0KqIKIE7FgSwhIqVL+11QbNtn0Jfj7t0ckKd/hL/rzQMlsd1Bk3tk+tDwx+XNvO+U0LoXZwne
FV2XtecP/bwQhWveT/kb+jBhaIK7LvZRa/hjDREhDgXbW1SgzG639ImzILG6PTTIXx/6xSJFbZ+q
YjKPYlB0WUm/TeWxP5Tg7cFMUifEyMngK7LczKycW78YFP3ibDkArzNPoomzN9J34tSmmOJV0etc
Ma3WQ28dalWD51k6bIEAdG4YTaqzQl+vvjCPJAmmRhJ/tUCoSduZwzZy8ubS+3JzqZTCOlqd/Sy6
ln7kt56NtLHZaxAqDilw5K2p+507zjNF3+0aYqWlU1zHtvzxdh0xIBfTlzSv6p2g6YozdKCur3zd
D9RdRPicYnUbu50Lzq5g7yILC9qhWTvocgbUcI9yo2kJuuZlWh+lUjI59yS5+o/zRtEq2RXhXlN1
w6lRVHPl1126riPtlTsdS61jk92ARr0ctKJGrJNsvuh6F/KReS3G/ciGjv0uVJO8XkwXRGzkC1Yh
Ov8Yp5Gz1jWI0nVim6dgBkXgECn/luaoA81OGktEYCoKosF96qqHD6CfOAV8vhWd1uwWCv/VIAGy
zt+wQWganTLTp3I0ZwD5pTyGVFERrkQWTxwQZE/xlWu6m2heIfSk57iGatgtDqhFv0H1pEY6rqiv
s0LBNmwqDO+Reg9ckIIZcJA0WveeU11xla+uok+Z+1pI3VgOkaPdirYY/rDOIEcPdev5WDvX/V0n
G92d01MhXol2hAr9yVbv8zYfsvVtgOQTeIDBar8HmNtQuFc79Jf9Yr2s0GbR61of+oJ5PU+9/9Bt
yqG0k9Th2r65hL57rry6iFbe5JJDUN49YW6PHUqAp1uMaL+beXvI9F4ouz6gJxeGH/q4EhXTNAlf
enhhu2w2mxOH5O1sFKZyS1sMd318m/GhXzTZQXc7kP9f6r61pxWJT1hTDiTmVA+l83LIsJi/NXW/
WbXARO7EoOi/ze1g47hYpE+bZRpZdW/dFaXi3tRudQiH0KB6xAB1LQwBASvlRrLqr9rYpv6xyaz+
LosyNqZhXR5wxy4PsZbY8mNvkDuQBxs37Dmmmg+xoCqMDshorOI18pD3ossO1NzlZbRHHqRW5BSn
chO94sGa9jzmlAfIrOqDOEvxAVWnsD0v/SrWbXepaqBdRKgjA6pdKUNh7Cw+NhQ/OpcDaT3+JaC+
16GEiPVtONQdpCrfriai6/mSQy5RkuFqywcIqqy+62r9drV3/VlSgo7BF6+f1MOUhOWOPLX85LQp
QpWSZ/5UsfMI2rT/bjdZ71aQ+i/eW2yoWdOH2N76UnGZpERP2VcoAbQ14miJU5NOyvy9hl5Tfxsu
zZCMJEiH174cYlU+lDjszDNuk8U6fTAn9crAXtXzSIWOmbIWK5pDsBchH6fMa0OtDVF9Z4YYzY1y
naiWNZgPYNazjV0jNMx/nfnTDOCJKHH5LTAjdD2MOnkoqxjvX8wMtwY8l2cRK+Ra/jNW7iaDMg3Q
B0mtpJWl8EgSnIEa1wPIMDHNGUYsa+iqiVHBNhCjlg3QQYyKuXlLHVJ2NN2pXI91XJ06+aqa/aTI
15OBL8FPLU0xWs5OVGI0zXGVqXQATbWCyq/TrnQvqR8QKoHBM58tA0tfMI+C4FB2ZgRbQcSJQ48a
820A7sbPiQrf1PcUUZcJ4hIfVhKXGFE7QRGahUXwcu1k/lCgr+pzCaxJs/RiY47A8UJziL7Cg8IO
Rv7q8wVQLAyRGu5b5WtpKICsivFpzHv4eVKcUAn3la9WJlsUP2Xv7CeTjAEif7DzdLFq1mTVYSDf
++9W9QYVbQxJwt+Hl8eD0dvGTvE6mNngs1boh3V3oRr6L0ExHfySbH9jR9NzXubuMAujwZ/L79UW
2yh/joK0yLuziceMGHViteSfwpJiVCwJK6+/E6OhLr9bMhszCsWsYTf5T0oKCRUGJwdBb7WPMoLj
h9YOzC1mV+ZnaQrvxXN4iUgAfh6K0DK2QW0guqyjTtWvqskod+I9eYpC7aRbmfvhXRlSJW/gkyxr
JyN6HX3tEyNhXb0bGQcePyuxBL8jea/l9VM82zdqSYKKjl4fG7mX+vu3JkVR/ywOU2YdIEcXZ1PC
z46F8n2t2OGjODgAPIoYLJ5ooW2hnku9OWmdjgFMOqbDLm37jpssEyZ+/49WmjTu7L+1y5GiwySm
kY9F01pnETKqXn9v2tNumaCaU7znDgqrXkyAymy4DfLpt5jbdaf4ocjz4LaIhrzjQzBS+BSfwgKG
j227Z6xErDiAmk7WYJv6rT4vP0l24Q64IjxJyVqO8FHJ27p/Gv1KdcMe41vRN4C4vQMV9dOZ9V5F
V5nrSAWl8tmau3rQ6du4MnmLnJsFm75HzfgixkS4HsEjdVIoO43s6ccx9b6iHdKfHN/vT6M3gEIX
p+LA7V2S8LV4C/gYVb6NiBjR9PLGL1eijdRZuFGNqbutucSkeTR67jJbrGtU4+vnuC0h2kVqPct9
5e8+hJi1zBPVdz4FRoWTSuvoR7uTQrCDk8ypOCxtMS4ixbCFVNZrpGibS+RtSIRSkBhdxUdnRASJ
NcTZckm8CSTN/curiUj2qAGqgyATZbUeHiwEBtfRoMQb0eycgL5OGx46e7JWPRoU2w8DXp/8DKi3
HD7258MxKFLlVGVVYmKnwiKD/aSORX/vq34DOCm1tg47yyui9tXKq6b+IJriELf2o6x30Z1olVGk
XFtjWGcYCD3kc8vRff8KMXOZUqLCcW5bY++N9RS6TtugMuCk3xTo36GLxsvET0RF7E9Mny886EG/
rcMUnFJZucB7+mtlycETRABwld6TOGiR2YAgMrxjMvfZNUDVaZIwd5mbVOvbh8xXj6XuvE5QOyAM
BkaCogsqWrqxpg7Z2Dke7G121+XW70s81EDgXSbudnNA2ZWj63fBuBfNqSlawGhm6IqmZCfaY1Z8
TuPk9WqoIpWkL03roCVNDOom10ja2LNvGVqiEf+yyF8jsY5j2dwX5gYg4qWtHzSIcmj1E+DNASJK
NMVBC80IHE3urz8MLE28W/RtYJhgBD9rio1Pzqj5WKXYFJsGdOwNgI/rpq+nLVV4pOvtMLjKob2K
xiL906iYq2PJI2ITzfafxHzI/R/ni4gAcdpbxHKFt+uLwWUNQMFo+QJCd5D63xoBGl5xhYXeyoS8
c7alZgMzw0dIwOh/VE3kH6MZY70S0a0ZWu4YaMNFHBpUU8+FVyNr34yXzITkkUZeuhOfCYlpLBmM
6u7Wsimj1ZIxrGLxdbyNik+X/sVoQkrs3dx2ntvPX10mx8aeWrUPwymBehMX1RG4INpSAGAfh8BN
wrngP/fkcuQczSH7XQzdgiqv3SSlHW6WOX6fJ6ux81/XEQOIGf8/rrNce/jfP0/bTbKrGSiUlYmh
3eW1uusi1Tg0nsb7VtJ12t1YsgyvXol2l5hadBygAGMLqd2Jrl6M3mJEeAkpZ6M0DlySeYqIFGuL
pjTgHrEufQSfmrgcN6JTDN+uKMIHSEgbyFfVKrTD+PUuXYzgfFaFro17PDE2uN+FuktSQz+GZWoA
3eae3/g88rCYoO2I+7sYJ5cz2puibJr963uNN4QHsnzSPT8Q/8FuE3s75I2G1vEfffI8gP8dzJxK
vfVnKO9gljyH4GD+pVON4iDmiy4xQeHPZ81fCrIo83wx0HepfWeqo7SN0gE+R1/cgZUo7ybFKO7+
qikGRMiIqrVZTVBr//dYsVIS+t8sE0W0ynwqJE1yxZkOaOV2ls19RSJh/vc2+s9x+MFKoIJJZtrJ
5oM2lmiqwHilLAQwO7/HiS5xqILOf2fDnQAtSDwN2bbUPyuWD/mM+rKup2CcB10DwBw9aXO3l7bx
cWQv7YqmUUK9RyNJAsA85S+qQhKeLBCCo3Mwb/S3NSbeaS6RFTz5kJVeOMT8bHXeY3C4MFP83nZ5
YT3Wnomb5NKEHHLofARNdlLt3EZ9xMqukakbd0iED5cJmRRj1NoTImjjxdM51KGECnYZqmurK7h5
DZEZ30326wQxSxxsLblNFS0xfzDiaGMBpVkXdpmQ62zHXa6E2rWAaLVpC/JkumFgqTf3eZLeuEVu
1rcQMTCywApltuxYqOOv1jeUI6lh7Yqo6VGOAvmstI0duvnLCFfs2sxDY9tIZ8Uc9o1mOSFG2ul4
jCX191ukDlkLdLqeu+Kay4dJfLS+I2AxBRj2k+hPGqdxSyw+drellg8jhsUHjKzk9kGW5fIXxYmt
QxapPoIJbOy0eT9ph1K3B+oPb0tiS79aOpVxAncr9osiHMw3kYjW32KWJZaBpW9ZBrefaDXxO8Xr
fvhMCu0FQqX03OSjsctbvdg3aZU8o+T3XQX4+OM/A4YQw4vKJy0jpIBGGZ6MhpCXEAOUA1Nbm2X6
vqnPTREsRkXw0hSjH+bmJvD0Boy127eGdk5j8ECDZ38B36p4R19BLh0SDypfVSGNpGki/UxuVzuL
6Hpo1nGl9ae8+T3JDf0YIPF0gknKf1Up4VMJMzSvEBGjFx/z4URKSIyOc4g4E4eqhiR1G/nYNsNG
O5rdDyzNTHjRc5xYTrRJIrVQoctjNPrItftxl0KD5qBNSiDth5KE/cRzxO2MMrN/TxI9PYEGLkh9
hml6qkFEubHlKa6YVNuJswnbNuTdKrMk/YxXM6z1foQBODukz01Uo8YHJ/BaTMid11FD7qrrhDXA
GQLeC7vO/EubRtNKyUPvpW2BIyldPr54ZWisnKbOXjwL28E89x1cFGppJRlwdlsNRhNlA+eo4E57
42nrUeTdmoqQekCt5l1zGRW8un87N0n80LV6tuTNzP7UWuAxWhUqvCs41tmc1U4on4FiH6kZnnq/
3Ii+AcjltL4Nz1PSLlc21byCDqFr4yhqtbErqdgjn2JvYmi7X9U4+lxDMbjKXak+9GmZrER/lnb6
OpWBkTszqBf6M69myhdvKpsjX0CNU0kaf4XdVq9q3/HuwQJOj4XUXEW/r6blNvF0g8QYFwnrZtvq
wIkadDZfwt+0IBp+9pOPXQG3tWtXNNMe95NyL+up/8h2EAy9mZk/w9/UBv0TEYm82Xg1I2RhXt+s
0ZuE+YSn4xoJiwQO1Jv9vOiEapBsxtFKzqDxrIeslCRX8g2eZm9nfkaqVPSFb2fL6O0sGvJzmyGO
FfrmNeDt9cDfonYvDpDY9Xsj8nBtxDlw9WFANMfIuxZFah9E7BKBzjuZMAPMaZf4j4j7ZU9KlUQb
Twb2n9cQxyKpKFyjs5IfzRC5kz4Ov/m4i22mKn4fUc8lkn+MEDpRSRS6aRjgJupLED4ypDZ3qNuk
/IokOXjw5g1HHTjW2pDRBLuZKAdic2LN2xAx7vnwG6TQODlohrZrZx4Qo05i86NJqvMoFRWkkHlP
827avDY14OFUV+dmttpVOxK+WukUjyPAxENvS+p2mArpMxmsW4QG6WeVjggPmRGUqIz6sDLrreMC
/o3Ss3JCWbd5REdxvEf7fK9lfGxXzsd8a4xqvxax4qDJyTck7JSTaJVtOMGp7PboudcXNpduN1WU
JT3M3IRRblOTh8s1siNT3YyfLDVbCwo08qhsh7FTWQuWs61ayso2TfkMQdFNAqWTnkJvHDeo7ucm
TBlkccUhMGX5KBnzAax5yl2EU7C1ugqloP2ecm+kUjCPiPCZ0/53p5mPCWQFHRbeazkO13C+XyP2
ZVDDSQy29RAXsl+T12TbxdJzAneLu1+JV+Bo7UX/R9dPEZJF2nBKxkBfTahwrEWgGFiWEmd+XO+i
t6U+hMX2g+QoaR3ukFxRo3WTGuumMbOLUSRsNPU42lVqk6xrNWSnKScQ51sZn1G9+t4XqbNVO3nC
igB/auFdLfoap5vcQRrqqxj42z55ngvDD2rqEiOmJFXdu+04KGtReFwEom9ly3d1zAD3oq3X959E
1fI2fNOO/vP5rbypa1jS3TSn27w1t13efrLDNeKXK0MdknM/dl2wiSWonlb2p2Y8s4yzngxd0jU7
0XoLbWYucjUf3vrFiqIl+kXEW7zo12eDpLd4cUkR6vxmlggwFbNqtTjkhWdu6q6aVkufOJv1M89q
7iBjK2IMG11C+Pqv8xq7hxQkIvu4xEqrj61NXsbvY5YVG4TXdlSjfuJ8YB7L0ri/fR+iieoVtGi+
gOVfRJXtFia67MyiCvA29dYUIx/6yPh+8/yqXClqL2/qhjubUBcoau0ngPruwQdaDIZVWQkNgtov
0ztdRydURIlJlt+hvjBLmf95UlPH59dSiRIqOH3rGXS3Ih7xkMKeeRUX5nAWbR97nG03UkoUfdIc
8z4Q1vWGu5V1my2GyQkrVBbJv4G91hAein7pVN4OUjZqF3GYms5aW33tb5a+CnodJUTZX6WZrLMt
xqq9n03CxIFsNRiJipx3NngoOM7G4oEZa5hR/yYC3nW3nbJFzjZ1Rd+yBjk5cE+1Zd3WEANmpjhn
1edVc75U+3Y9UEDJdpr0/uMA7xw/KL12h2Xx0uFnUOgtf3yOukdBCUmY2bQVUcPqqqk5PGtLf6gz
XOgxh6yuc4DoEgHiEFnvu0ToPBGwsnGb+J9rLcv/51pj3nxxwkg52mqwskyjfhSHSMlxvFe89tXX
pskRRVInRz+0ctI8dl3qXLo0mHNUeMn0Pv6qnkz0rU3iilp8prxGW9BxLjlbmY/Ry/XEDHleX/SN
+uBcBtYXrbZQXsI0eBni0LoOPa97ZawFB9EU1B1nsk6w0Oqz4PCkkeNfI+UkGiIoQJkeLqP+HM68
H9FPtLeLO1BTlQEZzG2xzlsrNb8cMUPEwEB+vdSy1HwpiyQuttt8GKXJg6tXwfOb15BhXt31XCZ1
5sqW7GVbXw4AWYDTvwRpd19NyXgSXeJQoOq0w/ZaRcyRMDKPaMlHxMkG4IFYsspjOeiRhZMwttt7
sZWIxSNOnIoDGo7eulEUZSW2KaJPbEvE2dK3zPjQJxbQqfqtZDtvNwEEUCBDWn9+JxoGWdQ6VHKC
E8MsJwbd9VUwLB+rzf+w9mXNceNKs7+IESTA9bVX9S6ptdh6YdgzHoL7Am7gr7+JoqyWPT7nxI34
XhhEVQEtyy0SqMrKdBwGiswe4oIbA/2Tm0YXSKe0yjdoM0g3ta6m3rwqYn+NFhA0KOnFS/Qpeevf
YPI0JG+FkuPsvcHkCU6PKq2Y5/7mmJfS3nTCNxnahshuoYsImkYvUwWmrtACo7/fW85L2LE3CDIV
F3J2LVuAJI891XkTPComtmQWOYT4+IA+3JHF7stYmnJXmFW6Iq8TSWMdBQnqaPoDQmgfzx8wLzl6
v30AiomfPiD2pb8BlSlQr2hzaY+OSJcYIu1Cw9wBoE9ZbJml/R4Env6xC1W8kk4cf6/RyDEx8J9C
CM7eDKx0QWpRps+j0TxQAACUHsguIn65zYQ8oPheWzgEB6H9JZtyZwNxF3ytHLDWZ2MOfhiNWek1
2OV2IVsB4RXw3hbbmz2Im2FTAyiJPBfEwX6bSkODwJR6Lvp0oRf1sbB6TGJ8mZwuaqpFp/Up6OKW
HRJVdNskgGC1+nJzk01NkVhNAxJB5Ph9iXmdqkGhGFnoFWeNe7xdhq6X+74CdOnDHgGNdOQjiPZW
P2/RcthP8lNM2cbjNm2D7300lmdwJbNTY2xoAGpogRYMbMdne51vyU4Wumv1nCGV7IS9zc0cQVAS
nHYosv6y6Kf1bvZfFo0giNUXMva9JUPnlD5T0AHECX13O47p23xEocKJvvx2/kCj8BeIfgFPq53A
l7FNnIzIFv8a6+nVahG/zScg8s7nmb4eVgA0+YeE5zVSOkVzlRka+ExjQjNKXnvgEa69J+WiMx2E
Nf9Aws5/tvD8RA7PCo9T0jQHxgGEhH4Rv+J3PiyE0Zp/G+2FdL70HKdm73NCywiPMoohzZ2Wam0N
aqnyEqdiZLTfWjyfFz1IXC6N7EHnYUY4fYl8epMeuB/AF6mWmQSXozeocoWKSnIB9Hjcub4ytsyT
5YNvBTVOPujD4gHoljV5mIqH+7GX7Mtvk6y2McC2apcPbQPeA18xb2cPgcqhOoENJPqDGm+TOgV/
SZvxnCk/+yvlKTopsXt7BL9mgx5TRAjD5C/N0J8pf/aniI81/mMEmtj8ZYEu4JXfpc/gpcjvCejQ
rU1Ut14cJRs0gIknAlSUwnT3Izi2ZphDXnFAPaGGseEj2Ks68O1uK170y7K0obatkRBJEc+L0vx2
RYsqoCVpUcJQoLHTmxftLNWtE4iWADuMbYrpDfeRWRdHaBvgBAJxsnlIIvXEG2vBhNwJGFb0dofs
2tQkZgHcF5b4WIdMEPRceolh4dcM+n4XoEc0XoHkIzpOLksvUgvpdUIUf3UCiKk2CN7UZIarDAet
OcJpzX4hANIJgLTbuDJBA9VHPhV0APJSVpkFB2TkFOVPb0YHPNiQuTRwdKHZKNrUCwbOB/1CjtxV
OU5Ir6k8v+QVuERJ17yrkxGAqn87GtfAWUI7ImTU5hlpH+BbrB1RUtlHxsFDfBqRqspLacrre35n
4F6+GVGgJr27Vdgr81ubvkIpNP8LmT5zGQdqOlvANx3RwA6KsPeAoo/XTWYAz2ck/la13cYxW+/g
qtDxVkiXpJsCRIpAGUFjntyxwbxDjH8P6IegV5mh9W6XMTSx078MMOs1B/r/tRvB9HGzgxtnbWep
eP1DvKvtLA5KIBsluMhK0HtkaYO/Up2TpLHpR80CZWMHgnbIXQSVNS5sN28hGVvzV4nKS9MiCYnk
wFk0XbUglk3wrIDSygDfIQ1t1/7vk2rLBjivUCckqUrQ3+qLAZ5KwAuhn9FOP23akUCmDIowA2BP
prtWYDeuLL8+JlKpB6EvxeisZVWC3V2P6ALAvx1LbDq1Jcg789KhVkwjiJiCjwPIPkgiR4ebKRmb
/DD05lcy0cXtgnLnm6ydZ8q4EbuicX5Aoqc7gPsTMkbdmPYQBy27JYjQHdSYhgr5dm0kD0XS3RxO
YzvKfxSZaQIvk45HHJmsdT31w4KwltaA7hvsy+GhMcXQHV3AkgbegvR4M4O+FwDOquveJzQSEtv1
ZF5S5kHKyGgDD89kg+E31zXhWtWRv0pSrp5kL5BHdYIHZgLLJcYK7KGuZRzIOQ2miYZKCK2T1wf9
0x1Eq8MleX28ak6u8r6hs1g9OeCCvkIOoGyapluWjXGpB3CLUWTpoDu7VoW5o3VYgz8d6QxqTV4m
u2Fvod8VbJj4iYDjSO4TVu1pWYoAEhKEfUb9SKO4ABEljpz1kVZDzqoDiX2tQKPlQm/Uhh6eY/U4
hk2CPYdoZkXBIwZNFJRI7wZ8kXccNLondGXj0dxE1VMNcoyFOUCZrcQvLUTCJ4JckFyZUTLedVEB
wIXOqeI4bS3jWNRgxcMwZ6XgC6AZ0hNeSuBrqWw02xi2t0raxFpmYf5LoPAgAhDW+cYsaqgA6xKc
oUtwoS7NZcgBBf3YnslETleCwMYM7GFDEeRwOxA50Xyy3RaxnA4Y3bw7k92UxgBJGmhmoV/fOjZd
XdxVInwIJ8MG9RdRWkU5A5GVBY7UKUz+yvEuB7mK9ggZ4BZaMOnGhXbwgozgbkY43c6hoK4s1l2H
shTkqVdB8CrKVl1uKQBl2GgLCGPjjhIH5IilPUIIWzYrPGD5PTkyJlHzLq1XEGRke68sCzz4Ara1
8y44Vy10DXInhqBCOE1Ls/GS13bwy4U35eG32q/Pw4CE/GKc3ioc+PBbLVt0kPT1j9TOX5whLd46
A/+16F9WzzgP5CtRZPKh60skBGzHOvlinO5U5HX72gwGqPKyf31yOdqfP9nRn2yI6lypEnmWMntD
0f7zJ/dd+pJUublMCru/THGxAYkZ2Lgn29japTK+8QHf86BLGciwG38Niv/giJ7/fo86urXlQ2Le
pyA0W3qyrr44snvVoG3M/wfURqh0Tuk3wzLM16j30hXDH/19lIXGFv3byT5OE3ka22RaO8FUPnki
BGG0sK3vENJ4/zEs/BhGGEXfO44k4G8/hpqCf/0Yse2Xv/wYDTY2J4598rIb8fdcD5CvQBEifwIV
bPnAWzxW9MgOTFyA5Ss8VZzJhN2WXAWSd1sa0nQxAatEw5aP83T0dXtyqaeiMQA95iBF9iY7XvVc
ONewtPIHHLUATGidK/QEnGsf6SQMRJAOZGuiSKN+NdcVSI6vQBjlD274Ph2SYKgnxg6yCXZnHrvW
fr9IfZcC/u4aPdCleuTG/YTcSsaRONUekPNAtccydyZYKlck2GBbyC6gBDIdwQYLTT3zLzJDXRRS
MTqKdGooqpiUOla1+YB9S7iMqwp8mGqwm2OvGVTowtq+x/4YZNAx6B93N0fV+Ig2P6LV2KzLNryD
XGe35Mif7ah4l6XgvgLDhA8yVOCsyQvO62BHhb+cTZDj9UEv64bhegYOTIMQizAc/G0ZWw1fkd67
pY3QVPC3JOxOYvF0R14GFrdFq711C+xMN7RQXQdJ2GUS/IkRS60eKdd8Igpb8unRzacjzY/IX+dB
YHiOrHjD0UgGWFg4OGqdtuBQoi3gvBsk4xhX0AnRm0UqldNljrZbji5flOZvl0AZaq0q7H4H4d4l
tsEBUojVG4BdqyoL0lcVNxVa/WAnbto0DsBkUWez3VeaYcwP1Zu23+ItZv/A9m3AMwy5l1EzttOl
TRm6RYYuRroNtps30nG5104AO9BpschycY4svLjadkCnhfLGL0EQRquR52xP1R2vvJ8mJV9/ixq8
RNcW9xlO8A8G/tM67qJw4ceevfILgQKnFmYduBwfaoX/Uipr9AxnNiqvjdzwHjLb5Few7KwNvG+g
meJ0RyPDeY2UalhmYTvHBJqItI4NZF8KQNOFPJC3zZy9Am3FYxQJm9Ygcw9p0aPIsQYtyZEHAx4p
zRe5KFMoWHXiWqm6Bv0OgEo1j8W1BHE/yFr85TSCfXZZ8x6ahmHobWrbffemOFbTVDL9ab6OIKeH
Bru1A00a9A40Xlvpf4qcCcy90q6P+KfImbPcdERzJO+kK+PkRXUcwQL85jcv/TXRUHjs89w/BdPf
Gp5q6XE4FLE3Lgs3MJ6MSP3rTo3s3TZ83P0WZyTQch9lM25lkfKDGH2Q7ugvLXAQj6oa1dXpW36o
OpVB1RBfzgZ03xynl092+jKHP+OHBFygU18OrrmuXA8JIpCYHCYp2EGx1l1BEp4vyHZz/GmIXAKr
FzTv5ubF5K5aAYXs3xyWXj/DG3fV+hwSX4YlLnTJy+wJ/aseEI8/TXQHXrdgCU75bF2SXiYZq0SC
NsX1QYH2a3QsAHbP3O83M1dRfPuE3CvfP8FzgN3SrHHBkkUiW9OMW7Br5NdoyHeGAZZNdC8lizof
k00LlU9oyfls105mfTZ1pdcQeXAwO0AMdKUXb1r5KJFzgsxCDd1WHUGOXNo7Cz1k8yS0F3crCXEz
ZU3hGXKk7cLIguprW6Ec6bBcHPKwr16hRzbbGwWVIggS2es6beqvFfaqllWWj7wIwVaUKyCNtb3X
09EBFd2m15BcvUZu9wKRi3IF7b30OphIt9Ad2QZtU9pGd/83cUaJ9EJhgmt6HIW1DPgEun39RHO2
U6/aLzYT6qBMYJbJmma5tRwHPFEqwaFfse4mkGAHEOExQJC3aWRibUnoYvL42bFK8zHNx/Q+luxv
MlOUH/vmtrBt9UVHmYG35TnwMKVhX7HXLA6Wg4cA6vHOlWylEKsRTY4P3OHONYFQ88oD6npLETTB
Vkh3agHYK9n0hN4Fe+ucB/BZFAPEl67B2i1eAZdudmHfsLXQqS8Pdqd1PttLHIvedPyf7MOUQX22
DhdiFN05LQZ/k7K+XJeFyJ9BWcjvoEsZLEXY5s+DaNC07EXewggwTKYQSYkK9JgUbHHw+fT5cCZn
WiXTYwoSsghbpwE6W6s8KtkT64b4YfDa4a5PXd9EGs5t9xVeltlisKJwZ/Ot5UjZ/00OowTd1SFn
Y7ufwyHbB70ZiFABPVWDhWWqxrMdl91ru3JHe3g1DdlCcGrMFjSMqk4zTBqQgdVeqJJWEFdAKwsN
8xEKZpEzXFGZDh78zj2RGb9dMBRFALlXaYMlfaig5RCCuSOvZ6m30FbtJs1wvru9bpEdydQiRoYE
WgCfXsP0tr29fMNxrZt6PwWQT5ACC5wTZF7mdzVNZMhBxyBDOtpgd8cZ0ho2va6y5d3YPsZTuGk7
EV3I1Jk+9I5F8zf5yHSbdLP9Oqkdp/pgdcPfFP//OynugBYD2wN+tE76yJN64yVIIkA9Kjnw+rtq
ooORYLd5LcK2fCrS8B9L77pqr4kXPjaTJ9AJ8nno/jok7y0YGSt5ug2HFB1nVhbVq8DYhbbuLB65
P91jFFGfcf/HEfeKYjFkbv0ISAhbOrlgDz6z1Aay0s0RRHD9fpAQywk8X16QX+YrA4CJ56mGkIYq
6+a7X4udtIC3XZSAc4OfAEKhOf8O5R3xxWUeW6Yot81L9oamffSK9yWHCYClbnDel0RL+THCdzdu
5fDFKFkPakbcKfTgLaBzMHwpJD6T7gZt+2NcySfQxAYgLF2ObS42pA0WIq1ycj1QXNQgTl7TsOka
CIVDkZOUwkgzrMqZd/qwk7SYiwQGXsZpgr3gyS8gG7zAjR3i/bOAVMd889n1X2JMAH72/RTzTdTx
biUmL9zFQaC+eJCz7oayepFWmZwyMEQvRuh6fKGwOE6NHTiCobNpe4uK9cFdkrJwK9CsuEJjsr2O
hwr/11U2dSteZtD9oLFq7Q60Ira9HiEqBF1Qd1pz09sCy/R36KhoR7z1AF21F7r7sN9MZJ8ca44n
insyORowMsKOt2q0IzuZyPk/7b+tj+/4p5/n1/Xp5wwI0fGx9sCcTYCuto1luDa+kD8vPYhsFesu
XZGC970efJQuiuR7w70wXQPbjvxP04FkRE+YY/iUQOgl8aAKk+Ap/e+lbpaP5ebpCSh93TGHQrhW
Q7BLR3+LZLUMLD/bkI20Ezown56HzFzwnoEXG69SbkfWDqVRc8aNDX5mLxzpdycPLPPPcc3fX8BJ
9R42w8h0WNCW3QmsIe5z+jNsasd/rfZrGE0vwwj/xS6+/XzCwRgKTJe2cqBJz2vvIZax/QC054D+
YXzRS/OYtWC2oEhp8/bOdbkPrkSGQ4mOb6YYVIeiAdctxSjDcReNBJqOocYyx+hPAPuy8+kTzNUc
ng3hdARtxD1F07JjgOcWn4tDphz3owfUih0a+V0GHcwXs0JJIvTC6ERDUP1tm7yNrwYU6a654iul
e1zTjDN0PclyQcNpsvgdyJjN2ZuNAkCYsSjuyEtLCghunGiol1QZOPloyQL0OlkXtScnCkGLYgRI
Voglo7yJvsgmB0wccnBHyqV0UTVBEy+ONjS0UjEcmAnNor4WxVOEutHVzuZUCgU0NSifb9OlrM1l
4HVrq+VQKYyS4GGs0arGtFpoNfSgnfBaAI27HuwP/44Y/PbQjHjV/xYB5BTS4rrk8Yc1PJzfV2PM
oQ+PPUvO1kDiIKXichvXSdPu94mxISL92Tb7QaoPkv26AQusUxjW1qltVCUYWE1RB6uPHg1RMpmH
hLAhTI0YnNl0w9R8TCK0DkV9mGhEoR8TGdoRjiJCK3XCykuXpQfID3pXQIO9q8fYC9q4mhNIYj1I
ltf+GvntcU3O1jOCk0LKqtVOMhVFdi69jIGVFrPT2EnWaKlvNjTdN6WFk2jzfZ6tJ0FKYwt4f3xP
JtPvsakC8fOWfoKx97uDgB7wgry0BkMNrjBZ/0CmoTLQQTR46R39CFDXrvcOc00AQH7+RCD9geqX
8UiW1syh+jR9D5O431ECToIgdzvVXTUn8IaYt2e8aB/ISV8yVGMh+p6IB/qCibRF28ev02VeVSvh
MtA3F6m/i/EeAHbX37VBnT85LCmecuyT+JiOl6jm+I47zF46TMg7cgIhPd1xECUsacLHdDyvcpC4
Km/tu2Vy5vxKoAmGl9AKkN4J7Dvgu09rFJWbYYy/gwb3m9tB3wdEI8EuF1Bj9LLMesNE8tNEVRn+
ykkAmilWhpmwnaMh+JZRqzuUxS0NvZAPqAs7i7Bqso0P1oIBMkhfujTmYDvNUMHItJKUlnLRdiBr
2Sf7r/GoGZ5Y0Ihuh9blERDWFEgFnfn7LQdYeXG15DEKGjfHp2RhQ5lAbwCrZhHjGd73Jbg0hvAB
Kl7hg2uhyoLtcbDtIWP7AI4A5PxdtH4NfnCkCBYm1v3YfZuU4yTLLBCupg//EXqDmywdzQ7c6CUp
ltagJZ26gWaf/oS6Z0jedlDvDns0vemTHZ5LLmT8onZHw4aZKwFW2OcYJw9sW/4dRq+K3oGCdpC3
fwyr9WoEZP4I0+eYeTWy04canS1vH0qrdT0Ylft0AHACwmTbdkrTA3TBskNuGfZWAYVwEUMJGHtp
+dcuROq6Zk75lcXiayyG6kedQO8u9Uax4CMg0I0of3RB/VUZovia10UCaZzUuyqGP+bKENkFAhXv
n1Jb4+dPce04WaMO1oD++K3m5jtrDJSmhwMwW8QR88kMbciZVuZPNpqkKTj8yILERuCvM+TerhCJ
KfcOSjYQ5nHsK9ki+aUd7P5xsPA6CBzIDjcTuLBu8ZC+AqRRmtilNlbzMF9e+3aCaGlp3ztqdPdc
b1ZdYDc2VqoSlLEneUGxfQTa9VfjLB5PRq4jk7W9H6Xv/12m5tEEy8ntxnOt2RL8vPklpkwC9RK3
9RvtkWm3TBtl1UNsXobmjuxD4F8E94F9yKavXQTZgVt6l9LA2m4ziJ3bbrShzgM1vFQRlCogFWGt
YtQZITmXTGceSnNJAU7wkra1vRQFmtUbGWVLOZnRZood+2wAcTtfrICJYyDtdZ+HSG+Rg0IGyC0t
C/yRbcjWo/9vZTpxBGG6Tl76AXQhrZOOm7KQ+P3VpYEEpFR7bBrVF7DnepCodIx9p4eMbepg9F4r
kNccHB/qfUJrR1v55C07CQr/yTMKMGFVPyrFjTd946fV+40FftxUQhDEsVBdLKzMeqn9tl2JTtqX
wYK2QNrE+R4FAzA6hFOwrhhUERIrLJZZBfKdSMvTFfqu84H2BpAHY9NC0S8ZTWv9n2MokC5JArYT
oaNvi9GdyL8VRRvguMWPdOTsSzHdM2M6kgxZmjB1r310wiRfw/Bt0YfTD99/mwc+FLDcj/ZbA1mG
BYiPxFXw0N8oHxibATSGJ5YE8bqrpfVSGt23vByhZh6DBw+7ur9A98wXo55ksJ+TAL4dT2joScCs
aZgv0zjOkyCrOk9qSiS0ADcxwj49xLVjLLNpSJbIOaWHKBxB0k6eNkzU+y25ptREAsXJpz0fUUAr
dFtlaaARPLYgvA4tsPgYhGDQMHLZPBp2Ui3LSoo3lQ8Xz0Gv16IfvvXSb3+gZeof4Tv+i5dx8DD7
o31JPTOF7pMUe/xmq1OqOFtL2/euLJGvcRhtJ10/ostQqgDYGoG+cRpnHOXi1Bn3FlWgPsV8uIUv
1J5GrQnF+VYF05YgQeUInfK+QUZvRghp+BAoWf5sky4YKEiUmoIpbvyYS6gjWo/i/uN6ToM9up+2
R/BvoD3F9IzVLcPS2+YTWNKBudFJmsIGKLB0XFCVaXS0vtCkENpO65ttSoKzZbzVOHbvYz+ocEo2
jRG/w2g1D8chdy9qyBN07sYB0gUgTor1hRxgsgsX3CnE9lM0dsurRmX96RbseJrYO62un8Ig5B6v
RydvwAX+CoKY4CTLyuGLFvmAXcDD14qx8Kwkzi0rwO83LgcD2RyCnqtpkcShgaeLylfAE0HU4PZ8
GllWgcx6TQ+mluy26uxzkbX5atDB5AkzVOAWpgRAMJFz8G8PP1o9Z9wC2SLa0jXboavpESNWoC+T
bk0iPry5yDhYiQ1UH7AZegpp4H2KE71VihUFOrGF9iBeeXzH7GG2zStwVd01kGmzxSKvcshNWJZ9
H6dTfefEbbYruKMuE4QgoRGX1F9HyD16RmT88If6zi2Z99Z6+bikSbmb1HdDZoF5JOjUhWPJeVJu
uid6IthFe4cckTtPCoFruw8StWZQ6FvkulPB1Z0KdKnGeomkVXDi9mABV6OP9uDaEKC/QusBCBnf
43BqAnOJrGrgzZHyWXxMNst42EIfDfLGKOdcgBkeL3k61CfmQqFestyF+A4oUMy4UfsyMB9o5GoT
3YG3JLvrXN2eoKfSIuQojCjdmBXgd17YFO+rBFnWrliHTGps+WG8LmwcNMeUgZDw9lGoLeGnAYLm
jlYbVXIXJok8S5AqrH1/iNf0F1XqPyszLq5QcmNHGjVh0J6KugPvH3x0CWpzWLtAXKyTMni3oXP1
ISwNf/5bRFdtcaomfqF4+lMEebxcR2Ko17eFhlDec8gWn2gdJIdBv6G8BEkmUKpUmv/KSuN/5JB4
9w5ERy8yBGs92aXreEursdihiYrxmSVi2yrf+poNFpSsi0ZtKSxFCT2zcLBvpp7t/9OyEzOqhTuA
houWzcOh2HOCBTZGx+/QNRiuc2dqN8RCRsMEufVPQ6GHRFlmNnW4vnnDAUkJs/gnwmvhuYem0F6m
+FfS0BbIlpeuj0YE7U0czREpKuAS9dBMgD2UmqafhigZxKe0atN5GKnBPEWV8WNeCRWPcxIV32gU
Scc596354k3T9NwWsr0Y0BEjn7C4uG+y4Ey+EcjF+0ZxcAbgE8GoUT9gg3UXgmDlOTYmA5gitSFf
3jPr0QVhIM3rnK65qjZekq+aovjJzf+p8M3bDgmw7l1Y9NchL1LQcmX9wdXkToAN87uE2RW0dMAX
NYegm6bmjvNAo6TIGDCAsbWhYW8Bw12kwZlGNKnABn2BBEF/oCEt6fndg5cmT0rTnmR9kz4aOmtb
VMLeYoPRQ+5GVLsRvftnCkFRRpyhQbG7TWhzaW7RCAAEhV6ELl0ey3mRKK/7HQd0eQGGiQCl7Mpd
JHUANHNl28aCGY6AyJYMVnY3hfdVVob36JbM7mLIGy1MiqkZ2uyKqjuTly4UrPZFELn3c1Da4OHS
4Dswr5sGYEoynTS6u026fVahP8ZKQGEbpIWzQsMVMCRBZLKDg1/Ox14gH2KgtWn86e0/xipbdx6S
4FVrbpMu6+9cdAtdI+H8LZIp/6swA1QOvPI5B13anwLSxnsOVFnNAXjx9neVwqFLr5DhsPTogUdm
EbvQtC+sqDp5mcFfmdxMYR6/VvVYn8c4Ak5bm7tiENsUwPENilH89TbpfYjdeoJM1jSVh/nNOLIA
fyOxKNHeB3mkT5cuBOBN9Aoqv3A0+t1Kd5B598448MR8DFZkCRjDPicty22YFVDDc+wAsq6ZXDuS
Jc8yx1YwbqP27xK5KoPZ9j8SZazKU8lXp0VSIwM+GyftDsdDbL/3VtWg2U5PDyF2M0+ffLN5Rsmj
XycZdvuNxkK4Gh8hGxuvS68708gzwaYwtalcWsoCvkN7O39490YR2uVrpwRiSk/9mB/4Y7ExAzCY
xqCwRi4AjfC97lHJOGhV8AdyRd3eB1cUzgK9x8y3bngifwhutxXjwXSgiZme2FJzyzQ+1Vms9p5u
q6hbvzg7+o6GkRvi7zTsj9YErW2wcICfsS6HI4VRxGRE5bbtQBa7A/ioW/pOXqPiqYy5NyDMknIR
W+Zwb/V+dQb2xQCaFaVTd6hKfD8rLU76cwaP0uABhIDgMM/svzzpywO9nLomDs6QQdu2Am/6ZcOi
fgMmvWZ12+rpCe6QtQcyDaDp25g+B0ga6VGZuONbmFU7EO8YPyzHOkK4dPoqwSyw9NDvfwFvlnHn
dGZ/h/ZSoDb1JM9B32Ji1rtpFOVlCu1ikapCnDLdlZrGgEcPkASaRx92RzqFXOVDvi84uBRvJDOA
hULXx+g8sKuaxZ4cGb5e6zKzUeNnIZRcO1OdajCkvXb/VIPVvUZsjMCRC1a0oA74qwT/1yaxhnFD
QWBtfZ/D3Np+tf6yo+xuqIv4oau5uLKcAxifmaCvapL4msmyOeKJ85WckxDVCRTVp2J0syNXabaC
Mi4EFvUw6PAGXNAtXUIjwSNMe9SYwuNBuFML9bhrMvbOd0DisgdbefU5A3500faB+UU0o7Eqa1bs
aJiiYgF1zOE5tfQRDDjbhQAzzJcwqUdgK0x/5wk/OaDr1F1iO7ToUilfpjwSJ9NQAQh0AQOAkGy7
Mko/2pd6qMOkDjOjWpyQr4QmWtSgGAYU1gpUNmJPw48wS68GsBi40QhUMDXf0dkBhq2q/Ba4yKnr
jHliNgOQVp1/HoOiPKIjzl19RKAkgRaAZBiWro4IW1DKUwQ0icpvUf2+BkUYUJwDFxE4kvFAMh9b
FNPWU40ekLGsrUe00luPmQw2DbKUF4rI44QDcRCMC2SnwLPrJe60wNNG7SjY5ujJlqoB5gpTaUaj
10Q6slnb5TDly8o1NmPvfGXQ1NqloGNatJoZxpnC6kBDiNTwZ6eT78NoVPEmRqvyaqyle1cVEAyj
s7qLf/WdLId4RQd58tKQTuu3YLsdwgOSOsmCqlqt3YIqOCn6Tdz4BkDKebeXNvcPJlBbc3UsDUHJ
NaLCShPITqWzRo3xVgEDNK90m/D7msgUQZVwlQpse1gGoJvI+/Q+SPFGGyfvoQ4LmIAhOIzMf7uZ
+sSFJIKdD8uozbpk6YlcrhKjTTfzuIomzVke8908tkK8fOuyONMSZe6m92rscD7Uk4G3m9fP0GIL
krpxn8WHPBrSI3Y775fJTwD2+X0syqo/5M2B7DSjDQMOGlWTqGb42dNg86kPIRjsoZeShwZbkM3R
Dvz3l8sCoKj1jQaE7pBGRxkVSDsR59fJUc7TKAGTUfGlk4bzRBZuTDvQR3T3Upt6btaLpOq8A0UU
qEisGgkltMZoXOyo0Copa3BI0VQBKdk9mrGCBQ3REmud/8cnebzu7mNAXBpU4YMuc9ApPdX5odWX
eOQYd0rkwAxN+YHuyF3a3QhyYj6Ct/FjTkTh5KfIaqrA5/P7LfmNpq/XkNKKt3YWpSvSDd/lujus
wvdkxRpzOHUA4J+cLEtXmcn4YXTLHzJMu6M1dO+XKLG7I9lcH/x6jp0dyDnpiA5sDcijfYSQZ0QH
HSidwauWGw+3MtXUe+Jgqvqr/Ogst1FmIBOVqehitKCo1FE0olCaOIl2njhXtH6udVv+17XI/vGJ
t7XYz0+klVlR8AN6sfH4xMOoTtF5Swhe/2OI4w57Tlo8Vm5ebCc+D8mLgrjIWHOyHWM4jUyGO7za
9i1LgNgh23zrA6CySyxrTza6FG6FfmZ9QZsBSEpfRYsTBHi7pKeeDcDv/cR4rdq6/F5w/9XHF+E7
qKDnG+BJ55tfXGY4ei+Qythrd6Fn/o8l/s9jIAGGLi/wd6+dznGO9ejaCyJ6yEUmNg10amd2CO5B
2aWqTOfc4p/8wvyneGL89U+TQp81MzvEvyeNScVfI27Hx6FA82WXG+M9XdrYy6CVubxZJiTi7t1Y
b8hToUVfTc1mWVTW1opxRnUHS32amnVLI6zLcF6yt8DVYY46KaE/Qef07utQWNs0BBEs2WxUKBdN
6xWgBi2qdY+e+l3oyexFGdO2qBlArdpu8jS42YeofLd7YGzb1cDXvTglzpAf9lv8r/ayRv8aVa/m
wpeuXoHyEprMai6W1aCtPXZB83Srn2U9q7e944/LW/1sQAkTWdjY39yKYp0dfc0iezyQabaLZRmi
o4xqbpMRpkfBq6fbR3d44GzrWqj/R9m3LceNK1v+yon9PIzhDQB5Ys481P2uqpJkWXphSJbN+50g
SH79LCbVLtnt3Tumo4NBJBIoqlwkgcxca81v01Re+3lq6uiNZJqaJtJB5XyW3JwPBhCCNR8QGExQ
knJKCs7nWlWnwAF03mnqwROq3wLX8piONvKrTA8KiqggWdMM01ia4OcsCuw+ADSNk/48YHk6zXQz
3eYsw3iN943YUyfqwK4RS+ShBYx/0aUCK+5xITOtPPDiK3obqdnR5IBnepMnPai6xiYtV1jmI9em
vHhPNu6A4ABF4XfUObmN83Kkwlc3W2b+uE2r9c7naWmQqyGYFak6xj4KyyCatgWjNXXSofk5rVdj
q9AXWFV1jca2RYOVHa1nHB91ENSk9Qw1udMqAJGQmrg1qRdYNtwv8cHxsetpgSBee93w6jbYEvlC
bw8gFMcaj9piNNIZHUIvg0RsXK1pqAeWdbw2xiHUvs3g5SD4t9rq+pt9mvnTh/SJG86Ek6kVQhzt
thP+vWm3+ouAEKvrsfBbKqN2XnWRc4Lgb3MAjQfghH3uvhrlkRwYVInnuQCnfNkVxTGDjsiCOvja
gsbUG5SdywUvVXh0Az89BQNqD5DaCr9x86EtjOHVAih9AR3bbFw2e2ukiBF7qCHciXdu/5Lqdj0L
Y8s/Zxm3T9SBLQCwFWOHBojd1FFo4F/2TOAounInjADUimwsgepqdSWbahiq7Pq2v5aIDK4sX1N3
XhKYd0alX+pxURshlUQt1WjBSgNjPhSBIfLoC2HuEFXZEqjlBnShJtSd2Q7k51Mn+ZOdDj1SSzsW
8s3v9nFasENru9xoNp/8Rzt9QDxowR6AnKnzt+FA7yJ/rKvp8m54G3JDSWS2H4pkfZvWRE39MXLU
vNTq7sg5EjodavLvWg+vawDNwmsduyj7zaHY0FVuNjdso3gSdQUYn6qSF8dBFYBS2Tc3BnlSxuUP
aWeLOE4F9EOvSAZF2KUk9bxwLe8HUmco407ity58B0avfLSl7JcBHo2HUs/yvYHs6mpwbCwqQT4w
81On+WaZ/lwbkvQHOLi/SNbbT67WIbiPyPuJa7q+zW1A9wX2ZJcoc9q5anTjpbfbreJG8kMXw072
bvmCok0IdIH9UMh6Fqh2uNfNLFp7dhnvSlHHd7YT+AvDbdULKunXfREn3/U++CqTqP/Sqq7H7tPI
Dq4h7QPu7HwpWpE/CYlw4OhqNcM2FE6wL6uQzQs/kqDAZvU+dIzhvqmNe/B0sBdoNEPNybObA/TD
iito2t7Ijj8GUZm2VMcMtHWXqg5QSB06C80FuA4EmP5JS7PwWBoBNvuW1b5VbMmjMPuG4hrIZI0O
Zs37NTCUwTIy4+wM8Et2zj0AvBBwKBCvZ+nZgPaaMytSXPGQ3JEJGC4NmWnlWsGs0/KNrzXRSo1F
H/in1i6mk4QzhI3Vzhrfe1OHB7TA4OVnagXcy4+pGRxvg5Icb/0+CEHi+XOiDAnjBW6maKVRiQgW
1B8Tk48IjHqWOtU3InsbRj7OIpb9vklnGRsp3ybit+lIPnT41C46f9jXqHWVhrODhM2McbB45Il1
mmoWBkhjIDgQrajGwc/M+giAxhfqJBMPjKNptR/+NSrckSbz2V6rHDYnOgo7r77moW1cTQTNDn+w
t2X22R6ZzVeW1B/+JQqA5sRegd/NV9eLzGvnA001RbIyr60/+F2RBDkIDm5QqkkgqFoK/oWmasA9
4dlnfDH5YwtJpk0DCPeq6S3j64AHry9F8IZXGOhT6lg79JINd1CpdkCUAUDyOBI53fyxG0fWOQJD
Pi+mkeTAPIDAaKSFioo7GUF0XPw1kj5TFyhRpJEscPSvNYqPyAErPWAv/GXqV/YVFeLRCv8Y7kHF
IfiGIV69sWqrQF4gsKAWLnXoUVugV7XM+Buki1Z9IQYfmMRgCY4u41tkA1mIitnoCxt0tXBNZd7l
ytfW7dA2O142/QF5doiPi7y8lnjMA57XZs9YRjx4MYp7Z8F1kBUYwwpRjKoi9nOt6dn8T9c2SOtv
1+YX+qdrCzUNIrsj9ougW0FXp/PaCprdBM4am6iab3YE+6pN7QocSb0tVByrGSKroJCjcJ1TiXJp
hWAMmIwcadul0wXaDGnsDLvWRqw6iJnNg87Dt07GOg/xjvbZYRhVvLrxkEldrGofYuei6NZWJ7Kd
hpKQo+KyO9IZHWSUg6HM43xx6yhL7y2sdW+WVqJbWZFvbR1RBFenHyFtPah+UXlyAMSzeCKP3rZM
5DetR6B/1Bx67P6uw6PEuqX1P8X4p1NyGuBEKQARhWylugDbfrDR9QjuMuEAg+Ily3IsK66tupkZ
DSoDW5QFPXCGEmk7Hr6Sm6eD5pQVBSJwLfYaYdg0p2Z0a31g+cbhf3LrcOevM5QiQsZKyMcqTdeA
ciOvhztvZbJgWKdjUyXFPIJuyFOclfouNjlkx7VBf9ZZ972PXOeMRHN3BzZtINZHf8tw+byWApmr
cdpUZmvy7yPxMW2OuPFmSIFsB7U2GHZXDmrG5sguhlva2lKz0KNoO218x14gNsJPTcQyw21U6shE
l0CXOlS46oesnRlGy5Zu5uoHRtWueEm0fAV4xvnjE6FOs/cbxGmSwWwOAJmAXiIFUfUBAp2eufIL
gMpz0akV9dNBE+FrxAtz3WWmBIYFhzDz22Nelzmg/AkDg4zDuxkZw7z+8LG4lPOirpH9Hb2pQwq/
A/8llBbiAslbaK3Lo1QeigmhLzVvckg0qhjV/Ejd4xQrr2YFxrdm5iA02c3IWI09dOagUmabl+Lu
Zi8ME9QfU6+0FkaBQsMOKwOG1/i+phsNt1BwbGIb9xydBs59YSURFM4QN6cDclSJQkj3r3YDfqEM
vP5k+TSS2kMcGtAsn9NctzEQEkIofjyYqbCWdpfw5AR6sGalgwv8VBieddTlozGWe9GBzHQ2BMqa
86jPliFWKgJ7EM85DH46J5eYbL2bVdDvCezlbYYq1B+xOwlA0+fIbKZBlWznjgc682PWZGBS4DBi
P+cuydoMlY3y3dGLCRtK53W/IR8y2Sz/azRNeWuTDzXzPGX2/NbDDZEvDA5ByUohYaSy8OMQIRpZ
AS+PdtI5JQiH/O+TLaEecmeVyFdtqv2gCOSnIGUchlD5CUCe3qCa/YC94+do5m/BTRrsMP9RC7Uv
qIK2jqYGfkBlBT2U4vvoWPZJBu4lqV0AQjPnZROYiPEk/gyMkdl758dLFClmqP0IIVzDvOC7jMq3
3OfN16pH3l7jgX7FgscB92St498xj7d4abVgwamA5hfxkuPlivuBZfguItUfplPNktrOqLCmyuIS
SKKxhw5coTKrBy1eh91gE5oA7YEO4xmFlxeIdVb3zlC4B4AFqznZNQnyxbwKyrvYs4azyzqsX8YB
AbgCkDHK2d4GvvjBySGnq/Ts0c+HataBke9Ah15p6UEfDzcbNaWS9Zwl5iofUBCusvpYcz9/dFEF
e60db66bVYC6lkXFs+SRdU3+iMgryhsLeSVHP09OqJJy7qhVRdV7l5X9NAn06kCrmgS4D8c583FD
iweR2lIzGdiwQC2QvaZm4xRIDyLAvaJmH3o1dmOVs7DGDwVXaLhFdsOaUy8y8dquzEFvQb0Ob8Nj
02CFSr16Z1Z3CBlcqBNL13BWsF7fpJpmDWBbjisAMqpdg8UBQklp7B3x2/KOdKap4iv4stXGNHI2
zMzSaxGA78EEb6TYGKZQZh7P6OBDFWDnhTjcmn/yuw2jEeRCw27N//+pbh/521S/XcHtM37zow5R
K7ltjXsvgMiyBpWQfEantwOIP9git4puBqGEZH/rECEo6cs8/WsItW/dzjjjrUlnv39A0iAjaQiw
HP7zNEH588LoU+hKJuPtU8nIq9LOZ9w2LoMMsXcbL+I2hJqTC53SkKKInqC8WW41K8zPDaQhGVJB
h2xk7KRD0TNUgWheMe9N68Om6CyKVxpEjY79eAegNlrWq0rGwEr8HEsj8gjVcp0wjzf7oAO7PSR4
EtGn3jp60OsoruJT5gRYmcug5cu4CN359Ik/J0aUCsBtcHgr+uxEZtgll0a0mKaiwYF8ToQK7qap
EmkUyyDUysnF1dyTBRKiNRgm5I5LXe6mM5G0H2d/sJFL59giwY2NcXTIfp7dbHyc5jYrddxsJVhC
55GNOx70bu61aAW4qQIwqVPTY7F7lSYktFVs3gWjRwl5tU3QsHZOnaXtuNcc8Za0VPpxGqQklAIB
4kHkCyWimayzO8eyTqBJKd+LgZ00rhfvthSnQOAkg8XxovogwgTcTK7ubUXVPVJBOpWh+2MtOiIB
k/1mIg+yp+VwB5T5TO+xIUhYdAaBnn2Jwkic8EBaUosO2gA258Rq3tvej5Hpa1CRV7hlPXe4BxYD
kfr7KrHH/XzJn5ufZ3FkfNjorE1s/hwEfTLT81Q8T73+Wjfc+1jK+MIYiy/gveaHuhn2ZII4RHxp
UIh/5+FZBtW8zp+TW9teApAxncmLDk1Vb2IrV0dqdWEUg4cvf8pFBiaNcWYydTU4K7hm+tubrc2t
au5EerwmF+pIZArQRQ4QD9lozqCEnKjf2PHi9qm+kNY67sBAfZvPtxJzK4wO9VqGgwuO8sHZ27y5
0DD6k1AXUUKptPg0u1GChjeaLuH2J8TYUSqwf51upsyrzp0rgsPtyqTwwpkBmkRgUvGFkW/NK2+m
aVx8+qtK00MZqQm6KnKhgzuAA6Q2amP6q2hS0boQ3UtTOb99rN5kzkYrUbd++0vbqtV2uqO+3r44
BEjB+y+T7e3quoy5d7n/THNN/4ZuV4xR1/5uag6FvQPDhhrBNGorTIgkaHnavUZ182AmafwQQbJx
J3QdFbqjHXp2lpY3pwHrcBR/OvWqAZXR1kkL+1GC6I6cdG4a84br1TG0mLbQWJ7OJAT47tvO+KKa
PjuqscULd1ihVgTMyaVr3Fe8q84OSK8aJzbuydQaoPbyUz/ck61r/WKThrk+nwYw07/vjJUnpQEm
TpToYV3dRluaHJy48Q5REWNGTRrg4seicaO7kKkdEEpMurZa0+RAm6SHyMq+UyddrhYae6Rw/bvp
0xtLodos5EuazBGxOul2cSJ/OrhR9JrHwjhQq8PycO0JswWdCP6gQev8CypVFtRJphwSmTO78rod
NeOhsDYiRLCOXOgSFJBx+nBPBk1A48UtB31DFwBaD33nyw5bSeypVPikh1Z7GWwhz8Wg3j3lul8h
7d4voQjYb/wOzUBqC5BuoUYzct1DUaVQ4AOC+it4Cm1Q4qbNvmhDlK6Zl8ncQoFPliX4QhCjmX/s
uEGhtpnq9G61+TFSH/s2K2afCvWsqIaYuGFdNVx24XtPlL/29exN1jJ/KJBk28gaEj+I0roPowOl
trEGfLPrFw1BzreIoQAyVvaP2ErumqQ3n2XU9NADNbMLt8J27ZRmt/NKHiNOEetgDbS7h7iHMm4G
gc5v43BolNo/QgwXKYLB+Il6K89K8NNIdEASRhx56GhgtjBigM+SoPsCjQpwOcN+c1Mj+jxxBdKI
CKhNbhzYe3IDOuJjtn50u80WRt88IjqA5HEPmm/AO7RZ2r+nIkB1qWs+QXa4RFGikW7qrom/lK19
EIURvAHPk8wLlEefpDD1Y270SK1Zffj2c6RKIEZBI3Puo2zbsvSFFkVIEPlZ8oXOMp/H05n6g+1P
fr5u6HhuFsmnPJvGrX4PZrDNp6zelGNj/b3GBr6l9NrUK5AlWzKtBMzkZ46OnGmWpKw3ZO+iZJYN
SOyeirYo1hz0A09mWkx8VjxxjGVsOdUWVUgQ503yic8Ka2nYowYE2qarfRn9HcTJgFJDmQLrc/Ao
m4Uyl2Pt/DzgLniwyyD+N201j+TMC6W3d2PIjqBUJs5P6cCQcDHUgjqQJ8xPITQErUU0dAvUUHn7
m5vXs2DV+4mYdzbQnAqFGnuZtu1DoMxsCZaybjU1BxCx2bzCJZmifZDKGEDgmhyokw5KgDAMoK4L
tWi2LjY+ZrMN9TGbb2n+qpVZg4iXY8Yz4syC/NBBOUZ1olatJ/UmctNqTk06IMgLYk6/Ptmli4LN
0aMGgdjcHqVEyPaHOSaPccCvc/zpU6wS2q9FC+7JoLeLey029sTN4EGddBMDa7XsxpsCGn3hGItW
dyVEu+9tNex1iL8u8XAU+6D2g3njDPahjnPriw669Im2Tmb5DiyUxcJH1dxXcvOS0j4Yur92zLwF
qJ6/0R1T1xCuKBGzuDS63uwbv3UWuh+HbzI95qXlvrQxaFeHZgh3eppk9+NA6q/iHBo6JsqFrDDm
2zjBPLw2+buPgE8QNOoN2VI1b203OMeOYUDMdQDLqJUPEFGOP3wZFFkk5BizhYHkaQuGXnB/2Pqi
ozMLW1WVSQfhApxNveOZFbyypoOKuwOY0HgAKab01zUKetessZGUlXgSNVhGgN9fDGsXz5lLKZBa
H/nSpn+MoOkXNUfQlf4tk6CNLlCWGzW4zszV2UsCrl2IKaoXc+j0uYwjBS09X20a3mobHZnOOwVI
+Bx5ueG57LoDcWi7Gdg7w1y96GUCOUjgLzQVpQ8ZoPeAbuPMrwrIhuKR/KBF8sN266WzTNfrpcoq
MAPZeFACopHu6JI9niQHXlav0xWPfwovQPZFHmkgN1AsiB7dtDjkueY+RCB82uGJMt6Fqn8Z7YmO
t4UZBPaOC1Cl/GofkMiY5UZdbvD4645Y8HfHgXEFfWg7X8dmEc5KvYMIAfWIIBxmTcmCda566Jpp
0EFw3DGoNTZvNhEn/Qa1bdWlHQ81iPWRvYCNmtRxs+W1qFelZ7ZzqnKjejfsgS/C5t6W6ttudk1E
w1pH7fAsIZrWm7KVa1UX5NbqZSbx9PA1w7zLYqYtw/HM5/3HGdn+1IvCUtDnoFZyHeHXs3OQOljV
gygeqyp7txBlfA/LeoVAnHoxUi9eoH6qP0nHQWTPyOtVlgg+N7NBm3lOahwcYkSgQDG1GSJyWOf4
OzLRQYxRZDpDmgJarsUAIVoUr64iIYFWHgF3VMRFNhAAQP/G4kcEcvKTOz5+M2k+m0OjbyKb4ZFc
aF28tXUNb4kyhgZ6W/s2xHSM6N3DXeGYnL0WbhAtDMbSkxvrzj4Y8nrZyUwC6w28ONQ83+06/dHn
bfPgBGGz9rw83fopg1LaOBl5DBYU18OavSK0Hy08MWQLoTv9BhSCVKNOBzfLyqUnmLmkpgJ478o/
HGyLrXmaoly8b+6HzAO0Pw7TLXIaABhC4eECZZAPWymOmhdts4Av/6RZ4Vl41Y6dw5iKF1mgL1Cy
qLR7RNfwLajQLxaE/Y+Rutog12viFQaVJxApVpcAwZjJRk3qQHV7s7HmmgABQmu35iNg4O3ONouR
m9pB+LCCNMStyUGgiO/VOkaWjwpph7vzeGQYh1TrF15X/r1gTXJo+9ibE6M3/8sucys55NYoz4QI
/BJcvglECYsZblvjDXwbEjX/ZnIWkvfgesE/RMLC9l53KhAOjY/aPvjwbQMwGlumDK6BAfJq6SGR
hb3h8GLrUObpZP8EuZgPOxVigCNzspP/kEXe0tcGYAyaJt7YKgxWSHIgr+cMeC4iVw52G4BC4iTZ
GHHafCWPoAntdQRxvhkWW+l8op5vNL1b/7FNxPPIlwElwxx3Y3JQwwW8hvoZfaWy+tykXkT81Za+
/zJUf+v9bezNuR2nKh1Nrgd/2KkeSVdIoZf7DhGAVVYZ1n2GkjDIHGfDe+7dFZ3yvltD+cNijvMo
EwM7S7/zDqgCr6YxMi20ZdYDqUT3m97b1TrSghyxp3ENJMcFjxoPiTtYc11/vWGmb7jqAmQS27SE
uI8N5LXiaQ2B4l5+ILFvftBkwNq8TR9tvdbxO1UVuGlSa5UwFBeHcVkcAYLPlih7Kr9UwvhG0EaN
f8NjK36/jdHDIVhoHnuWHP+YhFpDhXG5ujXduitXkEcOVonw/QPrAb1i3RNVv+d5C2m6wOtPju2o
gymxkQlLz3it48nB6u71zpghW1CiQgS3RI4VJsLCdnEgGZp0bLKxSb1WC2wn9WKvaD5S75/GxjxA
5iLNQKCqZScsE7CuhACtWXbOvpQ6lpqjXVUchAF981xKJ7d+yFg4V+jRLsBw66eXwB8BDDI8gKmb
2d8yYIgXoNWw77QCqn+9JuJHP8mrJZSkhiMgX8mOFzFfD0Vuna2oYPOW8eC5NbNrmuT2DwD7Ud/o
yveg/Gu4CCTKN9rYBJE/3hXgR3ARinHTA2taD9UD3Re6/clu2hlfi6Ka1Ifc3kzPwHbvswzCSDdB
orQImjWTAchwBwgS3TqMwobgh3YGgw2YqApU7SO4MitZqPbUbPr8o0nQQ7wdPvf2vzapN9IBD/u3
Y/MBNTplli5AbXtgtci27rjAQjUiFNmcMg2O1KbD6OLlQ7aNYhEeDCw+ic8gkuq7x/LgzFVnX/Uh
PhEZgpUpa42y0WhFXn06fAdKzz9jbTt5kdnsLXh1CbzGlevPucBfMXlldcFX0qmtJSKUKBDuKv0p
tMANh/vau2RBDT5uPPyPwMggB+W1AYIuyjoOKBWHOGJtXZu8bua5kXVfI9d6bV0RfzfLBsPHPBRL
SmyV9PiduxBa7XymQ5DNxz3t1+BGUT3SJK0RHj1De000z54WlG1spIc8Cl5pmUYbBAco15ljtfGO
Fmuujd8gwPDFkti8iNdLdl5y1Cq8KkbmL7I3nQS0Y7TbypnfXMkOmc4ELwa3nIGwd1gDNJM+CciL
Z4YTvKUeYNACXGynKAnUyQGAGqUGTfAWQRqA6eDeMEXorX8dGRvhcM5S6ynDyuYICqbsiFVvdsQO
JNqwTvviWGG4t6Jw5ZtpeZ8kUXvmsUBBi4IyaIeYy7zydH1DvVrLmoPvOy9Tr97z9xrgjz0WR9i1
cFuD5CUiZORLBxDXrZjKtDtqhaXLF//6r//9f//Pt+6//e/5GWWkfp79VybTcx5mTf0//+L6v/6r
mMzb9//5l+06lsOYDQ4L5oJ9hHMH/d9er0iCw9v4X0EDvjGoEZn3dp3X9425gABB+h5lng9sml8i
dOvaG8sdWRWApL82cQ8YrpTiHalzpM+zb622mPaxvgriPRAr65hWWIqxdoNSM5ac+BCka4d45SCX
as+CvgzXk8pgHDa/tIEjPgUohLktM6KYRQtkY1IIhICZiA5+7H22kXOZJgsdv/Ed5IlRPTseWJZ2
R2s8dFFTrXI89MDI9FdvUsmvINNPN6zVsWJnKa9Qj+S0kwuNJWeaAGoK+uyfv3rb/PtXz7nN8cti
DDlobv/61YMeL9dULfh9o8J+gySwj6opY1imtlY+VzGSJuNyQg3AQZeOXZ3JgwPzBKi2jjKxP3tV
maft0sD5NI/SR5oNq5MQK9Z2jNXBcxJW5iKyYnUUkMTclwV4Mnrkpr4MIH3G18vfR1fwT6PGe3TV
PSiN+El/oNvMqPo7GUTWzrZNPHMBaRD/4XfpWr9/ObaOqC++HRulIZxx9uuXo5y4dFA6n91Pi3Re
MODyc/sLMhT5BYqy7QVQ/Ud6HIZ1pq3okUfN0QvlWtmlL6BVbAbuK2LAcslZmoE1DQ+mIKsh1sBY
89WU1VGMa0S8FK9ZpOdPTCsgGVQouPa5va/FOdDy6oxC+xUS9uw+H9n0S3Dbgu4g9vZkA2VYvG4K
8D9SLw2owm7FRl5+RM2gWluFNnB7VjpHcCraDiIDa7+XAfLYeeDMsFRczWsPKMKguYd2Pbv/zdc2
zjU3tw6UO35b2pPCnCmZuxs7SX5uaH2gkxSCHlj+6gfDDr9Xyk0fmvGASGFRsQgEYGikIW9nLaCH
u9QtsgdTGtVKM4Z8Sb00WqlkGp2DvPduijfahakvTbuJP5HLt40Yn8pGs6KO0tSD//CLsN1ffhFM
1x0D/zMoZgvAkIU13k6fnlR4spg9qGT8e4ZXFOTj9O6kDNArE84wLL8Ybm2+0iLM1tru4DOvO2mB
iyWaVkEKMoqPpCo7qcSSeOwkD0unlVsUxawZ1d5CFAFCe6eMIC4Tl3saRB3U/Le2aTJfj711XTuo
suktJ9kINRh73XaMPZ3ZXWyVsyzsUW2FRJG+sZ1oe+v+m89ksCu5/g/Pnl8f++OXCQIobuvccU0Q
0bn81y8zDirdSFLdu4qu7pGKTd2ZAfzC2Qw1F0XfqbFsEzd7znW2pLUueVRVAJSeshUYbkE8izRi
4QB73BabGnmG8TlbjU/XTweAjI6thJYbHMgMjQ8EnYwA4TR/yOZVbIDe1dTTi+HG4YyCLdShp9pH
B7IzIaIEoHXXbJnNo6IAl43nJheOOpd//lZc8befmGULnQnDBOWublu/fStYUdl+1iT8qkMu92iN
ghmgNolRwjaq3BInqs+jaNEVl5APyeIT9XIOQQOiSyYb+PMAjHVAJU/Uyp7oUQfX8WZRV5EGLu60
nlMpYM5AzwEpZH/PxorByF8LWYinm1fNUZ0mdEg3qjE0VHgRSDFCzd9QU4425QChFPTW32zkV4yh
psl59CNbXztYatvaczXSe8+EP9j3eAxDV8T0IzB18XJLPWEJjS2vggwX9X7ydu26hkCu7R4CaY4/
gf4FP6diFZn1sMkYClVGu553HM8IBBXBmoIdPwj7HRTjM2fW1m53b44AkgJAZKRusVMaW2Of6qGg
lDQIy0EiLPAz0Dsrw9tC3Ls4ySYEzfzQeHsnFV+TTDZXMuV4dS0S5DBW1KQOIwGESjde//k3YrK/
3Tou9DZcA+ICLrOxCx/7Pz2HelfH6663ymsQGGPUOXuK6ip8yxSKDr2O62dkfkKU56EAGPx6wVsB
Rgzk973nAmmlFXRTwZIhePjw60i3anVsYPqDm2ohMK7gYuEqqhCTAl0tNZ1wWAaFHO7bQIBVxM9W
4aiIV+RafgRNLEpNxyZ2GM3GESPLzdhMK5CPlg7rNtQE0OhjSmpCCnkZotRs6Vj4lRMiKPTMehkO
vPkEvQZaHCujqpqAQwhUDdvEBtRtgl6zFEQSUAIzJug11ObyO89in6DXhd/VS6lSOX0EfU4PYA7q
vs1YPJumkBduuv5d3AL/2gHE82xJE0rhup4eUKEgHgy/3HpBYTyDVaRZ4ZnqrcktisB/XiDXpRoH
9U4tdhBk53bzepvW8gdEgMfhNG0hcx+h+OJQS3tA3SikG/uyDR7AuW6jPgfRukrU275GRgCwAjEH
+0X4juVTNkuH0nuM28FceFqX3GWoDd3IvDW3NBNrkAG8zaT01L+6RQdwMnSyWq+bmxCNQ3Aa2GRn
PJCdVU2/rJkl5wYfPmzUQX4dRlm6bk1zOOEaIlb1neMjgpLZMn0BAfyOlCGbqNmzbnCfUcTI55Ho
A+AnIJ8qmsrYdCEC9oZpWbgCJ31xwnpXe9kjwAzxnY7H4aXHxgiaFxC4Znn7gDyXDzk7P3/I06GG
TEDRrqnJy0Ru6xaF49SECLN1rmt9FUkrvyDCbixyPRFXs8yTO70Ua6PvxJVMXeg1C8/0hpU12ky7
rKHcMbl7KslOZpFtKVgL0SCwGyZ8SwGjgDJko63pBGqjWx2AcCyWHFC3PWuZcQkrhqBeXm8tryp/
tGb8akWDA8xr7c2xTbfPpWHVazupNdQDDaBrAIpzVYQyv/5pniTedmlRrhGwaJdlC0m8LCyuxYhG
QRkkVJJHIEqm5RBtrJMMtxRsdGAQDiBfPuAp5YQlcvJd/9XJ88XQ5/1jFAOg4ZTcQK4FO3asbm0A
NHK8SEdyQ5YUCwCLup2qmgoZONWq+FhHeTmvDd29gJ80WFtOEUJxJu8PsYnoPEoSxT03kSjgeeC8
AVO1TFLf/uFLd982yMjQcJQDuBfbD8I1CpqG1T8/Ca3f35ZYNdi6pePFwA3DwDPl1wchwlBlY3Za
C8F4AyFW5SG9RJAB0E2d3UAaG1CFISJCthbaUUHTPgwNLyF4A5Z8LgrjErUZ1gOqTL/l+FWiuMx+
unmght9HotoLN2KkWCGeFQmSVex/WndJpCpyFLClM0g4Qhh37td1Oq0jLFQfz6XdxycZNOaZOnRk
QM7//DUYv69Lx6+B6Vg3jP9xTjvsT+8D0XWo83Z0efqoaRfuiCTFLa9D+RgkXggDWOYAvszbTZ/4
1sLurPL3hwGNKBIU+dPdHxTgs0OmLJr/8yXbxm/rHGE4huPgX87Bw8P+284TSFMDQoNhdJoW9IMn
KjCh++ELYsLJGJQH2068Ll1PX/9lpnd8ZaCU6u9mH7yNk1m3ZPgCqY2bdx01YsHCMgNH05LCnKlw
w0eTgcslT5Z9UIM4GCmPRRYbwVXzy48zCCHYCyUB88h8w17049nNL4NE3n/YjtP+4RYJYXinYxts
Y2NhcdfW0f7156z6oQurgcWb3gPUi80tiLK0A6S2BRaaCCCJqxoUBHVHwImS8RlFb9WXm4en2QPy
Q2Y3U74H1UYTUIaw6yDlFIBgOsE7ByjQPLhnelru1NhLTTr4SAT3vPMPga1Dq+rn+EyxGDhhw3jT
1f6ffwPmGF349c/FzesIsITYphDAZP365wJqkf4/ys5ryW1kS9dPhAh4c0uCBMmiKW90g1CpJXjv
8fTzIVnd1NHu2GfmBoG0QLFIZGKt30xksoLdlcOlletrRIbYvnNSg5zEJRoq9XJI5qBBB5z6fsrh
tCFQvUpMVByDrkeYT7YIWweq5k1oOYe8L0Dd/a18axecMLv+/3yb+SdpSzTgtz/GkFX+EsfRVCI8
um3/GcWScfUtrChsvLRL9EOHXfgapBAItsEI3qPMQQIP4Llt1TAl9TFaiXoQQNYWLUYS0FEevjty
kWJ2ZJhnhZzDS0ZeVHTLCyO/C0LCLqJYGMhSN/EgI+oYsVse2/JAxuwTsFX8KyvPbBpZkfJAIyPl
2x+L1PCayGD3qPtpu83kqjq2aW8dSCIPXlvr8z3c7MDlUa6+LfP0rR/9mueveVQJpUeTZGJZnpUg
ZAFBQbI/A7Q/2UFSHFR+3coSHupQoAq60yy91OhunEUvUS2KU1fNO9jP30W9qBKN4jD1le8qbPvX
1yuIymaZslHGftXleeCJut8uZlut101xc/dbXdbn2bGVK9cYKvwmxRBxKQPyl6emdfZ7negjGXWx
eKD1BCz+866xouad0JYdj51WtQ9kVBBTmGO4OCrwM+00d2H7qcYxLlXC9YniI5PXSf2dKBd2Eazb
QInY3U6b1G9MXNXmZFojoMyKYrbZk9WF1mnW/Yuph5SWqi71lVXTygZeIUZG/ibQ7yQ9+3XrMRjy
L0SwLR7tesJ+kZEk4qx9a2GzLOZwlokQTke0oDNOooeeVsmO2DgB6KVR1GmJviF0Fd5fr5Q50zab
ptm9zhGx443n+GLVXtQkKMUt49TGzjeKo1ib6wyFXz1o+FveJrWUOXIhepaemFWfS/8cpcHBNmSj
WEMHxJGi9KddKl+v0wa+fsS65U10F/OMpPVXLUKaB1H0Q1tfWDvgOpdbEIcqQE8jNdWjGBXYgbSr
S/4n4q5EnaZCRyDXfRb9Iz1CnMNXQld8NtPof9OKJjraaMPxjOm3aqjrjwg96o/ajBQWfhLOpjWN
MF+PUrLCsSV7EF3AGGhQ2HAjjVS12Kix3npOj5pwk35PhzTdjrMe7XVJLV/T2WcDYqXfQUA2rtkW
6h2uo+Oj1PefSuUn38FFsZXIW+VsB05yYXdqrkRDbo6/+sqSHiK/SI5z06auuACR8Tt7gTMW/XRG
qg8Z+5F/hbhI6j8XpaOhvjqmXloOjtfoUvmO9fZ6kmt/q6YN1FKHNI7U3g1xRe6hIxi45ukS75XE
kuFY85EReZRX5RjJ1drnIeYrQf4gWhUz6l2TN39PFEPJAc+E8ep1qprvcEWM5mw7nfyEIUa09VUC
eaJY5bV8gdK4u/ZtR/jZWAUUW7/RfojZrNKSPEx2jTVv4cqTKo36Y6bdibZrTQ4TIgPxdr1VW2rz
A+8sWK0sd66lvF8hIgJtqGHRJB77dc9LTDQmWeeJ++gKWT9qev51z4NpX4AT59d7Xr4OW7QNio24
amqAYJ8ti0z6coHlIO6bePNwva//ds9i0NhI/3HPQVIj2E/e7dLm43aQEsPramdfkpuDg9aVADuk
nq2FOJ3Srga2Sk6kjCxj54gWWypgK+Yptm7Xni2kjtiwA1zbFlzIMscAonrrR/ZbooUYSYs6GXnR
8ChOr7Vlr8oroHZ+LiVuGLEAaMlT3FTwOWpU3tiCpE/wLtOnKsORcnAeRAdAA9pGhkq1EcVSTtRH
BouOYggOYLY7hEO+FXWNTbK4i9ZYoU77ok/XX8OYtwlbcDldhe622qdPcmC0l0kxvVuPrJo6/syu
2Im5url1Tnwieb+uyvJO9BND62DEjk0em72oy0d5OE56/DFXc7e3tSp1iezGnt6OxkFO8uwUjDU7
9dH183JvJwX2VnKerdKwnH6G8zbNrebXlM4/eINWX+2C5EJc+zmYcITv5kbnxVJtg4fRR0cm79Xs
m6rY5IoZBGCWN51W/R4bGkL87Zw9iiuPU2Ec4ng090gDeqVtIi+kztZdG4c/tUGtSJNKiFuatnGK
WDW2ehkosOmwzJ6SylnLPpgHqdlUOsIcKSiL73Ygn5HQXtKfRG3skQ85BigQRmrxl9QFPyqcXd/N
UU7W+jD5Tw36lC42DDK0j/nr2rD4y8Mf1426wH6ADwFtLgyHV1DCEJwVEAX/z/Ww6IbPVzTl1plK
FMxRP9/WaIC4foqFTt4rbLinXvkOMW/l92rz4TRQ7UNU43YysYxXRzcPVbbMWjvK2p4xOtLGXrnk
UUIuR4wkFumH1fTkO0p5sDCT3ogBWe7Namx/g1qSYpAzNHtg+vbz7Jj3on02Y2K6SjWcw5LwPOxG
/M6XK2VOgNCXbj3zs2v3oxwm20qt/W9+vb0O1Ox+o3ZzcVBkIlyY/L1fbwTU7ErK+eASXghOKvmb
dbFMCHDpUERd/jrb4bRToYJvs7brPpJyWokOkgY/D+++7A7xperRsTGfEpdqDMjbDbuG+wAMxNFE
AdMVDZLRbB2emm+dremejVSpFyaj9Fbo/OeXayJxV7lzaKekcEH84JFcXT+uAmP1FXiX4NGUcKjx
FxNhMaKOQfwQSPpoZzPwxrmsd7iQTK9zgc/K8kEnGboKCGBmJ3OWHCB4sbqaWZJeSFa9VBMOHhF4
gl0RJNiGXRPfZL8NtBOIZ5mkLhchGNGgBNaTNGLOuaymtRQbj+VysFP2dpUWSxuxfEZOT4P9IzTH
5rqgllk0ewW6P2sxSPTqQe9ObCdPomSOnYPrxsAyXBSqxzZXOcCgWlmgYl5SXZIekqC8U/w+eBut
gg8Hsuc1FlnXCjAnORs3otXMgtSVSN3tRfARJOmvtLTlsygtM6qgKF7yZUbk6RBWJ35pVFz3b7J4
GuI3CSnkCPbUPnZGz+60r0Z1N1jdRV0a4LpBIvutWRrLHQ99cz+XMR524LLso2+of59OoYnLzjz+
FSjfBj1A7LvrM4JgjpasQyts1zZrpFdpsp6ssWP01N7Wzg18k8e5lsOTlsmXr865RMJv7DL3WlaJ
F8LQrFqcbpbJmhwfUjl+SCMnfSQ1TsA/dH52Zkqb2tnZRm0bvmbiQo1e/OjKVtmARJc34J01lLjM
+C0NJHOTSU6BsQ3FakCS3Q+T8iiKo6buwKCxiyp84ymfy00x5clbENZkMhZTLzbSyRtuCbZXy/5X
a5yOiYti07QXrb1sfdeLsL6IoVKwmTUZxkJalfcEX17EdbJcrw7iprJlfijj/35TojUj+ihuSkLh
k81CUnn+NMtHgfK84j2XYk4CfOXzJnMVCxBdrjICvyFDA8knwL50soSYwG2iaycxZ7R0MrJsdqs2
2PBKvwaWFD+BA5lfNNDuSQs7WJTkoWCLhhq7KNmKttdmObmW0nI6akEx3Is2v3Uu6HXZF1FSA/mp
QlryWgJV+daNlnIWbXmQfSqhEV1Vw2Uc5smN6MPpegm5Tlf8Nvyj0AZHYLVe5c4EIGS5Ob8r0CxQ
UvtOtOas8ysl08nTiFb83/lNpSBtu0B+MS0nXWfyqTXrZE9qrHieTSv2EklWXFEMUrk92bX/bslm
xLcYn9JgQm1MNMotlyq0xjnkjVQ8j0lfbPOYEL1oHXwtOzYTT7Tr2BadFDt9Fl2zHKlyAvVs3JeL
ht3Qb3B8SMm+M5GDAsMB9H9aD8051bAWSJNMccmvN2ejwucXUA6ncQjGYsKxYXutrEKHpqpR7uOs
1/eEHiYs4ZY5ZIAgmZa910O4H2cw6ogj5k+KM2TnKgrPsqRIBWDRmRc2RcNOaGk1oqa98ycQZ35W
FU+iDqOrb0amAsRaqiJnwDR+eRGaxASTAmtBLRqevowfFaBTfoi5oyiKEWq5DZNefhQ1SshebzLS
ZCvawikZ7gmDXLuLHsOI4XVXEkkSRZuwJ8L9/eNsjd+QymmPorqVgDXyBe0Pohg0lQ7TCLqAKIrD
UKvPWpumJ3ElZ4ZeEbF6QVniRsVBNly8N1y+KOn9oI/yRpO7fsOTptrmbWG5YmBfKNLj8PP61zaV
M7sTZHNgecwyx5p6SdLYU8MpfxLdjZzErCrP6tft24HOO5Dx5iT4Ta3hi8LHD9Y4O6HsbWnafWIt
yGzJPtyqxFkyWluQfONJlK5VGG6QNhxHD0Lt13B0/jWg41O/RulgH5ajtUl1eA4TKNj7Praz68Fv
7MVwwT84XYHMTNYgdzeO+Vc/zemGbWdh7OeEZeQOSaCcyGe3J5CAmZuMafjD34sw861d1vv/2i7G
szRnvPylxZYsl+VWpIjuuhZuvnBHvxWFiM6tCHUI+ZmlMzRFOrP9frm1irENsEy3duRxb5PBujSa
8kukhE07RKKtrk1PpITZtZ0mjAgeW3ahopcfWy/TgF5xkA3O9uqhpCovfRe1D47uVA+plr4KJEwZ
B/bWKktn27F0kpJdTSa0SkjGhXfT2UqlOjuGvLYkSRSWoID+7iI0tpIxrFykcMbNNBTJtLKc/B7d
w3gvAFLXOgGTMse2ca/mbnh+AxApRxTQTdnmQ0NIOZx1ILs5xBl0/7QX0YrFGAbH+DqkyRBsx4A4
XSkNqGkqaiGfwsTZKGTH7rXlMKF+cR9k5eek1slBlES93alfQ0WdOMimNLoTL20XQ0PrOEKc+m6y
mv7ZSLpm01Zhsx2Woi4p1t6Mg2gtWgs9di5VrR9Eo6gq+951NFl5ECX8cpDnnbLiDg/232eTlW0U
1OYDTtnto5ScOjUfHpTF/nzISKE7fiuvRJuoMwMJG6toICC09Bd1TnJq60499nF2vg00p1FeieIf
A7XcIC3OIPhgA2GK+etKYkCc5f6uUG07PefsExBdUAhhBdZOknL1LvcH8z/O2OFvFcsH/dUSPSKS
RpRiYSEADxiq3jiKUjdKxh3GGN9FSRyA/E/rGKdzT8sGhLp7O3jsiacug8U0ftRKy687cvsmQXV7
mbENDeM4DFL4aIaApNIcD8j5VRV/UoystauHpo0EKh+fOMR1fZdqmnQSpWmARzsOyqso1dbQH+vC
nr2UzNkxCkIcJZdD8s+ZETmd1ybVh+iRKtVXD1Gc0nRt6GWMLaHeIkELCWjGsnbloJZ9HqrUuchL
Q7Y0FDpgVgRhoekXg3OBbPw1Arbrr7lUoesY6b5fIAqaMusPOuqXs9o8ZgtMweLRvmtKwiiig6gb
FjEgCSzsdVBTSPqD5Wxz62Qa49pM1AiwdK6fxWFwRmzY8NDd9hgq8UJPQ2gvQOdpadHhL44aITXR
T7QCLnzucWXbCWWt3DGxRDHtOyGs5Sho7K9EgygvrZIf/ADzCf8+xEsodwb16XYWSFPolkudFNCq
J87vrbd+Y2EcMbv5DIeh+iA4SzqEf/+ZvKv6WJGNFPU1HvSEzZpyJ49R9RHympSNpfnad2x4kODk
lXupvw3Pcam5q4Fm37cqijUzPk5vvEgggL6c1UudOBN1olX0G/o6/LPVdoavsUXt12tnCFVPmjVI
cm2ISBJK/AcAKBtRdasXZ4XZBqfO1hvPMZL5WU/9k4RJx1/LCZDJQZxgCn+tsWqcfK9W5D7/iS7u
woNUK/epzztEJP5z4rRxZsx67GkgQML/1FwOokGb1fDg/D3C5i89X6lAFsYtYDy02VWLsfUGu1Ke
+VdK3pAGuSuKaQPS2CBssxLFZkx4TWOnENSR2q01Sd0OQxyDHWKoA8JxVfHLu5NaTXkWE9dxRWB1
KYYmEzs5sXafCC86wZN9j8DYpgzV8ews5KBkxCJUNgK3h/VEKttvde0NxTAkDZOsXCtOqr9JZk60
VsoreG6V9laXzcdkaOl9QPzz+V8GScoku3mhmqccW21JihP2Sm4QgLrkF+NG4mSYXVYsc2dqprHN
JDX3JjDexMdZfEVRa3TerJbFVxRb/FTXcxZWD9OU6gc1daQ1MlDTu4xo0rrvjOxIyKV/A5OW63gm
iF5hqUvQzZzx3bER7UXwKTtqvSR6icH/1kuT4ILkihkSDUn6N106iRnKtvu6rCj+cVl6NelQbCtp
UFzyh9n5dog19OBK+XSryRTW8RWYrHVdG+VRNOAukp8hv3dHGWHf9zzjt8w684JLmLnLpsrYJmQ+
3/u6cdMFsxRbmBgEZWsfY5RgL2OP5fkVzMRIv46Tl7Rqv0YqfnYdKTqk/4ys1Ey7jhRoJywmH6ai
3UV4VXxvcm9EsOpXjRPlqip788VApWNT9EN0qispuaulUd06hlk8EWkht2X1+o9u7lZiVFJMH104
R28twXgXVFl4DnVSq4pB/A4SbPIYN364DrK0+owGG5UHMmeJz4oqlc37HDkVmi1NeEEust/bdfHB
pj9zq1EnFoXxEnpPk/2NDSeY2i76tRidJLDePvJMsdZ+YUT3SuurO9tOzF2hKSSJwN9j0zuMH7pZ
YGPD2qpI/kfHgtAphnP2K6V47qEQrEs8QnaKUxTPMqkq6J7OvC71sHwepkG+tLgl8rsrnkUPY7R3
wTyl96LKrJ1mHdt2uBf956A3vCpTUle0EsRvz8ijPYhLiSo7HF2sdroHUWpDzYFvhI+JmDuKamlr
4qmMNCw3YwZaAQi2/Cb6jkVWn7PIgPEdSRpmOlH2TOjq3Kd58U2LwEjrSPocatsGWztD6miU4tvk
T6h5djpfCrw83kv5U3SXFLBJo83GXhTRZbCKdvgotK7a4azXbEU1PqZuq8cZXIpM3RdqWG3EpL1k
HAp+jM9m3kLJ0/Q9GLLkMSl0fHt0wN2N1eNPVfQ+S2HFWk00+bFsQRmFUw/JKx+StRnU3Q4VL4kE
6VL+Xw6+TrVc7V8nUAJcQOO2QH1lUWxoYfajZ/ESK4iRdUpprER9royzWwaDdu1W5+Nv3Vo7/b2b
yWZpL7NPPk2RsAQnifhXlLTOqrEU/BLaWX+Tcd7N0YN+lWUnvJhmFa7m5SHK/qD3HLgZG1E0K4M8
PIGCoyj62ksfmO1rqNX6ecyChDQmk/WmAZm4Q+Iw7lcmOf8fsNldWc0JTgBsuosVx/mma7jJYZ0o
PyLW0m/HpJXufKfq7iB321stKqWHeELwLYTj/c3ou7Mqxs8JMlBDVP9V5lhUjFY7oNCK93DpO/nZ
Kqduj4z1tIv9pr1kk4SqMFYkrySIfmZxH/4K5J2hatxHpagvdmqPuNHw25MWklkcV4oHM6A7tOGM
W2ufG5sI7c9neXlQ8PY+fkpmg5Y1MTH8Ivtdosn+bpLqwG0bVXvJo9belRVBCFGcgJTtEimJr0VM
TrWd6jTJtTgE/EozrM9cuYj1l1QeyZZrec76SrE14pGiWVw7W6SrdxVGitdWsw7anUVE6Do2LCz2
eWmI1eAytjTJnjSTgv3jclfQezJs46T+2poZEEk7W0aFcml1nDLaBYo0XVtTx5e8oFfka+ucxr5H
ih0yxjJzbZEIwRJcu7YaCk7PhorguJgqjGTNk1t0VEWRtU3x5q5BtmAZm4/D7KmGj2nKcl2lV0cP
+zaoWlOzb+yy3flT/oL30DiuYFk2J3Hg3/t1FmsXq5nH4589RLcQyuuKRF7qiWJTYjKchwamSYt9
ZKar9smZW3BGpX9h8dUsxFHMaFsFiJ+KStFPHIIi/rQikKWiJBpNCf3JLhu28TL+1jVOiUWlMbmw
W504a1X5Wc2xNL3N3eDMemeHxqGJfFY80c2P4dxWaOW4YmIl4+GzimCPZ7Cs724X8wvsRyqpuE94
If/t+lA4GkSO8ngj+t4uZqnJ3rCb8nir7wIpO6Bd/SqufJs7ylV7TWBMuc5hPfmWAlV0sVsRBynC
aSV0cMmeFlbZ39VpGhrtSpRVrDL+OTVIpaHfguSAJmWuDMDieD0VXdsylVZhix+faPkv07Vp5Kl+
QGphueS0zGMGHW9FoqxPko3EiKNulNhmb4YOrjMozr4K+JaLomkkFu9NYXGSDSd4rfFwE/XKaGv7
qpbZxgK+elcaqGBmA9wZlLP+khENEPVJ5oz7ORwhB4rJseUhRwKukBgIG1qFVIA4lG3sHOvlIIpt
a1Rb2YcoLuqGqiJJTY6/XMmqrBOZiq1TbLXWKUkbt3O0+Y5FWCc2tjSYvtVvCHyxriQ5+2zRUbQo
EbaNS+9wGXurF2eOr3wNE8Xr2DowDnqB5upnlTbeNKnSEUhDauvZSRwmPUKwajmIM1EXkTBywUHX
6z8akBqHgLiMFZ1jqfcmuSwOf9SLHmIoaXJ/W7Ndvl7x3y4mxiq180kAcYnMEfpNB3/ayos94rQc
wHV9HUphoJhCK9mbgbypRfHWZ9ACeS070uCpjRWvDMWIMJSug71VZqk3hEH6GvnJg6CUzI0f87Vo
f+/hAEb/7z18qWrdaW6Rh3VQEHW6luBVG+RHVbY2uobX7q3KSmPEEW7l24haTbqdVlQn6DHZUdRf
O1uTbLl9hqOd0XXtPVrzMFt0HDtGYicO6b7a2mFLVayqyWjvr5Vl3ngA+hYhV+qK5dDUabThHVt2
xTTXBsXCPyZBTXuWFxunxdtplCZ5naZ+t77VxXZoWddyIbybbk2KgpzqSowUlb+1i3LToIXxx3T/
2nFc7kC0iIOY0VTsr7pbkV8dC7voY+cVjjDbBAKa65BxGVdlMJWnETdGMjtFJd9VcFNkLaQoWjq/
UTs3aGu4lfyXt6LSrM3FFGTSYjep0T7VhuaximSeJWpk7W0nIVwy1MmDar+LNlED4jTeWUQe17c6
08DHI8ph0ymJUT+GYAUei0fRXRxSzWHbLtvW9RqiTg/lGNGQsNmphT3slEwGA5Nl6YlgXHpqiH3s
QlQgKr9QBr67NkfRIvqA5WzBY/foOC+9RQPcSWVb9BqSYVmqHgoj6ZtnP8Pw16iwwnPs4CkzovFD
ycCs10bWkoeuMKVLAwASeTMdpgpSPRvH4B4hTQwaJRiYCa/OqyHTp78g2q8hoQzBKu0GsEaaA2ZJ
R1AgjbpnySeJ12s10h0W0ttymsR7adl3wV0qNto4jc9lA5g8MlHWV+xkf50Jo1OCKz6Cjx0/vzTL
z/6cIaLalneaoZLHtaa0JDv0d1mciUMTNcVObzTEnoLgZP5zILQG933ksZZFturJdvMhGm/1f/Sd
xypcsG3/OsdtaJjY/QFPvo2Y+1Yvzm51c2lHxwjZ7OUO/rjSrU7cTDIjvWzjQvhPVzvXI68yc4S2
AqM5IQyLUb0VaNvRzppNHc/g97MHx4LIKRWt/Vzm6n2J/dJFJpH63HTKvJqtNr3rh8x5nv2ucYm7
WHwGtOrNYG41tv8bdSk6i5fuLAHBETPFfa3gGxN+F40GUkGPPj8X9tzHOjFKbNgCfup4r3P0Fzlb
MlBgGURZnCKTPhxAtC68j9F5yXx8vtNxOIsSVM6nLJeHy7UU6gS27PH+WjKtXTYX8oMoOQkREhPd
gFyz3sCfQxse2vkiDipA2E3uazIQBerySv9qqEFUYrli25tWNjoThv/SgqjKKuAJtbvNUKETcImD
0MvTCDP6f2aGHO9scg30pYMJJ3SnTN+gPWbet4Bu7vXCineTbsEs60ugJctBIypyyrCeV33eRtiV
UtdpgafV88j2lJLoG0e6uqrNCLo69j73HaZJsTQe5Wga3IzI1icqPJViftYo7blykqlHTSqt89ST
VhMNFWxzfDvlj34w4HDO7U8IWbY3NW1xyDBrQATwdhoDzz6Q1m3mdRyoxaFVTLy7RsnfY+lAzBlC
pWnU5XPYAwNnha/3BPfK54wNjldjhe2K1gxy4akesleC0Wm77oZ5ZXdR81guSVVUZuaVYeHi2AcO
pgAwpLAV6XL50Cj+fD0k+fB78VOazQyhXym4IyoEL2U58+ci/K0oGv6oS5d+pZ1jQSuGKHO74dli
7GrgQGMYkvGYsnBjhXINKzaKHxSjhglTNdVn05vPzihrz0k36rvE0v1tWvb+mwSNYARK81nNSI7m
/dSeYznTTiPZznVVj/lljEK58YIAJloOygs9jMHfK02CV2Sj+vfqcuCtqToPC5EtJty/AQPLJr0Z
cI2hUXRjif5J+Do+iDnEITQjQODBFloquLRQn/E2R8pQ16ZvWlmitEkiHVeoLvaiHkS43xvhOUbH
4VxUIZqvjW8SiaB4awiXYqa3QJ80TJhuDZJpVCcJ4KZV5Sjn5o31rgU+Wsthbd2ZEIvfhu7TXKp9
PKD23RIcJEtQrUAwBzsFrisKWIOEO6opHSEP65shyEj8LA2iTrQaCq+5iLXTBzhstUaDcCVls3Vx
WhDitqVHn/KUPjZVJT2XQLt2zayr27TKpffckNaiw4TDtttViX4UI/0cqI6wXsFm5DFTZPK7X1YQ
rZGy2iXaJTYN9UJEctgGmYSDyD914qyOw2q9hDO2kzP1cAh5M+qn0eaLyVhxMOpUPTvFsyhoBQ+I
VQbobz8W1l9WPXXJhn13utFh8Lm3UdUyPtDKftVMvuWJBnErPtgHLHwCROYXV2wLKr7UNeHrhOf7
pS+VYEVCn4BzPU+eVTXWRnSzfVIEpu6w7i6t/+dRRh9VLx3mS5Km9veIE/X3sBGQ+tDwSSaTdLzV
d1FOoniebV4H6SYaklSWj4RY92KQqOfvRfShHZYQl6VdyHYTYR9s80025HchqhM7HroD1k8paJDv
V+zy1Wok0+0d8HVaELb7BseoHcgs7WKUzddoPtF30MO/tKD7yXTB6arzJxQArUWaJjRwcYp8DD1v
0oCioe3HS54msqumCmDgxj5NCqpqQpEq7lUvkCP7JEqifqkSvZw59L1r4lfNCwB/uhk+lZPqP0jZ
IyBhKC/LYcaSyY2rMdqKInDRxUa5mrwqnhG2tLtjo7TTxZgzhCzJuq+hVM170RhZ47TFhTnfiFb8
bse7LMeHR7TWGYpeEzgu0SiqYFoAtdWniygZPjEGvzn6vN7kqrv4TaeLnUYPoNRNAaSvRfHmV301
uhHlcenTVFK7Fp7WsmWPcKOV6cm2ke1UJYxM2fLOTxKsHl4mxpdpKYkqWVVfkYlNT6J/w1fWwyae
VWfpYQMjeuhDnQA+kzmQKRDZACmmYqOjRmfssdgCjjx9yvRhkk12j3p0Ii8lu9zQ8ICsncrGdsVz
82Gs+xJwpZqsp2zCb0/qcQno3oPWcO6Tg8nD5sGC251OE9nWNLM8nej61rYcc6sX6XsZlxIgfVNa
h6Qnd6Rj9wgBRw+Oz8NdgaP4zSbQrbcoNCuqrqFxoY9ncSYZwI2qEgFH1eTfGktDhn17uYgeO2vi
T6zShGKJnLEkD7KP23Hj665dqERxkwVJvrPGh8lZdkQO0r4B10cCYyoOmlrP6xc1guWNfMaB3/+4
Asb2o0Bi77GUtWAf2NmH0wffwzhwPD9SnF3iS8S2eB1mlYz4Fs0vRjSlnrmgGexm3Md1yd+Kfo4d
YVOsG6sJOan7EibiNkT2IPFBn1fKc6cp3xxFtVcyiDBX73yinZK1qjUSRPIE8GcIunU/8OshSpDj
OdVi24VmiHzvODLy5+QJV+ocQgAiEbEB9GxBPC3HxiXTsRmGjnVZTuO7EdjiKizaU0c4PiBi/1di
5EjMVlq7CQql2patlK0GHYCpmvZrdCUBOkUfitnN39uq8/Av3DezcdHKWr5zGrCtLE79xonqfKVE
0y+/+17nqC/z7vsTKWw+i+YDlUEvdvK3PgNMopYdVNziUQWtthpqzOVV6S3Ik7VRVywrVYv9WKh/
T/N3dL+2Gp9M7mCaN1rNT5ltgmvor7ABqgOQY95OMHtZ6XFPyECShrU65ykAK+ObGqkzgG/2lE5U
hGs6fEAm3ZQ5C+yUYTZVlck5MkFWzwF5OyPBo2AsOg+06HdpyPPnzv9VIaHrQUJ7kYiOsk+Yz+VI
ACmLFsGpMWXxmC1XVtQzeEz+krlClYnwAhDJ4WcaB/VZmTTM0NLnru+VF8069CAo15IfPivwQtwC
ZQN35BlAxFPfYy9+1ufxUIQyTlxJdh5aPJ8UKDKbOeGfQaK39yLwpIco2DtVu7FUzBP9osYiRx8e
OiWq2Xy2lReZiA72fXcP9MPV62kAhawflMKWVnIUZSDtuidrLkhYTsXsdn5eH8J42Ncd2FyklkjN
Al+XOnk3DHDMCj0H+AquC9l6sv2RhYVKSZqo7XCL63FliHzzbFvAnHHNCbvK9NouQjszktcmCMgQ
6YXdPMNj0LEAWil+rhx4LbfXQyexdffrPTHslV61EygO+RA7IfzwqorUTTVVzaFLEE6/iNMK3lu6
+q1tVmUq8sLsvUbu9kVJoAt0JKPELIpovk4Q4BEU++oqG+fBg+yRw3bW6xVW7yM6GnNzCJ1I3Rqd
fJHVsjoAJJ/5hUU2dim8H7vNBMikU6efrFUmNJnZeWjCRU2encGK1S84mCriCnmw9ksLD6rU/usR
P6eP2OYFbrKqaJWrn+r/sHVey60y6Rq+IqrI4RSEsuUg28vrP6FWpMnQZK5+P+CZ8dTUPqHUDZJl
SXR4vzfYzl1Eva9T0zvFaFVDJx1+1S1fj/CWp9q0MfCt8W6mAl+Vq0n24D3KPEvwDyZ41RavZbI0
Yd5DRJb9n8LBswSiroNtal2Hi5K4j4OMTsXiKvcIg99oTi6a0b+VVlftcS753pW5EjpRy5eHsSPu
P8ODaouBEj6Faq2t7m0y/BNLs8PJMLEPmU1BpR77fTTIMuD9ZpeimA5ewgdS1Hi26IU1PDQVH5aW
i9dipK6vN2xdInHI0mK/ACgfbdFei6LC2ier3sZaDcSaDUNOJTFRZKZR0cz2XRVdZY2rRMbNqGrD
Ux1pH4nuANW08qKy3wj6ZRhClIvWWdEVAWafmadcYHIhu+av0KrKJ5PaUOVfXHpSfzJTosnbnMDU
+LkrDe2IQ6+Me2uHA3LltHc1F++NqSa+Z0xsfd3iljh2vJfGiL9wDDdVesVJ11gkZG720Ulv8fvM
nQOnvdZd7rv2bPvCKwl8L2p3X1HuufVQFmXcdrfS6kFzsSPBTA0dVidUPCnb/g1MP/XFYH0YVYwi
C8jpUajecczxPHHbc6XMfzwH/yvL+26NBfGfxngqqTz5iaBczOQ8BbMFna/SPTcAhp6O7Lxyqmu4
2eRFc0nHjjHYncw94Rm6369Jn0auvSPonuCuyqs5u94urQeyMzLEqWJML9thEFZ6oTp6yQtpIx22
C2i8w93NEFiALPmFrfh9J/+mhvVujfMvqXfUwBLzChn7UqNCdGZwRNN2mx0+CN9awkZDp8xfsRW3
bhPTvd/JXB7ruC2eihkenpL0z6JffLMv8rBgUbfTEWZhipWS8KWNcGkLO+g1kpUbXRgYArnZURZu
fCWWJsLtx0gui1dYp4iV2lkkmXZORwOFZlIulyrNxmOJCfIVarhx0ISYH4akiFnMImuFHtPsh5Fg
RGpNWlinmfNUdHESxvKh6ZH1mMKmmEoAJN4ZLInLhpzDBPPfYGVBBl2mUjc3ocRbQlivtuERF7iI
5q1tj4NikzdQpu5bR9E+kI7V47af4DHcQwMyZiKZsMhXvy0NOyetGaoPpaEm6mXddKot09oheW39
juHyY7JQ+iToWj6QFXeQk+E+wFMl9a8XxgcTGMmKSLU+JrvvyfAVKtmaFvkZ4CIfMYYoPsP6+AGe
zoYta4YPzYsGv4Al9eFZWCFZiys/4oohAh/D5gMJ2YSpNhZvsWKcCRzUb/hPegASTrTbmqlY9Fup
oCKako+ly+oAXZIJpzvu9o05Mcma5jmx2RNHsTncOkxcby3/62Vy5R7CGXtlJqBd7RVILXPHemCt
DaLkPSmLVF67jI9sNIPB5l1iMZRh5T2NeCRjCtPHxoqC4uYDNQrab0yCnj2ZWmBDGd+rqtISnNL+
cIecEjPeIGj8qzs1nXk/4CeygylkB6RhGf6gGfljY42OP4vMCDMgYN+whoNeZR6Z5Om4X+rbkDXz
sW/T6LbwvyipfYWz+JYnkXgCSO19PKmYsqSiPmKFjqNfuTzZ5syEXck5AEiAXYdzN4UpdrLqkPYB
YoZub6whqH2ZBijis0d77KuTt5C0irUjGSz18k/VV+SMVMuhIZUvnGvvHXLwrpdjivCF+z9aYPzO
jSv4V2y4IQQOdwtsbccOoyyJ/SgHaG0lPjiCh/s0RTIkIjy+tDF/spXspq9Dd5wDXNlFL3c93qEK
PmxM3ALhA4AAXqyRFfRe4fhqUVGIZHro0sh+GWsPUN0q9m1v1P5YAWpUXuzuMgLg/JbKctgmtb2b
XTmcMeqwH1KhpfzoFngLLXCZZjKgliyhH50qvZZGA0nXuM5Y04WDNacXtB3NgYW/xTt7xDetOWo4
ZgiljS4dtyrmUPUv01l6gtiEdRywokmSFAh5drSw66LqUMUiD8z0rbW15imeJ90HUfuH0ZsK8yjm
c2n5wzzUftLGyqNdt/1tsifFLynXP7RiFAGezfzjqndOiN4oK2CerJNPoN2QG3qIP5XEgbK0CNB2
NA1nejwvfUxpXVXLbsgb9/wkplvXUm0kRtE7x5FLYmrhPmDkfhhiJfcHV300AXRCw55nX+uUc+dV
b0LYzrXslD9y4ouaLM14MOumDNs5+90a8HckpuIk5zxVvUyv+TBOvpLOjj+RMtAx7+MKwbSi2sWZ
IO8onCPSg8SAUrqPIkLXsO4QjvLHnMzxYkbQt6Y6CZJ+soJW8Dvpa704K2JAAmoAjM5TdXLngWQQ
t2queI7dVMmWyoAqYhCJqBO5AVmWFZko7IucPBJdJhZPmhzaAyLbMJkUJGuNWI6FlbdQK+vXrq2e
FRXCGwbb7cFp2++ayPXAkJrJHZZz83nm49JPqOSW+OTGpBatmGg/JFmIHTQr+Fibdyq7j9pLxBmN
kkr1avmnbQ24ciwLdtwUaCjIWQ+WaSJ9qPe+51Fp+p0zgHVg0zTleEO39iOl0uk2QTLEs6jd5278
7mBWE06eTpqpyMNlim02wwMf0DCIvR1Haiic/J1AoGnXAJmFWK6qYZ7AJqyUGKMVvb6WE35YbcQU
Vdim4TtYwu2VdHCCrki7QETJAQwuP2dY79qqbl9Y418Ju+ywMU+fDE1TDjU3kh/NTzkEjrFIxXPL
fja2KDQbLnUTga6ka1p2rKrUWemzs6uNeDoUta3tUgg2vnCxk00fYzFZLG/aIShgSO4sJ3tOPHGx
LVeGHRa51K0LdT8gxzsujuqh+MXkhDEcKc2QFfse4/eltyvsvFKyGPBT30ezGraOK33kyvk+8ixG
kkjEIS5P3zV8d8Kmb8e7VgALFahvGl0n6svzyCw1MP5qonTaEf5456tywVjcH8Cf+V4oJF3Mxs7J
4cjEgHKw9R1JoonE0E6PCmg+k3hPwGfQuQYK3EBI7Z0MBpYU+8bCwbzBCQJ2eNW9NDkSLoNCoEfN
X04w6PPJnH2VlbTZEw3G+PMTm4XxItL8WYmaJRhULXoQrfHdNqnDL0N9TvtMnMqZ4dpUoHNVVDNq
5+Kwy0R6eiF7d6eRQhc0jYYjUhUhnYvgKWXtudNLSF5Tjqdj3PgRBqsHVWHPMjSW/DxYCywIsyqI
RrKt58jLlj0aTcIwMgSp/aKwU5+KFCKA15yIvOzP0yiG8/bo6xDbZn8uUqhTaGqYqR3gdvjth7nM
3QNfbn02crU+2+Bd+26pbjNmv2cskZZzWrBp89AlBduruR3FgD6fDg0FRmxoLqAXrg/UfxOaJ89Z
U75LtwBAKc1RHpekYIvsoWp28xlb4n4+j0aPl7nTkoVra0XhWxbuLHppngZlDcSrD9O8lGdmkZJN
0BSFVl+92wmsgG6IK14fqKUlZ7cwq0BJqoS9lBudtwPLV9ahSXazgN33kaLK89JL/LJG6yAZDs9S
zeAuJixL/UZWr2nW/Wq7sv/8rLZH28eULBbe53O0uDi/9OIQrWmU2z5je+SuzTWaj+97J+ty4k1z
sKdoPNvxG6KmmoEu1LD6Z3dBVdZz0nejjEstaNUmO3XdQsF92Wlj9qwpXkqaPf8YxTcLG0qcIFjB
t20UBQxS6xtoHoeqvWUKwwUWukGSzVHhJ2oUHZa8OY5tg7FCSSpimpzGDl2iwmINGuxknLd3gJkH
dWFneaNsV5NXYbhLsD1staRm+xsZftJBosQqBPn3a1V6bK1GE7yGQKozRAf9LNCYB7WDjq356S75
T3AXl082wkNu0C2X3TFtMrCIQU3Eafuuan2qznI9bM3tYGLmwc98/Sr/v9MRQfT/dfXoeO1+HgXg
YnnQ6jEgbPk7m5M+aE1c4UJbMTEYKbPj0BQeRR0uiGvyvys3xSx99qUn4WcKp4Fyx2GA8beffwsy
JagATprSXaO8T065UmDn/tgTE7jvk+G5jOprxjhwxiWbhLS6+IGdXAxQ3iLT6smYXfTHFm944HDF
DZ1MKj7EaMoJcbq8RE1RMnYvxV4b42eHqlhU3Mldf5OqaxyGFSZQLas4TzE2kVLql1kj2uaAEMG5
95J72Btc+JJF9eptMkjiB8oYIeUwnpTKzrh13PkmZgzZLEdpWTWBM3qYNzRDfo5UgS93p7CsQox1
4aM54QWjWP5C1dlXJkharqH7mRebdxyPyrrOzl61/ObLJp8G0urJHEuyNfW02yWUyPSx826jWIwD
oHKNaixI2ULsLNlWj2qBqHFgGxWIvE79Po+rRyul4oyRFab95QGh/bKjCuNxFYbPxoSzLRk3urtk
H7D+5SUqUzMgErnctcrSXDOMMwytUt5rhtm9M0n3lJNL9Ex2JjVpa+l+TZk4OEtH9nxn3h1HVAdu
gfIYgaO/V2WEY0Kq/Ogjsw6wpx1gjIr8pqjse1pvCOs8ET/iOnkDSQpI4Da/D7F4xhDV+VMI8DTm
Bb1U7Mc8YvlSxmnjS5XYNrO1f4LMu2ABjFGO2vVHwJIXSoNoXPoGoRVoya6K2+yk4zi/cwpzOeJi
uhwWSgc7WJrGblG6NmT5uKvqMT2ozYp3eCBSJUhrJ3r7BtGfuEIxvJToSYy0Sr5HSm2jBKeYoN+z
Wq1W8UoSqoa9vLSj+r1rtY9y7BrcyRFMUu2nDkNWS+qmHj5AY7nDczl7FmlWIG7NZgapsJuL/NIU
9XixVvRuhuo7GrI5eoNU3oi+DoVnAKmi2NtFfR5OcRq/wRT8KQiaejClrrwaqqUQn6GOodsXMBut
KtnncnK/S/Br6blw69tovgB8xrvcxE5poIJ8xJF/5+Lk/qP1RiNwMkd7ZAdgnGSdtIcW7dk9MTtU
71TC/0jsgy0v/S0JJGY9rRnPXpXXa/aIefSMQTwbTQS0oYjyV17/wVYgoUaa1P4ibe8O2zjax4mD
YLhZyNhasuURiOH3rHenZRbdfWw797nH2CIp4TMTNC0POIEzHG3175w3e95q3hm1tNz/an+e3q7c
Orf2dtgu/3r2V9//+xLbaXuJtnEeszLlFIN8ov5YQ40/H1Yjccdbe3u0zTdDonLR1v6vh1/nvy7f
+rbD//Rtr7P1zVpX7gy1nnz2djneb2VZM6muD1WHJQxw6r97jcFkQbCezxUouyF5bP9qfz718yhm
yoCKpezjTDTn7VCv0+xoVpiPbW2znf/dxr2aVeSQXqtZj18sTeV2cAsjgEQUv2x9dWEzuqfmeNj6
toOKNl1Nxuj62VXY2VPMMPb1pI7kxpOJm/9n33aibBdJfWf1Ol5f/LMvVVpf0wb19NXHjjPAzN54
rMxcCxO3jg9WjdV4pTTWTa1N9RYVXsLUN3U/pKu9FxCR77qqTOclEkVoE0D0XM0L26d49rF4q74n
MC4OKQGQRwojqJZRJxKyt9N0b9gNMgdLicoHuxraq5nmB5c59kKSJ0ukJctPKMcOGVv+S4ll6wFz
l7dS5s4N+aEaKmy7GFZi+2HsppQVvvqQTd0ZM5TiQnqvIFIHIjcsqiU0PM0m9KTAP65afggH20k+
aO8OoP9QdlL9jt9auROjXYbqoj1Rbu7ZYvbYNFbZFLS4Gx5MWVHpUTFk0nSEciy9d9kwqG+NM0IY
7bJVTQGSlJMPRQRVbHyk9W+j7Vt2yhAa+9h6X0az3hVo517yBJOCeqp+guXPl61Lxnp/8/LitLW2
A0LheN8i/d5t1299Xa+/edYgr1trSKqFCtP00HWzB0+tE7uqyMaXUkQlMthkDJV4HF+2vqRisQs5
6ra1PFI5L0lT/MGG5l8XLBNW1aCScFDW19gOhf43GS3xvL2MVy/JSSW60P+6YOiJezAVmZ+2vob7
9top0c1rqeHP1Q6/xPhJWwqVEM9s3jtuvMITDNtbX2wlz0VJBXXrsqoB1m1e/drG9a0rGZc5UGtN
P2zNdG6rlxlU/PMVSiKwdYhKG+d1I7lCB31K69Q5pi3jK5Yt/ybdfl7SLqzPtejbV///XgfEX0KH
NPT99npfFw5acp+oxrGzKcYAB6fqActA82RMq39Ok0z+1rcdhkqtHrr1EKcKdE59XlbPJ6Q5/znx
dbGWLc6x1tWnr67t0ZxH1cNXn5sWf1RPsvqRiee7sk0fKp2SsSCs9/PRV5+tdJAIpHferlCoMH1e
VsZNflR0yDCdjut4WpuEoahF9xYDBIURa4b91tREVZCG0KO7dqz2TUTRSvJZscL14mQUxTEVAlL1
2hxFX5MYDM8Eqyb2XsJ+M7wcfltlgjCvTZOi+lFvYe53Y2+/TaUcj0Jhxbadzac2O3aynnexiVZ+
6GznHEkWJXYGOqcqmsAkLbdfnaFkC+aJ961lFVp2X+sEWytxI/vVMC1ckrrieeuq+pjVRFEv160J
Y8oMyHD83uDzsNOnxnu1kkHBEixRQsvz3FeNpdFRLVnUbc0Kqxf811jkbBcbDBdPKBgu28kIRsfr
N52f9RCMs8F9VddP6vqiWcdyt/O88rpdSCwxa7q5JxmJ4EJ/6xuZeULR4kLlsb/3knpARMOUN20T
2zY3uboTAXeuZZxuQC4SGLa+HJ283QtnyOF+xsmhxC3kNR6f61oWe08hGDofV9/L0b4DElgUf7U+
rGBlvSnZADqVq9/6OGN2n8vizdKmmXU+oxyhMTlrccO5LAlyZ3xE87dBmSi2eNE7dtBEcEyYP3u9
edhaTT3KV8c4MTomoU2WpQMr6Ozouod8K8OKuozEWzuBZOUNJSlkNPpRK2MnENQEVpTPCQaYLmGS
m/0eGGvFxlyW88V97o0yMPUiPnr6DvNR98le82C2g54fDVN5NEr5rdcVonjcZn7kTWPDUU3g1Tl7
F8VAFplSPA5iu0ZqqOMhiGtW9aMrh6coatRXkgw3xo0vTS+6F+BaWcNaXVUaPp9Zg120HrZHYl1j
2JX5EJdx/tmlTVFyVozhJW3zX7XtGseWGIubsPCHm1niXoqm+GDt3f5yTXEbpkL7Q8zGPvNai83S
YzsvPgvykhp210GXsDLfw1z5W7zyr0Up/ZhsjDczbU8JRN5fWoExnPKUE2PyotvVBWfecl9p4LSl
kpahO6Y1Re/kG4u+5jC4CBlE5wn86bPuyRwqCRBgJ7+k+KHGi33wWm1l55fublbBCMtUVARnu4C2
KsxYe9Gfl3QsX8c+XdWFuThvzbzBbxTSxBXlvf0U9TN1qH5s0GoY01MizVVflrZ7WMHpsW3wCLGU
8kjcEyEOuS2PgH4yNFdZOTtz44WlP39+oQZJgWIHCSpMFQr9FLVyP9W7BPDG9k39mdTBl3hhBDIY
avdxpFekfZewvhStftOdDs/aony22K29DYurPXetvt/OYX3qXXoytP3J/t0zOL+ZwvHuRY09PxEZ
b4NlzKRoE8K8npswggNrJtV0ban4Lb40A8j92hooFr+UJPFuLfyA65fWy/Yiqq23rmoI2y2Lw3au
9yz12Ynk8bNVm81zNy4nU81UbC30Y9bky61YD506Xpa004FraNV9O+wHV7HxMtLt26RrDnveufBB
dPAM2DqN9UxqMcfMc3EpdGnf1FHjbDR3S2gmyYBh7dreTm0HCpjEPA23rfH5UkXTWhRVK2DUYhTH
cSiAJVtBYJprSYFgCOewrVmtf4AigM2zV9ozVQvoRDSnTufqxVWXUy/m18/mdkaT9XBOrOxW5MOH
WaXVqQDxug1D868DDphOSK5cE/zPiVH1pgedt/J1bWc4muG3k9b4EMixFllfJekAgyY9xTDAjOJH
I3OnvRgQU2q5Gj9yJyESsIdlvq4ZRlvfdp1LNNDj1nQb8wnFHSjD+vyv/qVpsS+StoIvYyxZykXa
TsyRQHHKoUy7EoIxEssxrykir32JyeiJEVAMncPuXgurfKujRty2lufN0UqtJJF8PTl2qXJQRjtl
I132r6pd6g82uR8wRjpIL1zRQEtlc3zfGkJSY8KvfrluTa2DyoEYLz9szXou01M0ejCH12di41k8
LmPy+Ye3Ltuag0Tm8cvWsooRiHXEE2VrJmS/h7a5AtHr04Vt1We0GLa/NXPdsZ4kEtyttb2/LtaP
uV3Ip+29FyvPa7JShTzN9X2vxKJZ1+pwa9aEy/PTLEm72d6bXWCDlGIEtba2V0ui4SmvgXgpLFNa
s7RSDZSmlWebYgFA8twwVptVe1RtKkMx4Z9vzlTNfhrHzg8IxBfJIzLpuJ9aa/kLbvE+g4R+r3vk
IhTlxZ2cb6Z6loY+GZ31DQZHfqwrOzp3xiIuUaQkR+qQ5bHCxPNRL9L3HHu2393svJgzee2OW/8u
i8omcjmbzlpNqLGbwr4B+0l+nyjEtyD4bAy02E1v+VSmMHHi+EKJ9JBOy6u9lIaPHSf0jTq3H7ql
rxa/aDR+3typQ148bgfFtvNH0FAssqMfDg6PwZChQHfHhnpa3AwQrqCeo6FT8djsUbF43XSBLL+c
ZNv8JDZTOVlaMb9afcPPbnrSyIN/J3ftV7m4AQV6nLvraC9s8afpi+wxSRN8a3NH2SPTV99rK9VY
tHZ7zdXtN2EfKInl34xlGfeGkqShq+SXWPF+sVxXz6ZM/phJ9bOfhEl5p3GOGoxRqmwuwVkYjU0y
zXFgQvzgCSP7Z6RIlM+WCxWpoVjpcGNnzeTtdEF5qYEI8FJVBxD5lJIfoeddmRL+gjsxVQLtW7PE
3tHyqHxCfM/DRmCPaTqQlUa48G07RFfrHxfV920stRdDbc8I0RufKlS8VysQMQu7S4CXCbxXZW0u
HeNxmv7RSTwxnqvOdo9z0WN/OEFQlgE4o3LUFOpqaJqaPdp5HXuQyDj/guqh3nIQsB3+SvautMs1
R3Y5MT1isWnH35vClfdFZ9KmS390KNxD7nYEiCkHxZzEdfLSX3NJ6OI04p1L1OLfBRlM3ekeaYBx
G1iD6J4p3moHq7HEObZKUPmkdndxqRrvMD9/jlZa/zVxwaQW9Cfp+wbxtwCsr2rMIcau91VM6k4k
940vaqUlTw0sla21HRqr0/YI5wHH1iu2Q1TrMF0m7xIhVnnBRkWD9pce4UaEKVkMj4NmqveZ0mro
6dS6t6aFkeKtSPGCX08OsAvvo4EYe7KH69ZloD44OInd7Fo30+7eYHSwPCEQra2tSzMsDN+6PDtv
T1hnn5PBzMzaJTlWWrS6fdb9fY6gtJpJ/by1yKSKw9yNiNBZT07sbKhXd+et5elaf0+UHIaAgyX9
1qeTEXIavNJGRcMTtgOLkj23BvGi6xNiV5nDrMlU2Ahcwao6fep1qg/rSWU9TCPAn4Jo4LRdAdQ9
nqMKF6ivl4zd/Iz5avb5notkrILEm+9zCtwxW5p+byOi0UopznkhmOmqLv1rdza+0qydXhxhv+Tj
75pM3FcwzWA2rIloktJ4raf6l8gwmtjOAdGqAeaU3hHGqPlqa+QZKoM3htu1paHH54aYmmA7O6pU
eohftw6R+cR8X0OGkXNx9gQrCKRoyct2wBylCpssqsLsP336nBR+3HiYd9t68jLHEyyvyMP72zzk
IjHubtUb92xRGPThtJy2Zqp4/UlboIdsl2ijbdyZwGanSD6vL1vKyBMurUd7fXoTyz109whDdLRt
jdI7L9shS1tGu3acTk6cOi8d3ui3KVWQmesQ0CozRh1NIs1huxhEUDzjJceeJurKANZvG/IBTSHE
5n+9nuz/VoUShSj7IUYRm/KClk4n4q7tP5tbX2fKndSYz7YWIabVYWkg2H029YhnLcUhgrjxuHVN
xkI5r09VYj2a+L71zUt01kpujK0lO2U4dpasuII/uh0Ge36sIYc8fHahgiTRavR8wymTJ8flNu/w
zrJn3fSp7VIpNsb4ZTt4qjiolbHcttYUue0tke6h0vMkC5Z2RYFl4/jb2Sphls8tHeiszdL9V5/h
ZX88VWXSG+r2WUtQlf1xyBadWvVlO/A7wsFjoFr91ReZ45tM1OmKo4/6MsRRepWa/fF1QcY+BeeN
tj189bnElXXT54u2w4hhBTZCgTXZ81VP0qdu8oobc2Bxo4R+HhBBnLcWQZm26m8PvVy8aJ3Znf6r
b3ua1VY/ZRfFO61uCkg+pfO8HVwJSuggCEChTl+tKpB0qcXIcZehUb3LNKrvUVYDr3lpctj6iqQE
q0yhmIuyqoO5iVSf33502i42DTJaK1yKDRP6T60Sh5UzzIZxn8i7XOqXDqDwAb9Xea8yTG5NoUSB
ihyUrIfx4vTmwAfASQF9akchFaaUZsu7Osv0sU3d03Zy6yJnTAO8b72TNo/1bTaniy3FwPc5Gm+t
OdZnb5I9rKA5Lh5kXIdlHSrqWO/a1pE7zYoXiEdRuzcVw3kYMiQa6RBla/xYSI7bt9aIKvTwwzWq
hwdriHFsF9Sk0CX8jPp0bwkMDzKLnU7FCsCrteY4JfbvxS1hsMmTOsQoJxQBp1sd9F3HGiRoWX2U
HvlCeuEvsISDKVEQkkbM5lu1D34M6noTDrqqjGcYE2+adJJDzIQAwK1CSYekPAz6RV3wmus0xaC4
gDrJVQ75pL+z72Kwgb2wqw31VvT5iTBq5dr0NfLYYXRPxYAAzjDe0nZM2f657JNhexaDcO9LYWnn
mYo2eEcHmGhUflHOHZopX51I0sWdmPLtTBqAVw+Z3y3MkWyGH9ThWROt97Sa8M2IGOy5MdE9xsbV
bFN1rxCM4lfJ+7Isr1SEdkmn1fvK7tzLUJAGAxDAw6/DPOIAbxvNBdOybzAsJlLoumFfO4IcV12P
bkP5m5cRZ+xWDB/f5zFwTIPKbaVo14K1amFN6rOR88pjUywXC8PZWEASKRQiFzMdTd6cHVttlGfZ
RzIkPnLctY4TX3NXLju107/FE/kBMKb6MF6QaKhL/WxB/3hudPNNSZPmWODWeMUmEV4Jc0qYt053
rasKlEQf0W8tURA383CFSHDsJYaMncyCUtYHr5i8U2nMzS5n3cDWyhS+QZpWIIf+aDUrIzDutdAc
7WwPQfgnVk0/1jDRo0mVPODTGgLocH2AOxsIHr8bu1Wg62Vdd9E44pMAXQsvCXbsvcFsb9iobdSf
TabP6OpMeRkhGpyUFfAw2udtRa2ty2qWKPyMeuogucCYpcywjEjGTn3Tix+DrdzyHJ0v5ihBnj7D
Xv67uEZzpv6mMhNmEs819TxXjfZiovAw+dlT7rXlmMG/cZrAKEVy7csmPscTK4xC4/6dBbk8eV9j
tzeuv966ALJyBjwpnOSNoF4WmBkYqt1IeRD2/NM1Vfc6uVkXAAV2Aij0k+xAthq1Jds5xYMgESJG
TKOVhJZVckVKviEEKIMxTX63RU1KdmIemcuHDMYK9lZyzwf6V+ZExEzA8FQfCOXoGusJYET3U9hl
uyht757bojFzW9LfVKM6Cck4mCpmsIxDG9Q9mIAsn/A0Va9DkmjXbj04JoGVDiLMvPSFHkeh2cPU
E5rODkVxesZeqw3jLHMDSFn7pIp/K1QecGJIcBQCyvg1WGP93mFrzqR97Eti7BwXTZMeUwNRJ+Sp
Hsvjh7iFyLM8syPpAuqeTW3eiDUvfNIA3vJUFfx5x1op1LsZcfHj5AGwS72fqQrHLxirMH12DQyl
SO3h4ZvpdYJ56RObxaqCTWGfqWh4zA7wesnjve2t7rPN8Dt2owKDMgN6o6vnkBjMEuJhdBALUY06
gnm/15AydX9GRIMJtN+w9aDzSdsBdXZ8s+zUAKPpKlSrHoZyrxDAoqkK9pH4xcRxRGGhdu9zM79M
wm6vQI1FsPQzpmhF94h6+QWkufUt/ORP3qzDAtUj6+TY7lmJBu+sZJF7tlaeTpP2P1rXu9YJw6zZ
KgxjedMcFxyWiFD9Z4SIemj6/h+yDww0wXYcKnU2P4xkFV0dwONqFRDHuX7PHfcC/2FmlT1FfILj
PxO7dtCNGPpSmoa60Ud+WyGiKNIGoKKLTaputXVs3KbyrczuDlDXK0hxngXphslgj5j57JQUpfQK
zy2sY++11bugPJW2y9L0UM+deRhk433k3itapl7tol+LLXdo3plLvZUio/xKjCH4P8bOa0lOZG3X
V0QE3pyWr/atbrXMCaHRjPDec/X/w4dm0av3zI51kpEOqIIkSfOa3MqCG30M8Ees1ObATN279ADP
zhY4UHAnbEkpPpO3DsK9YxUseqjmgTHjvTdaw1M6oFHkkEJMJjm2ZvCaZ4p9uwXVUDhr0mbkf7Vr
KGLYfD1YPmNHb7DAMboZQM/K805+4Hv70EN9TaPr2zNl3ulqwKvom8btXMdsmzL6+DPN9WMeJNON
OiPfhFDUsxYHf1mLQxRUnTt0i6UxMjvjQ7wEi3iOmY/anWrW7fPQt9NDGy89NymvDNrnOmKoW9Xp
uQwcNdynDo8RTNhVaZl/dH3KyMOK3pJUR+fQLJ4sY7RPYx4x/14C372fvQ4eWqvFx6Z7Tp0muQmZ
HtykvhMdjAICAGzs6NayzWc9MGBveCMtCrvHAcQV63vxcVDq5xmDShb2mJx1i8CZll0EA2YvO9JQ
hYElmtbidQUC8z+B0rFf1KNtWnjYZRghklp+CVJjzLyWZRb8Ghxkz5eNAGXWj7qPrSuGW3AkMAP1
4FgHPWisKRgmZpw+x7I0coeg9JWGWtw25vSkhvMItcO3DyOqNPtpSSJTMO17k4dlpi5AMydM4ZV0
SE/OGugizyxuQWRchglGCnClh87snpUW/6fcjJODjonmvBfMXLgQ+C3wZ0dnmHI4BbP7MKaaxlCw
yx49tuZu4qZ6m4EbfcZrA7Rh8SMcovSzmuMS47V/uoVP45ZVAmdZKqhnnZlOSoNyPFe7l2DiEwbA
ylMOvtRGAxx7tVJCBbCnD1JgqnPzRk6Da+VrVAf5NYtLuuyxcw4YdgMPYUsBEFwx7wsU0yKnsHkv
7L1Jl3c/aFB6a4AC+K8Np6ThekiO+PcxC6yXZA7fQqTgEB89TVjLHRxnhOC+4I0AaB8SjaeL/m+q
7NO+/sW8pr1th+xcjzWfSVCBiYOltZpAEmrhcdb11Qm/FXlpfEFCHkXO8ZOeBNYlHZRPM4sAC71V
PVfmYjwQf1c74xJ7Y8hu/cGLZ+8aRtZDzFbaPtWRVWrVHOE/A8S4feua+nSnpfHrqDJLDasAGcUQ
yvBi0lT56NokDdcDCvS2KkAEWd2dbDa8wXKV9iockU6/usHRXoDtukhjKxMTAZN+Wltw9XnaN4ci
tb0nWADOozq9ziD4ngzACHYeNKcqTr6UDAyQr4yAVpZspkpyTvWMMV+ZAdBUlHPSuSHjJyMF/mId
8qAz9lVZ9BfYEcVrZ9bNZYQtspeknjgNeOPawi9Uae4ZLvN/2s4+6GXw52Qr07mI0/kW4Y+nfgbs
bbp28hgg5fIYNFrNzjBSmE7vpEertqtzCQ3cCGBnKAkScxk/b2FquANSwU7IJmMR7Jx5zI7Moh8N
1jnoxQ9Z9tiFgMV+5PYrpmXtNVswM+WCqwtBWFxN5zFacKO1MalXgBHhgiSVYNKjN0Ux/GP8nyzJ
l+rZ8trVN2XAffVa6HS7rEgJBejZ6CCntboKDv5pwhHyYoWvcQNSwH8ZmyA9BdB57daAWzSMLwiV
o26I592qqyEYIcENZSYTBjd2UPJeBDekoPNTSJLjH5PbBDfgsqz5yGCVXyJReaOtCi7ZRaLJzAoS
LCz+3lAXoH3dVkdBqFTO0wIpZCyb3RQ9cOugwevB3yWKtqwjkBuAxTqyq/LNUfJDogY45P5p9gMo
5uXGNcsZJbbhE20tUeejQBUlc5yzKbtIzchpuTPIIga/j2+Xk0gtLVSnne1k6UF+ZYLWNBuwCJ8t
rn7noFHPojDieHtI7sMVDOfPbnl+oxk5lxw1atkDliCR+y/RmCkyW1oY30kyy6pzWCo6/jPLb8rB
fQZ4Z1zkkvIzcF4Oo2pAnKSvjl5Z/inHpWMAx3x5jOsTlkzBS+U+uy7WQhrd8sZS785IreDJBOhj
xf5Ka4B2yw71OKXjUdXrH4IHlmAARt3V8OtYT0VyJKsGGzOiyknp493mKJveK84rVIPvPczFo9eE
PFEbCdFTmzQv8uztxH0cWPc5zbVBt24NEXp7DN3Z3ipuUofpXxui2bY9NLDDOhDqJjjI45KnIbES
j89kJ1FpBVao++wrdzuv6PMbfB090GcSXQKICLQN5Vzh9U7fMiQzQARgzlgNYwT6LipHOzhSgER2
jfxmjc5pDxrKji5yvbFpWKNuDnGbfJlH/Ubu3HqXoJbuCiudDnKv5a4kbcH8v9UQX1kwAPJM5AiJ
Sd7aHCQtgZHiGNJ0IRBNRB+H7pM8+LVpyq3ZWoOU1Kx87iow7Ae5FfIj9b7m/rRBoe9ZQWeUa1V/
tIttCHKX6/01c6efAV4Zp4zRAK3uRavyFqZteMpniM6tPn3Sl65DPttZbDvnOZhBAmPHt1Ohc6KE
26AnZCV58f9c+N1vkCi2V5Dd9VBfa65PDzUZHEp7Qz9IFyDf9w658YsNIGv8lMLlXW/uCqd499a8
A1V8vIMG23hFBGtybk5GmGvzMXbD70qXqcftDtMJ3uiOC6V761zU/inDxPIkv6X3q8fUntUTGo39
vG+y8K4ddAWYx9IPLa+1HCmxf83zunJGOCBMDtIS+jg9MYRh6rI0BH1E2smEY701n6WCXc1UMPX9
gATbRVrw2FnDZcotpiXVMXcGjI/cBVz5r9e1i/Tqh2CFvdwArrAAUra2N8f3rr4AGI3Crhd5G7q3
pVuWliTJLa9g9WfpkSx9do6+Uw1gVtInJ1DoI6W+BNvb+q6JrlEpnytvuHiNuZeWsB6CrcBZeWsb
NgikL2TC3pxR6L5ub/jWliVPksHSCtW+PzWA9M6hE52kzJTGLjW24z82QUnLU5PYeoyk1+iHckl+
yFubbVnZ9u+uB1s5NvhT8xrAldulwGOKFJBbb4NwXj4cugfRNNCZqE76CR8K9ukZF8gTH2wdY1Dn
MZ/bZ4exAfPDO50Vi1kt8NhOnnNAKUPd3VoLVnUey+d8cLuTac4MJRpdPahBwdpNj8DMjg3ek/AO
pnyxizTnoT4EUfnoYF68PXi5qiTX12lLS+bWTD4cUgxpe+mxH5TGKEG9dNcS0xPoS2YM50nuvpyk
AM84gVmh2fU+tPq9vCWw2smV6LvcwTW+5hYiSjJvmXANPkKq+2YLlyLkhnWxkl5ZB4caEi/4hjHR
P0c9cHdkTI5yjyWQxx4vwxOEcpkjT+kf+aTfeLGRndR5vE3MEoEyr7tIJ6PRa7dwdkvUcw9hEaxf
AKP9E1J+dpUTypOXGD19u7Bh7Gj4cx68J8zi3BWz7Cf2i4/n2SmXFrF1BqqmOleO236f3o7aoZ8g
3m93scwcetJk+cxkbmYdfAu6kJBK4AV8BZdsMBL3kB+VKuytQTkx0EUZNeu46pjJYAu8bnWeXOc6
AcxhP/cMPRKN4sjeZziGraOrdRYVaUHBnpuurZ0wXOqH2kiMk5xffpdvR+O11R9nI29Pqmk8y1Pd
Hq3E8q77GRtTtBuLAqV/KOS/J2hbx6HIt1/S68CO6WmJIw3TBzD+Ry2zc9j5bT7cI8huXoCmVTfC
2hmirrqhLfwqwyxbn688ia2P2R4MH+i/UuiZ5uTVBwuCNLIYjoHDScFL4NKDH1AIPJbcMnky0qwD
lbVHC3iwX+Ab8p/OXCpsPfr2JNcGvfT3203YSiUmVf7/p2KsNsJeut+6evkxklzH4ltaYmvmHGH7
wYAWYQYZ6CqdfVHxWJQqctl1yCVRHDZ51dYo+9q/YfXrh1J+57tRxnpsmbt7YAF3bAhij8GHXsav
bI6wdC2vyVwgB7MPJvM7WiusJ4d9cimaMFSPUn2N+ssXNAIM0gXpOo6Tliojui3Y8qY5Y8tBQylS
Aya2DMLk72zBipKU9Lux7Prry3mEiXM/Fui69cQb4Oknm12qeY9eb8Em1B+u/BCzvtFdXb3KsEwG
dRKTYD31MiyUJBtBaF4HEEC2ylJlS0psC7bHuOVt1/hwbJR/7hDqoA+jz5SOswMIkF8kLW8edzxh
Gr+Urz9+LrViFymD+m4YKY9wbXnzjwCi/VWaa4SSLqDp5RmEXYfkhrSUf47K0WtXBSinubhlevhI
BQlgimxTuA+cECF4SOlWsM0BpUCCrZ4kB//noNX5df31S0teyR7bO7OOZ9bGLLmennfsn/znvZPY
WkuiH9Ny0HrWd7U+XuDjUYrGxkZrv2ozUrPSr2yjBzn2n/K2KlK6jrMlugXyPLakxOS4fz3ru+mM
1JaKHy71T3kfzvrhSsHS4WM0V3chjL7lFcfDmb2Kal7nqvLCS8BSCuRMaERM3pdlti3Y8uYMT1Do
d9SpWoPoWkm6Wzn5VvVdiUR9MwAhxBb82qLlZZH3ZHtZtpfqX/O2w+S9k3r/lPe/nsqf84XcX8Sg
/caDi0Mbw9plLCwfri1YZ7Jb+t1axT9V/5C3zieW065XkPN8qLNeYUi8O00ZfqmdF+6la5A5qMS2
b7T0IVtSYtuAbKv8Ie9DUur5PYIB/U+tRhIhKWyIfLyc7L0zvJUmvEYlV9IzS9lMq7MqO+le8bJ1
74CpoI1vaWVeaOSSlp6fsVDAipKVWe66dOQHVjvvpXtg9R9J1gZl4N90tbXTsFXWEKR3KcoZEibi
b4d/6m63puDIpH+rszWDLe9Dc5GklI5Bk7Jk4cL0GtTZPHSOns57mf8mAAxYLkrG16AdotP6xstN
2YK1W93Scrv+NSkF26sryYCFlN/dt6Q/nEHy5iwBO6ElvEZbZ78OrNdyeT7bkQ1eJUzesqvFwoix
rJC8mzlu1eRYCWRgsCUl9qGedKJb3rs/LiUfDhm8SjnOxj2owKcaKgWuAVKDlXJDA8mxfLhKHPHa
F+m6/CzJsovcmTLp8+wyq86uyRzrIi/79kTXd//dYua7ocJWVWLyeKOiZ0VvrbQucuUOoidGHCGT
oqOVPcxeyXYMai7a9CCv6LpOKS1gnPW4+Sov8u9VrVoNjlhns3XSsDmY59k1QSIYljikNQnqht3K
3Zb2rUBB/yy0duWiO+zMFgZkdMjbyoela8HZ1P1b4WxbbABEKto1clfludQZVCa9Kl7LGJ6J8Mn1
5QHPLaI77bqe+eH2y01994jWqet612XOItH1NY/YnJw9czrKXZbLboH8gC0pN/ZD3jqrk5KPZM6t
phRvf0kPQ31vY623w8YQq7gg99+6Ih7PBkKARx3GLEmoZwiQFld8Jim1dPbODAeZnqXU84B56kmC
d1MdvERadtaWc6hJnd2XQd3upNbcZeNFmUvzoPYZIL1hKHZNxKsugZe55t72AHhqYIru0sQ9qVFo
5UckgzBcZmZ/ZFUS1PDkXBs9aB7hZLHXjGgsxPPMwb0oVu9Sf3xdEO2fAmRgP8G/qQ+oxo2ocpCU
vAzBoyxhe6IeUYGI7Sr9FHsOyoJmdz/FaCE4wBZOOnv7Z8/y56e0an7Cd7z0pla+jbmJq1bqf89L
huQ1PvA3fqCCFM+a196brR8eq/Xs7PoBGw5aizrOMOyCpq6/1DOYXqbk5WddTe09ijrAqyJku9Ri
sQUwWUqec6tCv0lVDxUSwShDleC4MWKsHsalhKUkzAQGHAXCRDs3hV0+zFNSPUhMgqwoHHTP8hxh
YRbhrSIODmWF/JA/Dd9MNs/OrbpI+WVqZWBHghLHYVkA3rk+M7e4iFG9ViF8Gj5GoioKhoc2K8AE
ee3AfLgp3BuQGmyveSy2t6h+Tf0UPQ1LANElevLV5DuymspVssoMk250F1HlKhA+Myx2a5zgqUEN
+0llJ/QpVTRtP41jwAyCgtj2gFalNvcyx1IUD9ndNAzdg5Z03uO8BHUGbM+mbcGupsZWEOpZutdK
B1e0gd0Zc8Jsbhx1dGH8v6Ykmh/WFGgOlH8d2tx2fBVZ3iMqM9G+CtsduqfG0dEs8zBNTY7GG2D6
wtDMG9sB6gysVTvotp60O6zgkcHAAbz0wvKugmp31yzBlqR9npOCNdQBaSMbblqp3+SzmRp7zTS0
GwmKKfg7s+grZT95sNy9MGWxGVGD194HMOraY/8tGfKvBlvp4MKh+/NumfCZQSaCVigqVGL6+S+2
O7+EeaJ/m5oEtAKCOK/BmAG7RgfrcdbYS7amxLqt3Ly/0fu4vaRpXDzwCDQo/636qRkVGleWmveq
0b/WqAbdu1HyONhVA/VVqT/FPRtHDmKPR0lKAVuhn5Ffz4/1uOsx7thNS/VYSzHli8FyLcexg02W
o0C7pc84vDvYyr876WzeyqnqxtQeHC+8QA7DqTNDFu3EB6c6bL+gDZJfYTgn63lrY24fm6495iqy
Nnsfi+U+yF4wKpxZtC8a5sq2eQvRovkE97x/YOn4KimMdttPmNZBhspGxJqWGpLnGOXHgxL3VXXR
48I1EKA2tB9WLJaoAoPuDv20/q4eWFYuU9ROpMBByeKKDGYCmo1boZtKe0ZsU9tLUm5PlqrLp8oB
E7bcH3scAbpUy0AvPtvjr/XvpEnun+2ihnO23D9Up0HkZZOHPz1tZhxMlFMkKkEVzDDct7S0trFF
QvJdphRLSQe54zA8ApwBgRcMO3BdWCqUFZ2SXn+t6yC89PYQoPEeVt/L8iTl8RDWp1RHtamaFYcF
a8XFLZz1wGsTRMFdtwRDgu6Ja/jndwV9n2In8xb4dnyEwhDflmOGh+ESSEzyTGbZWDbYKKrFWtTg
N/gvFeWQtfZ2dDdiDvi/HJK6A/gKVTt/PE3bFYjcPo8Ppcpq4P7Dr5PacpGpKPXmLm0XHgXbjqbV
woBFkfI+WoIcgYl7SU6+j2Jh5A+Q19WYxfWluFRRLt9tlSSGg94tH76OfWQOjl1WVcKy8vDEmBTl
xnmzgOKjLCWlHw6VpFy4RXX04iAEvh4qV3t3RKabx64EoPGxYPlVUxlDdnyeC/trij0pyKXZTW/b
qUpv3TECcKKhvNll7DOq7FYckyLUXtQyHO5cvf4jDzX1ZbAL9UUP64eODvaBvWmYLogO8vXrDfS/
nLrVb22gJW9uxqnYzCnvU9QM3qJK+QIfOXiUQrMM7v0itp+kDKTwMYVQ9ylfao71WzJo5qvmR8Vn
LblKFb452YvaNNAvH8I6ne76QEvvxyVA3E8fdmZSE7WbeUefDRpvSUodiKZs5PjuX2oy4F7qsnYJ
cyl9y7waHW3NaPeSNPpmuBi4ph5K00IRf2dbXf8JGyuki6xRP0YQKt+aHlsEFb7eeeFXvgEFKw92
5puXEcvMp9IeX4HQdN+s8sfsNu4XS3Hbm6yMkE6y9e5bMwOkUB0rf0JEBy3dsP8VOHb7DciWfphj
XMTtxn/VAJ+hYdsO4D2JxWF7nLGGhS/8dxa0yN+FH/J0ywEVm8135eDVR/zaShTmnOI1Uyz7pkm7
Cc3tvnjVYUx/wvp9J4UKMLZXEBhfYPKq95Jl+w37C+5QniU5oiZx1bwp2Uuyjl3zaWaXTlJyxm5Q
71W03nQY0bfBNINLKKzQuK3RioEWXfuosNn5PYvucXcAi4esJ9Kyx8ofnBsp6VvfO5raYNHucDuZ
fXoeBGOit16t+j0cn+hGkk6k2sAUov5WkjZGRPhA6v6dJGdl+uHyzX+Q1NRnT/TX+ZMRg+/xx+AS
RoPynGateh/50IhDH7uqIa+eAPockZ3on0uv/ZzErXoLWGF41vWWVyVGVb5K3DupIPnoIp5Kpc4e
JEsCE5WjyIbAUHc6hqsF7rGZHTxL9Rg62lNuPjdNcXI7t8KwsD4iY17e2pNT3EYdZLlFLLi8VVSC
pqtcZGbV6RB7PaLjdtQ8hpqDFfhkvaIQln5Trco7optZXiQJRwdIvV68leaIJKXRgyVYqmn95O/Q
9ANVk4+4K6stQPEq/QaKOjtDx3dOOnsf32zLuM1dxXoxw8y5LxMLgMVSrZ3UvybQklc+bdo9wzoN
NyJi7hLMWurvWcFrwO/+nbdVkZiltH9Vva6d/+l4vQUA09nxYz3OzcOoVMClCxfpO1BdJl+iv3LV
/2yOg/3WOCP6QLle3GWhYaNsXKUg4ob5S1+5z1J1NNK7OjK8r3WTqwe3jq37tPQwYKlr1FLQhf0M
HemngvjVMS72LrChO7XkpXLH+EenARCzDLd59MwuuFFsJzlHaai+oKpS7+T0zvxVLb3mZ8e+ETAi
M0aHcTIurNmWqO6W1rNnoznO6+4gbKnluySrC5Rx0ai6K+lT7+wyPPS+Ht/UiJP/LljrSHG55cIj
AfyMjP9BnQM1Pkh5CO7xTs4WOy6ZdgWdsHLM65qUYt3TkvHEqx2tNQNNf7bMxDqr9gB3ezuF5Zi3
NvDyGye0lGOqFTq2VINzscD7XvG6ae40w3ROdpJNTxM+Loe+VZvPvI0q0B/X+c7Y+RltHuVX4726
Q8KQdCys0/OL3RbmTziJiEWa9PO0Pl7aLHEgqQTzsa6q+iHW2/piGtVwE7mthbuvX2JL0DnoYwFW
peODmamXyGL5vf8tDsbPSWQqfykgLdcLZbmGVFxh/Tmlw49QUZyvmt1kqB1r80toow3OECV4hELt
nrNFVFxV/PS2T2PrzHJA+uhCBQLj3Fisn9GR2f4cfqMD/g75UPlTD/BBBp3ECJtBeBK45l8Zysh6
178GWHM07ae+A7OMTnHz6rXMCbu+0h7BbXTAc3BYgnflHFhc8/2Lrht4UI3OImmgprjFaV12KzHH
qdkCRALhvkuQdcG/5pPmDN5rnnpftSlW7s3e87gHyPfWYVrfSLIzUJ7Lnbi76nGPMJXGuOzalUDd
isb1PgcQ0nfVEKr3fVX6n6N6/qZbgf4gqXlBgDu69ShVPc25jTTLf5JU2AfnNi3TT2ah+5/9mb3E
wmpeSsNxPvvn0c+cbzGfynM7qu3ZaYfge6Gf66G2v5cgsrDMqerLEAzFV2zu9r0VuZ+YR95h8lA8
1L6CeH4AeaPrQ2235i0FUcGOM866C5NlPCN2NPESIbxmRMZfYndoIaYWOkH3eavQGLVxqOzOOg1Y
Cj50S0DDmA4N3sgHSUoBG7bFQzPjtoVl9S1gJ64cdBXoBgxHd6zdFQ/GEthI8d66inGfO9X8iVWA
r10ZTd+naAF6tPA50IFCci/Vv8bzMH0f68jaj0t+tOT/d30XyaWtvu/6nAd42r4JXATf/j7/lv9v
5//v+nJdvRpgbnvm0cyteD8wYX8uh6l+1h1TP9tLHnIZ9bMU5Ex+1zypglBk81wueR+O5cuJnJXi
nWOdb6IE1sK29KpGPdEyst95KvbRXm6etmpSOMaet6tr+AZB+ahkrQVhEs7XqNVDcHR41w89OjaH
bNSKRwlGk+dV9G/6Tmuqox4m6l1QQcSjk5IECu3qXbsEkrQNBdL9ms6qQ890Da3Hv0slf0vKEZKH
tt1tHgFo27LWM23plE5vHt3Hktv1o8f+A0Uy71sCn4lGVeZXz4dLqo/Op8nuvR8GAnSsFnrDo+W6
GI4m6K0UqRqx+wqbGOLxtSmVk6F78xcUGYZzx1lF8PQNWtZVrhFmwPn6qrXuccL2HvxOY6NrOTfm
FY86d+0zuBEL1wHDOOlNO97odYhm92K4I446q7mOFRaQc5l8SYEEPVrdRxeQFUz03rmaqVkirtP6
z5mTKM8IRHcH/eJhI5bMM5ouBtoxiJA75o4hCLyYeKzPSpX1ZyZ/yOIbvyqz/Y7EyPAlinGCT7q2
f4yaXruocZtd/TE1H8JAxxNDKee3NEx/ATrMfnFwiB38jWKaqGNh/fuMn8zZGLvgoSqa5rlYAkNl
eBgWyCUuFQx9oSI1QDastnzQUnjxSCarx8ErugepL9UweDpiGjlhgIY4TbJ4sgOZx0u2T54DxDrw
VWvSJ0SHMIiwMEYzOnU84YNWP1hBl5wrqDX3SQapwhjN+c5xQRbDjrdvnWyIrgVSxreeGVlXlj2K
G2+ah5usGserokblbWYUGPv4fXSXND4ST4Pj3iXlhNdrzSJJ1CX+KW5bFQcGtT65XjFCdEV0GQGo
/on9ifKYxk737KP2hG4w2EF6HNBAVd+/zB1WP5g7j6+RhTxyZ+76LmRRKijUzw170PtwVI230XXR
8kb39AveM/2uiqbx3seHCgnqPD1UUxihhIV+HN8mCB9+Ov+RNO7Rx4/sK7vXDbo20cK1n6MXsKS/
Ilud/1AS4w8WfqGXWwEL5YGrn7KWj7M/mOd+OYMb498BDqzE4mFkQmVPiHQCMfmjAJeod+YPD6wB
U8BsuEUbdXyqMVJf1PhnRNfqe8+aOqSQeQOYGZWXrNEQkkG8b3yIUWthUD5eclOJXn3Fcx4cDTat
GMGHZg/lzvKHS58O01fTZu6kacGrW/CmaFNeIBugjl8jAIDHoBz6ixylx8m1NgbtJne04cBaYnED
Iyhmqroggy0PQw6/3a1Z5oQgolSR2LtMeymRzI8lW/UxE31CLrCdR/KqyoWHxgbePsMx8MEqW6wc
W6V76zCwvBl9NUO+gluSobfNuuUA02NJomjnHae2wOdySermBGnJtIqrJP201nawE+MdJg+Q5GyH
ScES6HmI31NpTuXt6CUVDhbEJNjqSEzycBqndqMDURpy0Fj/w3EzglElBPX/Orck313awUfgykho
9y5vO0SuP0blfJOlX5spDF/pc/1dETvWVffhVvS58aJ6jn82hlDZzzmP2fGK+Mmuiouk5CDT8F7a
LvPuLUu5IF00P3hdA6Wwzdsv/ehUO2Nwgh9toLxCKPL+NDXtlLt0B+iA7wMt1yMqIMrbZfEvFjMe
UQeJ/6iiOuaz07RfF7v7fWJ15T3r3LcqIu73EAWq+1yrwhNypvMuMdXqfiuQUgZYv+uZWPIUrbNX
uzcgMjg3L2eQQ6Tiluzt0dk5Q82e5X8u8uHUypjAF9L9txSMKoKZy0W2E0gyHdQLm1/xzcEdFOeu
GwMMiLAOxfFF6UMoJLrzZKLk+JTaS++rFSAMzNBd82D6YqmUuheHpYJ7R8W4JFaR+l+TSx5O3cN9
tASSBwRTO+KLxi7IUroVSD3Jq2o1O5kDrgCSbG0jP0bIwhy6eGJ5v6r/iCAueIVaf9OCCfpbX05v
TsmkvZ4a/yWf8/4AVKx/1rsYNUxnzB5dA1GVGBG3+8nqh0sBqhYFxwjMPrZVVyv10ARZevHBUaOH
PFWrU8Zc90lFa5cVA1avU6tWWFgvss/8unDPmrf7JbFRQLFm0/yOp+hXv0ntn6Xl36gsZAYo4cBr
SuqEofTnomxt5PtYZGBDo/s1Tt6dn+fFT6OJfygmq9T0lgDoQQ1ZVo8blonUgoWkZzZnw2e/Hho0
zZlASOnohOVtmEEFlNIcC887v5+bnZTGaZjheYmmnJROrZ0+1Ir5PVnOxI5H/pjW1YuUxabLmhNC
S4zJo8eyVZWHGCch4oE1R48Sk0DNgm+zrlbXLUtiuKGGhxgfn/WorVR1MuccsxG1kzynCZGbdBt4
p4iD7rd623XUIbtvzMK+8WedunOMKxVMpJcx8Uq2iHw2T7RUu/XcTrtV4VHBWY+0czojFSMFEowu
qkF7ZalTK8pUnbZjNF/5Wc4lynb/Oc27KpYTwyGTk29n67Hp2PfOVB7W80qxn8Zc4l3N2VaUPXZY
5sGwPYhgy+mVoYYiCIP13YFSsF5SfmCYqf7JM823Nc+QX7BdfPISmqDvdOq1CdvDP/6nrfbv82p/
ZgG6DetvWO6CxN792OXHrb9JStaLdmX2GCPsClX8bLWuelss1aSCb9Ys80hUSiSY5PZL1HQ7pBuG
Pzx2hO6Vbjgx2sBObWzumySq9jUGFkEE1Sxo8h9W0Uxo6IFp7NWrHfrz2fG6v4DlTocUYUU1+tnr
CdaRpo0fhYc+mDd01zBt/6wz3zsxZrp1kTCNKj06aPa0SNl6P20Fi+y42yk1HTlCsyZy+K7HGmOD
u5VbJ2/MMy+Q8D6bTe/tel47dD2m19qvABd3n7Vg5GTQ/FDETh56tblzYviXFagnFnSOKatbhan/
CIvhTmHXcyqwRJyQYCiXDb9CYdMhge97gUfMNNVLbiNFe67bRHlSY6a8JX5GT5V/azIWwV5uyRrG
HppUmtyveRomLru5GLLrdlTASt4hq5FcwjdVeZICOGg/2hnGVdX2UDnnl6Z6aVJzeBoYCLVOjRZ6
zpR8mIGMIF4W80OCz0qJyQoOOdgeVJ2DskM77kaopqYH3tBKH3ptxAFsCabUf64HePxZcesEgwXq
n6BgtXgPx2w86QVaY5KXo8BwnnFZY8H077xuZiCBpKl+rnDRK1zLf8yWADkKr3Sqp9ZGrilt0cUZ
GcM8zUsQpUZ5cSdn2kmSHsR4ilGjgDDUrFlbfmObXyKrNW4ky1UqHV2yccYutCmOkieBofs620Ro
NkqVdwUo5hlTs15Ysi29YH93KvKrXFjy/HDY2V5rHNqpZsd6+ZFSGCVqfmvZCBAuWRbL6g+OoxyG
IIyfi/JYQAh+ajUtembP/NcYVf510Ix7hMjTuxGzqicJ3Bmtf2StrNOWl059jokbyvyJqsQKlEbf
wPO6u0msxHpisd9aj+0i+zgXPu5HYdvgouUyafNTPIZmq3TPaxqHpOpUF6m5B+dLeVha+u0yeI4b
93H2GB30c8VeUdWZT56XKI9WdBssCSOKfwejVX/rWLW8mcx0mRbC98H9D2DGVm9MUDlKZ7peOZGj
FjbeFdEThnfdQ1lMh7VFzWUUgDVud6giN49FnQXPJotkz3pcvJR+MN5KNQkYkuk7bIHKiySlrobK
+sGqQI7LUZIHoyKFkpDcM4cb954aeE9pbnhP6HLPN4bRfQ/8GpWQJV93sh4nqXjnxy7Mf6mGAuaV
nfvwXmow8ntSI824jWbaXzFF7UUJPPsJsqjzhINYddRCFy+DcXaepEBrEfdUSzZnJCkFCKaYD1XK
gBHnDQXl2LBlK9kw9n1E/5v01t1WN2TtFDOzxjmnehWf3AnEBHKW4XMJG+KAPUtyNByU0fZOW/kn
wzNQDke/5Rmp5+jZbBu4oUbC+sHIeqhrpJgKLV4mEjB2mXHLws1Tn0dGG2WAHZ6CWYi/KPX5CA//
ji1J9PW+5C1efnhreODvFmsVH3PoG4lh15yxf33TLiyhboEwSkyCQYCSS8CkFuCkZCJd2509nR3v
MUbwpZhewxV4teC8VYbd9VdVn1lmaZnFLsSHLWCMDNVB0pmwHnoz+z+2zmM5VqaLsk9EBCZJYAqU
U5W814TQlcF7l/D0vdAX0X8PeqKQrpFUFGSePGfvtV/FZjwaNydNt/0KZBPhPJJ//iO7BewGDZKm
ANzdq78PZjuolYCjbuNv/N9PzcL7SnMTBkZfgX38++tpWnGI/n2agZ0B+Z9njDkA5zO0g7L33xVz
FyJIcjgjmSsZIf5dxf/+GtjLeevKHGCfEHeAwwz7gthpi6VhsRt/llF8R9Aiiro9KOK/Qtt4jMl1
vKrH6c3hsp5T4sD2gyE+kkV4O7WpanO+Te2dWXHK3d/r/d/V/vvs7x1ghpXsRMy10khJO+ujGXZ5
LI4DQW1X0qqbk+SQkLdZ52v6eJiFfC541batcOhj6tB5h7kFjI6a3AVIv2p2mHWYmDdTWrUprp3t
zfr7rATasGvBgrDvTsZVD9kibiWDLquBxJcX6vL/XBgsylw36fUgFB0j0LQyot9Pw61N7C9RJtrO
si/13KmrPpHzfx8skaqryNyuXLl8lIbZXmH5ba+8qgU6/vdp5XqTsfv79C969e+zvw+5E7WonTxo
GJt2vt7iWBqrxaBD0fH/vbEaz6lOaQkIYPOIbi/z78PfC/7fl2NpQZYxyM2MNg/TumkU/y5H/ec5
/ft0WGl4VaWzhP97Z/7u0/99+feZZ8zEW2HgZfGu4QTywdpkf//7YI8iOYzCPueb9v7vPvj7kG5f
zow49mvaX/7+qIlswh1il2rkL9Zg+ks0kNrE+zvV9UNh9B3po1aFB2xzjf33qTOa8ykH8oVJnmu6
8SFaQYzB34e/L7MUCrGRar8dJeV8Jhhy8NfemUhF0TJ1dtw6tIjpGmq1+HFJtG5CPnWouy2nGFOP
DvR+vr1CPRnNBtalHiE3tiZwDiv9wuh8Z5YTvtH8uqzbxIdRxqB0bZKLRAtzHUdjwLy99+elvCkN
tojKa+3Qg7J61tshYMloGKHTWWza8QRuYDvarvo97nvzuM4kCEmXTFrndeiGai8YwqBiHyeyWPp4
nw4EUYrK16aS+QgywZANl0UjuxWmIYPFWLRdpA3EwkzmHvY/eLr12RLFqWoa+ndEEqW9eG/nlszC
pdiDX0p3Nka/ehgvSdzpPpsjzuSkrsMeQ0YyXgC/oifJGOlqOqPXOKOpgpcqAMqW7ud2y4geLFS4
tCgYTgdrY87kG7t92ICo6F16jZP67R0ujDt5RKXw/9fJu8RLngUpAVtRlelwTYkoTQ3a1ZMO+NbK
oOMTmtlOv1mEI1tHSRWo1XYPEawbrRmOg5lwEeDQpUJypUWCV7yfBbqY+cVzt9YlQZDUY/23w9a9
rS2GATvGkacqP1jaghFYQ+8/ztqBimINmD9+UDwnO3fBv99oModNhEzHXak9Bd4cFzwa8k1eeFx5
yzF37xUIpCMTT/2CmJb0DJcEBr3ijW5w6eKZH2OAwW7s6mRtjQLmFK6nRPsdIrJlOnW93UFmJofr
Ill/bP4yqHo2ypZDtuZEN7U5frUldCSTRzQw5omwpmVm3pg4JObomQhpiF7qvCcBV+ITw8EdFrQT
LIEpfM31IpDDhhSBtewrc3iN2C9CKK8+uczkg5aMcFx+lmy9FCbEOgWochaIXvb12Gr7Mu6j+wXi
+tq6/5qCVL1Yjz+XSdsPLgfB2ZjCrQCcpJWc0crtbS/51uCw+rUim9hQ65vX0rCgAWloPw4RiXCN
rPRkGXTyvEy/h7jgBtZShFEyPS2GuycIF/lIghRLEzrTVk5IWv6Vt8a4X1s1hktSNHvNfUm0qvLt
rIx2XVHRn5mqvS21+rImfMN5oDOYGsZtrLIBNOVyGvVPTv5J4C3OtBu7xz4nqrUjr4t+/k56zbsx
TOBZACS5FqHHw/SCItcCdpQlASmepU81aAQr/FXfIzDVHxZV+pmTHG2h6f4Esktm4gWQWCsQSYL5
KqiPWj2sMtJXXIihujEeDSu2+bvlNfamzyhuO6BO9Xe2vq1mDnytSL4Q55Zhbz4Tofg8oZdk6gIt
dT57IFO32cagRjek16aW0aFlhghYRuYv7RsQJvI9m+2bWjG0L7yLMPlnpTFfWzrVP2t6tptIHR6a
/hKtIwGy1XIgnleSLlslx+Ufydn0q5/yavwwRgLl9WG5ExmV/7huuN6aRiDR6Az6BCt0BWRyRDMM
2DDmngi6egQIln1OXCS/awgF1izt1CiKrEQYbTAcuPZ6WDg0/IkUOFvNvivt6J5sw2HHaCcLVOs8
S1WGVjWyEGhgaIvijYz7IjQ8Bt59N6R+35ev6EUxOQ6coVWekpeEelN2BAlvObEoo9Wu14oXYP73
oNNcv3+dJAS6Ns3x3c8nNzW/ay3/LlPzq28twgI7yPw6Zyg63IdqHpe9WzIsSA207G6BjihZ4jeD
Lqgqgf3NS/2oZ+1NuzWqqmUbxP5YvUP0wswvnCCV7Sfhw73rdkqTm925uZ2SzE9rSbdkE+q2sTrV
BptCiUZIAu+D9cKqKeMgM05dmd46CDH8pqhvyrz+LS3n1Lbys085eClxl7hFGQq9OCJUoR8UDeS1
zBG+ene+Gkgzi0FVhy0K9N1oZRB55ikPpUYavakNi6/ZlQojS/tyIRsl0YQQPbV2glApc3DkYVHd
EzFvjKFLcaALcLBXOplJ9VwpfS9I9d67iUQ/jGYltbnNtPrN0+vsagrixN0YYg+TlUAbL16WdShC
+DNPSbd+1Uq+mvVyP8nALGW7l7G6XkFz5hLyXE/+pCHldQ3G2q17OIO1yURN9Kc8ipBpy8OcaqGb
knX/vqTNhxcXT7IZL0qiadTnl2Qojj0anFxxT2RDvwfJBppmuiSAAxG0AUbrCjvMG07gWhdaHc8n
VHm7OLZ9PdPEXWDGwYcGGkB2RWx/LIP6IJu69J1Ce+5dQDZDar73Zf41g9OzWvWOv+wH2S66WOuw
TulpFOXTgo08KPT6oRmBl6dwmKYcRTXX41EQInaoGQOg+bPoHfXrgQEkMLX+FI/jPZlGZAi69Mfn
wfnpRQ+agh2WjG2i3isB8heAsq+JmchLvQLbVFzMobrPQfP4xjrbO+F5ByW903vZA+iDNnSqlT3A
288Ryy/IIxJyNEljPxOKUd/gG0bC54BNN3kim4jODl3hwf7Sy+GS6/PbyC/F0e81RYQB6bN48Trt
zMr3iLis8cfR4dLHNwbJ9LVtHoZsPqo62vfHfq72PZeFRYKTP7ND5TPbS6n/Z1DATnOT0qU6DuSp
6T3BYsq75DWsz9HKmadU+znl6Z3d6KcoiFDO0adVqnuV43AxveFudIuAPIf7Zog/7JJzIxYyohvm
4t3BUw+ftJ4CRjOkPAiiP1fuDSYCYOMryobOmKlo1M61dATG40Fwzjh5nJbr8obo0Y46INXpVfG4
jK9yoKm8Fq7y4fDcFpnq/daBCKgLBEdWGT/VsvhpBtX55VDMYeuNJEZiOuwS/TTp3oNjUUQuCeTs
Kp7OVk+V3YzRxzjw3K2juZfAvJ1+urbo3kFOyUMQd1IrmIa2EShRtFMgd19hECJ0immhWfQOu8ni
IjtcRiJPVhZ0owxH0/Ew/LuuP2VzGZaPfQkjaso1fW9aMBv6Ln0gAH6IYNuzwVFJ3nvfuhrHiwGI
jNOYfXSj4UkTC9hNb/wQA6TxRUvRvYwfXe/t4wmkaJ+SUezlXljQIugYcBQI48NK13h4KMJakQVt
TEdg1PWSjnV+LNfJPREy+eqkwHvYwcep+TYGauNl5vGs4etk6UVoNQlzMwzFjNulTR8Mlp8QdxKq
JvJ71rS9xGn9S8ho4gtjZKxkPUe9S1BJ9c+AXOeuHS4Jg0SwKHXJ56yux7g9S4rFeKhuJo+hIfki
oK6uMRC9UGu/uAwtAjvesiJM9bXYnAByd1I3rsdWI5cwd8ctYZDdXBIglfVwVNvX3Gx5OuZAdqt+
a0+lohgvcl+41GCyQLcRp78T/ezhbNcbIctW8N7U/GzX884wbUVhRWhG6sB2kOOdNqvmlGr5nRVT
kJNJW5l2dbDoTLXtOlPQJtMBk7bVyzKkIfQsk/gffCvYqTmavcRoeQK4abRfmn6faZ2fImkpkoEH
ppU3ZQPGDMS98AvUtsfVjruwh4jpzVmQrfZ1N3poU8cfW7siavmSEsxa0YQG+Ij2Lm92WBnvskmI
vV6170AWrsZqhfhcb4jmj1YQXK08A7N+nTw3wqESQgPl0iTwWz2m7qxTMJNI0Cv3gGjJJhrSmYNM
Yu6RC64Q+zMbQUBO80JmuzT3wlqeTF1e2ownMOEK54JQCaaSP7YTTWExQBwud4khD6lUH6u6Qjnz
XKBI9ckFaXelwXUiSvwGJwaykZXzusSrNCxbC95+1SDzbdq2AHrIm9mfNWMvCTzyPVt7FLXYTwBu
t0Wq9uGgYoVaEFAfNroc6R85C5tmnUEHvk+J9c+U2rKPzAlYMhZSiIYcT4sCvB0Voe1x99ca3gEK
E2ITE/wr1PhDmsBIyq1fSw6VLxXtfhtqEusmLUQbvKCp36eubkKVc8KclFNf87hLHNv8pOHyQ4Zy
c55yptYmg/uFqKLcNB4A9pUhUhkMlJYR6nltb/9hl9IjDk2Twb6bH4QNl9ZQ6ugYk0sdkDUBqLke
esrwlhktOOrhrKXcbXUn/L5onrOiwo4krwBjhmtN/TwPHqm+NCl8WSSHmcRxqJ3rjUTC3ojvxfC+
mnLNQoRsDbfpeO9U87vTz1+QRI/rsgTSND5qldrQkmcQvZgvItXZ8EnmKmAOojficcqd+7F3sWVk
5fXkjgxQWp1Btvee2QOJ9qX1FA0Po9BBdcMQJUGMxB3diUKVVNeFLS7CkDy68UCeE3OMTnduG04d
U13NYZLqdwSOPJsTqZjeWO3jZHlIIntCC+jcM1AhwCWLYDavb6734EoNkYi5sfjKQQXDkFFgU2CC
r4vDzKzDBYotMef+1I3MG5KD1lTXVfEMNs9j2BkduSeDrkmsncoMTmKTwT8102qnmdIK3Ks+BthJ
0w/tAtng3ojmpHJ2c6u/aUXBqGU0D5GCuaciwvAKMGitMwbxNHwlLdJ72zpRX/RVQYExO75NVcnp
a77V8xOVtA11uCClKvUCo54kP4Y8hMLTgghtbtVaRuC62ffiJG8Jc8plGctAm2ADZp65nJzltRZp
sYvMQyEYSFf4UPGgxjtJDkwtxre8ircONSf/KONd82QXsCEwK+kMOq3k1WmHDBPpIvNnpdi9bVK9
981MyTHJgTFhz3g4ISTaczwYyt9NREZGnjQ3Q5zsLYJE9t6izk1u/is0DLtJBvl94w21wxeKpGcG
4vVeQ6PitzzxO09zOBt6PErz3N9Uy96DArwstNvRc7VhlMfQ2WpsgS1OhIKpVtbj/SsieiFp+l1H
xUV3NKDmWUOyUGQzekr7YwJgw0e05PhdbX7PFtip4tmQTnWIa+PDMbSjsyr6Jx5qHqv5rmtQp/C6
v+HNfFJRz/vWTG5WkMOQffM8IA0WCsF62yVEuN4pdlMeRQyH1SeSGKTf0y/5ljeRR8RyyhplEHRe
Ts6LZ6jz0gEjgTNHlrzV3U6d+Kx4s0Ci3Ke5Zx60LXI5aZZLYetQ39Nq3Kcp5zSd2r9p5heeUWQg
iOq35VDuung58P+Ygo8x4NvkRKzQc26YWkgC1uEFI2nkz22EeujbU6+ta73S235yypFqE2GqvaI4
I7oa68S5yD2OqSxRkUXBy7OJyJZeb9shr3nXpfnRGmipSjQTNGwfai6eX83WvVbktAyF9TYxtzTi
eQpJ/9l4Kl58SWzxFK/yaBQU6CImlI/ViQoA0h5nWNeE3dqOFkJjSMI0rO68JL5vflh4IyY/M85K
lUz3heCkJjv8NNlMLIrQ35KOoIbFrMmDmp8AkBZ7NFx3mTNdGCtg9NOKG1HEQ8gh8DJv5NbFejQ+
48r9dMb+pde5MXP7heyLR1NWoYjJKSQCGAo4QbLLVd/xtGDrQiF+7C39bRzsf5oz0VdG6dZbZNdl
Os2YjP3fWVMLx8R0asebvIUDzgKADG6DNxvv0XZ4dbX4skIqBKl9yU250rjrv5pW7VtHeymIJPad
xJqDuabw1m3UDBF3C1XMWNUeVnGh+7Yorupo+FcJLBTJuAKlRP7UjY9OIc5WKfvA1EZqqgr5vQ6g
WmWaFootn3f0jB1WcKLos/orKZMj4IqrLk32em5/J25Hn6pjCkiSKlGK6cFcmptcEijatcWpmYhM
HfVmhyr8Mzd65KImCd12ustyBs/ZgP4tqgAH2zt+hfOY3DpphUh4vlSaAd9JGomP6TGarYdowEIR
Rb9rpT2ZRAkpWSdPWv4BM7GyVzPQYh011mzeLLDHQmswvpxxOJle+ljPTNZxAH4P0Xaxk+JjMabX
vMJXTdoC9Kua15zON0s+X9cZ8rwo/qSE+CRYNfGdetrbzfIxNpsvT2cj10oPReBawx43UdtRm2+d
SnVgipeE1kJrVk9NAuBNugnJh2eTSJH31aUsiFOq7YfSnQUTdO19jeeL3oKQ9qprkyVcOO5hqGs3
KGcgd9WwS+f0LS06Efy2dvNlW8W/qGnQWpr1fQmtcXBKFhfZkbZkD+Dxzms17yLy41E54dU2mjM+
o0dTmxCn4/zFZXFcZrCECdmgWabT1BuribsRzfkqrFBnpgqDK8YLUs2BHgyrykhKTPP9GjtnHJSf
UrQfxbreTnC+GKvJa56QV5lDa9PG0KtqNJhufDC7LHDmEcGxRlpUtt5gXrqCWrseWtva2eAN2H8M
8iiLwDV5uqZVn45kOkDRRwau3BHIOi+qsbwH5dC8cein+BYVHXdxdW0VL6PIQwJU77pkeEsmRuDb
LbguREwhLNH3seRGwT9xsxbRgY74W+QMN3RubyNA+ZwS8KEVrbEjhehciPJxSMz3UknBQS+hrMVP
5XpQnsTAxlilj39SgVinKUPzuDlyGnskVPutGbIvTr9PuECHE9h8MpXXKMT38mY3l66J3ikP0GMk
lCgRjfqLxiCnMwhbGRc737mleURlRFsvWyxKhjYmH1K71E6j3XDWfFUlvd11dPbkZVdhbcuZM73y
9uUKimYVRX6suuuq1hgQ8A12bq59ce71F7wQIo3co1o1fJMlyEpCsmLlxldTOnNohJzAbF8Lmswm
tnixD0tfGldawQSrxYnAJMLhoOYmOvYM47AsXnvCHpf63UIGkzKs8kFbeqDxTt4f/r7878/A0Gc8
l30RhQ4WDkD8jcleNRA27pQ1WQZb+pN6c0UKjJsAC+moJWi95VQ7WNIxOX1I+siGQH/qWKN25PXs
V4NCdRQRnT4g9hxtXtai6w8TFXo3s4dNHQ3IdHgkX/hzHIrN2cXus2rzSRiTd3CiX4fMzmApjE90
ZOw1PXK3TBcxOcfFuzYCVK0tSns5Gz9R5fLQUGGXUfTPysQY0CJyQ7ABwrOAOOsVr0myLLntVTpv
JVuinRMHDV/kfCWe+TX1yLcXFuFojE6QmAGk07EaPPPVy4F+2/tm0a7b7cel2wTGksinZsj3nvsC
Pw/sYUWyxFoF05JdVl0+lM1tk4nJz4r5sYqZPheue+oaQUvTuc1N3OSO+90pG4h/3N4tdnGfbaMD
TytpG6ruLPR4DvrO4onwSIHHVXZFPkYVtnGrmOEPIcX1zGNtnapJEKhjc3o7WnEigE2g7NAlRALD
aWCi5pYDoTHudpnd3HbZ9KbKLWhRZdMhssrfOV376wHSRkx7W7c5KVuxxwa7WMwHLGvnJfpbujjX
Xvxr9hYz2Y48NJcDZ5O6Fctj9ljOL5GVQhdyOaMlsRX7WKx9NcByULUKXC/j7OzYs89M9ZCluvGa
e6zWsGM53dJiUSX5UEZ6FiPdFzmJG87YT1IvX/vSLXZaJ1KEFvEbjBEs7K55wM2kBwg9WAY30aFD
7BCdQ5pUY7C1PXeTiVnd5D02t2nrqhEMaef5gSBT/pd5tpiF7XVXfq44+cuZVmU0MVwBoYLFnYn7
PCjOcBq5S25VuEEupYGjaXoyCoCAugXyZaobZFU0rOzmO89a2C/VfCwW+sxGYXsnU5yGchj9JWYw
1a80nxwn/xxp8rHb1JpfIXroizo5xdm0FdDmu43FxadbGYM7Ud2dXpYMVkz7X72NnqKPlg5LYOQa
tetw6elZIpPtrmKsgSPFyH0kuSurmmbnqOM7mW4m/HUBGpVm51U2lPSFsYfcEmvGlo5fuo4z8zJu
GMgI+aFLoFRQ3vmqy8f7lsz0sCfeaAPyn+nLX8d2GxQjfRsFUcOYaWtSSzWnbGohfrAjJK2IgnZM
9eth1vclNaW/ODin05XEcqHfeo2wDkIf2z2EyNPaZo4v82qXmAS2rDGbQxyL/jzTb89dBO5Zrl5k
hchUH56ZmvH+VyvSHzqyUdpnV0VNW51zK5zaTBK9Mu1hMUCRaKv0MjjMT9uOpn1jKQ1TLDzIwit3
62CxGc/9G4ieXWVv9WeNNW6dTnbOSlqk9UslV+vomDVqZlEvV6LfZkIdchriN9DwOXlHXVuQJ453
YycSbgttFhiwexqBPGgcs6T9UhZdGThGFQUgVyq0nLhemywgsq0CALU9kreF4kfkC4+wVXR2IITY
8hTaiy2y10FybSNjkMcszREw8dhj83npJK+4tfmR+InoxMSSZY2RjHSnV9uzERbn5QXUpzrH9b1O
C4U7qvIj3pVdkvfgvvuO4x4/22iWPUEjE1NnqiyHWc9Ouk0dZPF0FBzciRcuiVgdRXVgWGzBiNl7
03WdEN6CV/ZTl2J4KM1oN2XLqzXjupyc6bmP8HoiA+oOFUE0LNHDrUpX/pH2K0gJoq0T/2ssOYaO
O17FzFBpHHomYJR4oW0um2/4zVyiJbub9FEjfNrFATO5xG5UGBPaBj2tSYfOJGxkJGGz4k62I3Br
PEi4/ptrsQwsN6oyT4BK6pWywuaeE43xrWL7Uzd/J7V+g54h3AJQuN3erb3UIeNE9KGjT+Bb/G9h
yr1e4KBgZAi9psdkQt9Dm6ebmRmzJMUnS6Zdn2jvXifc3Wh0BK6leX3N5M/ZFatLOp5gpsPYK9AN
Kh3OOZh7qVg51x4A+4gAJkYesm2fMitarmSkM9vg6CMqJDlOXKu9BgseHfLjoBX6vnPvYFxQGOrL
y6SM49rrdIVV9zxMTETkPARmXPWBmj2DQrFY+e3j66Qf3gvJiMz6Naf0zuW0zyGYXXGaFFIjjgOj
YgCdeBo1+7HDN34bk0ei1YRZE+4Uzr323dXTuxWT61VE1/mItlKM37NLQ7/JaMGjrnwaaAqQ9+bB
/a0kzQ/reYo4HmbQG3YYdD61zb2WOMtZOUQXlFl2r4kGer69cMutTe3XSFFCY+LM52xM/L6pfnRr
/jdMOhWLnI8Ga89hg27PdfEP7QbpldBPmfdyMjad7oFXlHFXJRntF7s4JCBwERuGuZYdS51A5y6y
7trey67qnnvbasOYi+wvjYc8kCG40Xr2Lhnm+aZxdxbq2dBVgrSN8XNZ6lt22Iwq2PJFg32uqyt0
IM1+yTbD7sC5g9A2BPJr851hsuKokD2auhcFSUvrNantlM9onBRxPd5WEmeu9kWvff7Q4iPTVx20
k7iZesZsq6q+HGdjswiORl2PsG7iXTH09RB7a3+bbh9sum8lStqrvz+SRUuUEZ2HJpe82n6LoInU
sUT+iCbXZC0lWN3VPCj+3bSETcs6HDXGUzamGfeB/tqDlwgN03SC2Dq6UtqhWL3XOE0ELjd62nVf
zrsu4iBTzvggMr9TdXtqVf80Oc16MDMr3U1dcaOQjDE7ZjpndUV74OEh2NgdczjCilktkzhKONZY
XPpgKugO76yuH2+mxn0oKi5otRZ+2RjdzeANDRnee5dN321gsgyMN6CO3XbRQpOfNuOQqH/zaEAR
dxjLZ6PxYkmUhU3/0bSQXHB0UQqVO69zbksmYmGzij6gaN1FWAcnRqwwc7agjfkn65YwktNAfOFV
3o1qD/gb5WJ0463xdSw5q3As2+dmkwSzltOPMeYrg/wBihz1w5ILPMpx7wyru2/HnDaMjF+Khfmn
YF+KIUh32vKryA/OIsu4SW1rCoeqjPdaQTJCa7i/jo1Gsxxe1DBFvgCDHDiLHjj9wvpsrd9CucfO
IiY7+3UkN+haFl+twlurOwO1n0aIUbXE59lqnrscMcXAzWX2T/g4zl6HwieOkl2UdlA8RtN3PPG1
OU4oxKGT9J5pBZHpXEyU1wXzl90Uy5OH5OcKo+KzscWMx43GtL3mAjjiuy8wW+Ijqmm+7lXkArXJ
iidPMqc2HTKKYIFcyXq5nSymB7aI3pM7FCisKkE0r7vRRLo/ddfLmBcHZBmnZYpuiQvB+kIvIjcU
Uh2H7xkvy2tZ2T/dqq6FGG+pUsEWJ+c84l9wd2oIgvp9Lkbu7q06Y45yK7NEUM72JZ0T69jaw8lQ
5KCX6lFbVuN6RAtkogPe1+mx7ChxB8/6MXNr9CvZv2r1sNLnytkMuG4mzswW0VPnJueBWRo9t09T
DMPFICw2S9xlrw2DF/ZrHXgi4W5J7wvIDEHMWl93B7BKJzSTbOW5buLvbz4KSZxYpCwSp7Wf2B4/
c5H/G7pk5e43D3PL+yJSwgvJW9/Ltf+ILZqQWbbZ6TMmaBYZT2btxoEAUUaHgYmtzWWeummP8IkV
9iobsmfe/wfnX9d0XhjTL6BNS9O/93RfmzlW2fGP6tVDbzo/TTG8ukv/yBQiCsxMg5PvEJzlQZRq
I44DwtjUO8xRNVKDpUCSTeSB64/l2nLk15k6O5F1BpT2z4hmN2grdGLbNKsasOdzUitCYndOk5LA
H64Wazk4PEFVXB9KFu5Iam/WmP4CN6voPLfqUOvI2rC/J91P5fSv5EzRja7q21bsjYidkzUdurJ3
LMUE/bj6Z+Yu2nS1G90USZ0uGnIZ8J02W/yMtiCwi4xvx/xhoOnuktW7VkjSwsoAjYD0Om11NL1e
cqXs1fCzNLluao3USqu8SNxqedWWh2Gx9R2yOZvqYg7GSh6MWcXQxpqWCJb2weQbQ1jj8c/FVceh
NMbRSbpjgvHaawdW+MPSZD9J3W7QqeFkVRqvm1ROIeniUN5yCNsy0Jb5xVgT70xnI1A92eOunRo7
5VRPSdPdWSNBEGCq+TXScC7Rurp0y/F729cy5yjUMi4P0kUnuMrKLzD17pF/A/1TDRMrxRBDEe6E
curQDlqzm5vbYdWNc1VO+7nS4rDNKcqa/lhXBnUrPeG0Snn3VLVzk/U6LVmAoqStdnozXMUuwe2x
TuwCiiPD0/qdV2jYlae3QnW7buopAYb4TjMo+ueq/o4Z6LUZYZRerKWhtpifcmhvhT4cS69YdoNB
vVsMuaQfZGEWKiCyRPPdEFv/GnGOLVZNcgIdxmG/HhqHWtjY3Cfvh4yUT5pfonVfmKAcFDFweFrO
FofSJKaMULF5i2HlNpn123QeUXsYpyYuyr1Be0CW8k6Z3ibloRxtWoIUF7SuTWe+9ip9QmFJOQqH
yh4mjBqVvKlW6zGysgfBmrJ3nfGQd+vBa4yriJ0cs2gw1gzIiKbcZRndSBI7s7TzzVZZITJKvnJj
ip0GXUxf0jXHy53WyWGZjL0zDFQlNBs9Mgv8RisuQnXfUTZ95z2zimz1jfahaMeRhwbLX1S/mYn8
TpX9M041vH4ztPSiOQC/Z162AFZoObXL5B8tWQb2TdXRPNNurXp9SmznJXPUUTetU5tQqmqDeQG/
g91DoNEZ2RDt3h39y68htF2rN2wYoCEmT+ztlh1Wn/91FdjA/J+wBDls+Ymm7r106MQVQ/26Rl7Y
Las4JIPx7JHD2rbeezJuivg0uWgzQgqEdqRAlOpil+Se1iYN7tJ91qG4jVF9C/BoQnk1PbYTvZgh
xgxbO/Ia4xiBdlHzUGJk8L11uVSjF6arTYoS/4SJycWCk8KY1d3bbvdg2eVn15NVpukOrH0Eafr0
5Anay5aHrcB2H+fBoGCzQ5ZcJtAwEpDhiuecgE7sJuDFbKv7rPQx1FCptqSGqtS8lYZDZijcwIye
+9hEx23LYy7wula57YukwpuO1Sdq7fvW6m/+D2Pn1dy2kub9r3LqXC9mkcPWnrlgphgkKlq+QcmW
jBwb+dO/P7R8LNsz79RWqVDogCZFgo3u5/kHqx7cJblGtt2Y1i2UyrhJW1usczA9vQvycWgOeks2
OCCdUitfUXLA6pHY6qKvUZAEl6o7fLU9+fI01diXOntC8MyNkVbyXJu2rdY+ZiohMFSRZkb6VoHY
LTybRQkLxR62ypwGRE8qQnZCDUaCA6x+ffG5crVNW5vH1nHQQylxhkyYsxG0cAoCmm1z6kuzOWlF
1J4IQEyk9XplB3ykXwilHPaZMMvb2FSSW7bV87msKAT8R3SKeGzaPlqQfhhoy9pSxfZ7Mx2VoVtj
a1hdyyrgAOQhLPP5Y5C4D2LmcXdYW5Mob4nDVLfAxe5KFfEOWWVg73quPHX33mHulWJguuHdhquP
gQikw9LvdWUv+wG2Hi5DhX39PKo8wC3ZhRAqSVvzzmSdsEWzBGFnIePyd10auUsNUZ9r2QPtrhG0
S0xA20r6a3Povh/Y211cM++vfqs3WRsgpdOT0Pq7v1bZqFiYR/Kk+vmjOsVa7RyAMJKDyvq0GLGe
Cq0b9iKbUq/8mxhPz/vKBzhVlH1zJYu2VySzB9y0joa4vffqID3oFbHEPOhbnhyNe8EDYZlCv2mW
uTOcepXJV1461p5YBoD19rIYp168hdhgrt4HDvz+iFchQbP5ZesU1blEe+8qX8r1yieyLuZJvlIf
Ydk4+W5AQILufVtlO7bTylIWI5inp97TH7JK4X2o6rVRaeJOjqNxJaGMujrKgawcUF+Ve/5Gtjax
tRzB9MKqSYuLPFhpVW+Smp8WUllhuGztAq2LPhNL2QyiubjwgtGuxoOZWXzuk0VTCOqKpNbHOIkY
B/YD+ZYghb5pGiO6JsQebop+SG9Iwc/IgbK8IFHnrIog6m4TJDVXAlWFu7Gu7KUP++aetVe9DHo7
fWyIvvG7s/qncELPzkkt51M+WPkiVdris1mXb5jKQpes8ye3i7OvQ5lDG4yN13wCyJ66xbdmYEWR
kVMhw1EsO7Vk4pjUG39gRbOoj0SrgORmqNCYdgz8AGtiljsdvadiG5ILeSMRcTCaqXpNa+figPD/
EvXxs5uH9YvKnoDVm/CedXK3iyROx01UBlijeFp1wUweXc3UYQqaDZdlXZCUUConhcVPV1UX2aAF
msMk4ZdrWZQNdURwKA5SheUOQ733K4NhbQMxW8liMw9QOLq77gYXRb0fr4HXcwF8mjya1VdFuJxq
R90ohoYK8dxHju+RE9wOldW9v1XZkAu/3eaCnJbsIscfFBWcfxeS7y8q8Gww0ndTl2AXSQr0Greg
bNdWVowlaBme+Jkp60YZ4jtEDKJlrVnN5yxVzrpV9gE54svk+uG3KrNeAHh7T72tu1ggN9Bmeycl
quJVByUvjIOj9+6GzWvH7z/TyYsb3afe7z5ZBVIuobWGPcAXNCXTJXdK+3mw9WIZBP1062lRsfHs
DLmdTHRXoPvdLa7N/jW2pmJlVIn6CKIwRjApvKnU5DafdP1slBlCC4bdk5ogF9gmYXXmxiFRFBTJ
OWHrtDXQWjgliZlu2wqVlDQnwZUl/XhKLKPZGjmogtwk+d+aWnbS2lHfomwTnDRPt7f8UJxjkkAE
KJhw+ZVd5YBOtiXU/p1hxeGF1QhLOs2xvwbpFboS9mvDPnwhmmC8lV0ja1KIyvzddejEb10NaM63
Kh7f266xmH3b5A70VHzE+2zb+2iborZMOEPWEfDcdlXZh+seu9BVWatk/fz+kukCZ+XYn9Z6NPUX
ecBe1lkayElsZFGb+2kdTNzAKK1tydSGcXdMLBtVn2CvR9Xwfl0YE1R2db++Ign+OuHmh1AVkX6w
/jdN6SF7A0+J3aC7K3BRAWPZQwaGl3AxUBVeAdoZ1rKuL1z/wuoejD6Km+SE6CfrnN5Y9SPyTLLU
h352RqJsJ0tyIPhp3i7GPQ84M2PIg2VaPsbN/IY+6sBz1qRybX3f/uhH/mOlI213LatKz82RdKt3
RY2F+pCmzUrVe9AVBFCajRKbfHfYQYZr2IjwMZUpIZali2uHxwJAgLmS2GSyfC+LqkaAjzjue09Z
RDifUNN8+BhCNhRW0FzbpNTRnHaRgenFteaP6k4G7nMl5U1wY/5/KgPLVneKRohfXig7yoNsgIdK
Oni+eJpK4OOJZ++DeQNahbVx7oj/XAdZBawF1cDPRA0FSR6ruNFLhCqsCT5O0ZJwNJz8LdcL7xIF
EG+8ini6rM8c7w65D/XOm5e7VQUtRglb+ufFoShRhbJG3Kb9Ma/Wsr4N2RH1bflEFsdBnGjAXjUm
dZlZWM5qYa8chMPdtJCnzYhzaT50SJlbykFW1XFCqyy/n8raj/bOg7iWZsq33+pl8bc6S3e1fVYl
694lhorv1XgI9fH7QVXFJWr5XycTvHgWOtYnLYZ8oJZJ+Zmk3atllvaL4uSPjaY1e9M2zK2rxeHa
ywxUP9CAfzQLjfQZDI9cd5lPAw1dpjqNnnC8xNSYCRNUhrIWxnhwUdnyx9hYgQpn/suH81hV2dtY
IurZCv1TYAkVBGnhsmPvlav+aadrHbKiKqn7hdobwc7PcrbWDdQuV89eSk97xp9cuUUwuzjkOjKD
kTMBSBjaTZWV6VOnkkQblVTbKFC4Ptv+kgGydfvU1UF5pVV1ulEhiO2LNsge3XHcE4zMX7TeKGA9
+f4hC7v41jeDb/LlJt3lG6yG4topsu7sB2QZhvmC+X2AoCSnFYMNzO3A3CIn+SVGkvQkD0Y+tKfK
bIHXWi4SBwq79AqA5MnQI3NYyD5wOedTYNpw4MzD9+KPIWT3rCyfsiwtdh9DpwawYFPpmnVbQQ0Y
hmmPbot3lqU8gYDmdMjey2Jcg2IBnrrvXXF2SAg2e0EEBHSYGi2LSqmfxo68apyb1bMzkbeOhlS8
FGn2BMyj/4pF86llPfomOhtKVh7gYF9Mi8KFJrBQ2MjP4WgvgN+SDSBk3MCc6fYZPPEGnvIsLlc4
FQpzulYuIqylt7L40ZCkSoYPMjjLjnD3dfSodNiIGwhSH107rLyNKIH49oMt9qHRXsmSPMgu1txP
FquZXWT2AfGyxrlEg6rscxdeVwZLnV16h4iCDvlqFc3Nsk+t+OoyTYmJ1pZFHx6rX9nSK1fvl+ha
uqz1wLp+78z3dNZwlrBqy7lAGGKQH6/xfn3vZzV3Fq8hgBQchrLpN8sGHPZtkGT5rT9vOSK1Bqvz
o84VbbNKCIEB3UESDuaKflOrrnus9Lg+wmV5Yk9s3avQqtAbs29K4SApG4Mnd7gRj7LRQtV+BQ6k
3KklOMGmM8pt7oB3TRsjeIj8wlmXHeIIejzAo4LeiXlOB9VtyOz7KQVl4xWB8rYhv+a/5R1LUqNu
rPuMsdYAZJPjYBnhqoxTCEQgBe6IZq4HxroxLMO6m2qfwKmjs8OEZMfeHFF3w2zihWx1DDKdY+P4
R9LzCIxGUXouhV2fHRBrpNDr6EvlZFd1HluPtVE6cCoC5ECmLHoqFQIIcwfn1yvJpQqC6m74BbzI
+5U2M9ayHIV+Q26JiLtTpfd9CkMJAc/oEvs+ulFaU5AiSZ1tP9r6IeYZARwma8lox8WR+a3Zjpnq
nE0+n7WTJMalSLG/i1TFuR9mySL0eBdVZbpb0frTuMhmD4bWGbUTqc6UwCWqW3NVDoL/VM6H935N
bRZ4Wyjfr5AtzTjikNybPhaEkNvJca9BJLa3ttGGd6WNZkWE0NtaFuWBDqZjt7es7GcWEMJDHx1k
HR00k3AgEZB+73utiTNtFxzsPK1Pfdhn6yRLm0c9ir/Kr1ozvkVWH77G3KsE00eMLuZrXKSKDuZ8
TeoQU6hjUzxOxpw+6P03M3+/JvdSbaG72fdrKhtcSpLmByhV3kFrRu9AypP8Vq+TkKjiPNgkPBtq
3LBpymXT76csgo2V0kabdKiyFpMCEx4frroLwX+PyjM+6mOACMPCUl2O+VzxcWjSCANgUK/3E0Ta
dTvguC6iwTgWuZ6sIytWniDJX/fcha9W1N2Yojee4C3kpMXFv3T1s/ZaLl3NcLgpveh7199GNScV
j/WiSggjvuh1bjyofl3eB91Phah70Tpbf2/RvJ9afr+m9Mp+K2ofEMpUdTiLC3XgGQvjn4Soaq7l
aaIhCBDNh9KLUZh0r1V0uw51Mu/X5GmOBq2Cp+qvtbKMMnx9NRmErL1Rucqt4ABlxNympIqvyMor
V7Ie4jvBU1mpZYOLLvLcm6Sfly9kr9bWWmsnOwhZK0/loXItcmVOGy9KlDO+95ctoxZ8br06PIzM
8zcBP41dOhCY07Iqv/FzLb+RZ6xCHxuSqVcf9YMfaDvXIHEvL/21L2jT730btHsXaBy0yA67wUke
LIQ+uY8yc+1UGdolTQv3W55+9BEj6Y7f+8hmW7UQa+kwlomAGQb3CuLvhzxvVOLT86mugPiSZ/Ig
Ap5dwJPCxUddp7tjdfooJ/aUbOIMHTN5MRRHlJp+G4dwJUkaIWymK5cc2U9jsHBylvk4qOBrSrha
yPV1XnSDkEF+E6hhflOlowNH3DdW3qhnPzfsmg4Bv4/a0jCcFZlWYyUvlAeklfMbsavnnrJC9ODD
bJYcW3gaGU4zTxPpxhNmCNVCFqEyFVthoLQki7oJZVSBq3mUxciOVjwg9fvS0/WbJDPvZXUfod3a
mHjIxWM+PgmNVC9bCGcvWxVLvcZJc7pglG3eiXx6H9pLzfbQx22JnhIXkfEY1+gKsR+d35aWoiZY
WIpx7vFVetJ9nEn+9d2a87tlGRZuyCQNTx/vVg6Z8G4zgUBzBUt/K5XQMx4Xm6YIwEXPYunv6uiz
nvpHsRIhTDQPCI1slQ3TkDKzy3Kq5s+pluY7WRqz6sBUCcUn1dZezFoXWmAU3aDtNqwE8ez1IJwR
KFOYLX2ECs4FSyGsk3yL9EONfJbs/X6hY4Rgpyt39vWIbixFRDfgzQK2Fv0lwf/iiID8oVUG90nV
efnRG2Aded5N1SUPYq7OPXg2dUI6vWkT92lojHhJID46ytbGjvHEGJPHQAM93ZhY7Ay94j7VkMY2
eR0PG3mVrveEI9s4PntK6j1O8VG+pKt06hGlVzKA80v5cUwit86VrSyOyfg84TuLhpUo70Xgr+VL
eg25MW3C+brtUv3RhDWWRO6pSQ0yHqoKuRgjqxNO2c6pryxyL7Fm++BCzbtxTE3khn40DwoYho9L
pmkamUSR2Ld4tBoWrJOwuwvCtrvDaInQYQo41A8oInmDgUw/vnz00Fr/oY+N9CT743oitkYH0VIW
63nAOYs7jyWv6evMWqIp4m09w9o27VhfDzl8exYAQO1rhV+rikhma9jBa3hpw654xcMpAycYzF4D
JmzbqXEh+vfxg2WLL56h5K+JrwN/satPhm5V6wZlwiPRSPtUTlqFB5LnfI6VaiW7Vi55Pr1X3dsp
xRtuVCOeJFbd306l1y3k69mQFNPOrl78EqiiUg0sxpTEOghIlesist0ngAMn2bWJ9efOVeEg6rbG
myKiI/+Hwu+rpcM+6u//IWEP9f4/FBlrKvk/1LCGHqK8+gJ8t9v4VWJuUjWZdoADspWOsMeDLHZ1
kq/0UNUfzEZ8b528wPipqCZ6tSNplG1gO5MnMZT4UcUnfaWOan0GDN/vKy0RO2ST0RFVonTloJv3
aRy7JyDQ5jdXHESqTG9NxTSBCHkMoZyrJ8+vz4J4ZtEiuNAb+UufVeEWvawM+bu0L49E5rCMms9+
K7aIPGMzbDZL9gH0rqp+hB2BDbTfZPY51Yy1PyjRkbSRu0yJu65lfeXqYIEgOudHwyrWRdNjGRG0
XGF4EcYv3uC+D9DvDcfEVUub7fUcRz2aJljQuVTFASieoh7fG7s61NZ13aFIMDfILrLV6/TiQAIB
Ff2YBBVKYJu0DqyTSXzzZM8HWQzT3j5MmEvKkqyXPbSM/BFJHwdl6jyG+j5f2xd4HIVWtglxvVlK
AXaYrg8lQv93UQBgUmjgLKQQujOJB9tzkzvS6eF7fZk6y1bTxWfUNmCbd6+ojfMMA/5yCUrT3wVI
B23dMM3vkp4kR6Oo3avRq0sEoNsXFdWmFTKO2hnpVBzQ2jTaDJUiHmtVewjqpEdSB6OsMfeerBgP
lVhzkmNbVj0eIMaIav8Y3LDHgIydBxdo5f3R0Bv7Ys0HUwe3aBWXMY7sWVGsPQHBPMD/A2tZm0m9
1yeWFR/9WyGijdqwZZN18rIuBIU/Rm22lUXZoEb1G7L11tVHNwcklSOK7Brypn1JK19cu52y/OiA
sgxLs3j8+jGMMJxq20yQ+uRFsqFto2GVpKEP5YKBZJ3W5ANm11G2l8Wu8O1NHpWgIVS8cbzAenLZ
0h16DxCALIpxDNco1ag7WXSS4qEh3XUDmcq/g6G+EU1rPZVjAIHNu9WG2DyRukCCP1C/AcNSt3Fd
sqWRdfIQRbk4wrmCtkxfdSqMjT/V5b7p8mewwFDPPV9faaob3/Zjbt2Y+peW2ALEGewq9siYQXmd
G4u6SG5VM1JXKtmhtax7b/DLZ2PUtYMsIaVo3Xj5F9ld1kSWpu5ZtP48TpwWKqiIRlnXTtdBJG3E
cwCH6n0MNhfAtavpGfKLu6w9MtMxqX9tnoAi9F7vPkq+/16Sc9WAysVHW/dL6cd1cpL70VNeR86p
v9N7ctXzBPij5/vrzW2z4M6/uc4bAtCPQb8P+jE5wWxMTlbi37bZ2O2QY0lOH/Xy7L2uGkiY9SAb
6P5RndfM9AtZFlP3NQ0A5uPPcPIzqzjJM3kQ1Yimip62GIj93eBrajT8VDadaFeoQXYV9/hQvg/z
MUInlHGtxbN23zy+PMixWBR0iz//+O9//u/X4X+Ct+KmSMegyP+ArXhToKcl/vrT1v78o3yv3r/+
9acDutGzPdPVDVWFRGppNu1fX26jPKC39l+52oR+PJTeVzXWLfvz4A/wFeatV7eqq0Z9sMB1P4wQ
0DiXmzXiYt5wrdsJTHGgF8/+vGQO52V0Ni+ooZnde4T+rhK51s71ruMBA7xWdpEHN6vcZV6D960W
StR7LFQwCUg3QZyY53qyjPdDNmlnk6n1itwwnzVqSeYZVH65VbSgXXz0kw3k3DDQLCIkk8uIoKiV
76rc7U9Wng0neWb8OJt7oJySs4wDdxqyNTn5urZvora4lBFQWt8cfyp5ubq3Qm/c/OdP3vJ+/+Qd
07Bt0/Usw3V0w3V//eQjawTHF0TOa42N68nWs+Lct2p6xt1iPoe9LchvzDXV2hpxJgO2MSAdMh++
V8e1h2xgJfyTQnJzlZmqheDNIC5e5NRIKFA3+LYFnFTtQlh9f5fLtv5apXWL+0z4WAHXv47Ihj+q
+mOaNO2DAWnqNgHLLWvdtolPmg/FUBZTjaTKYCiI58/XWHAP1kEqasj7rfUI1iJdTk6eHmRrXiQ/
jT+UP42vGOq+b2uIlr6G66nvN4h1iO5E9Pk/f9Ce8S8ftK2p3OeO6WpQvkzz1w+6dXOXBWuQvxER
6dGL4fOTn3CQeXyoFlIWEPtQy5Of8UdzXyCLKvL86r1fKFqYwuiIXoXmVB8J68CHTbjhMntsMc2c
Kzt3xg/LU98351NH/96rtOy3rmLdVQWlt0ezylh3bjO9NM1iFMTDJwxiNmqmt/s2M917y9duZHvG
LoeIuV7C5PTtc4288VJ07vTii+R+IMZ8zxzw24Ap8INb1TMAGi6HFN3SyRpuOscJj21fnmQJkcDx
5nt9d4PPMwp8XZn7i85A+RGYi7HyzY8uXNqY+fulumLWq4n1ya6IQXmESIcgYR8Nt6pf3Y+DpmHw
1hFLcpv5fwmUT46zHltLfVZR/98BFrLfi/YYnXM4rHeGi0lQVFgZhqlc/e9GnS+vDbQQ5K3x379M
f0JOh1+LcqyjIGx+K/7zvsj4+9/5mh99fr3in6foa10IQAL/sdf2rTi/ZG/i906/jMyrf393q5fm
5ZfCOm+iZry0b/V4+ybatPl7Gp97/l8b/3iTo9yP5dtff76gn0WYFXPW6Gvz5/emedrXQRw7P/2K
5lf43jz/C3/9eX7r/7h6q8Xb+G8ue3sRzV9/Ko7xD0/VMYeFHGNYHsyxP//o396brH9YKG/wWEHi
0J0bchTQwr/+NLV/wMhzHFe3PN1xjPm3KCDr0GS4/yAR7kCp9nRWSSpPor8/gO/Psfdv7t8/1zTd
mX/WH082y4Rrh7mgq4GfolFz1V9/9npV5zAkQSoIpHtr1t6nqRGouXq4scQ1Ew8hABNtC6NZE+a6
V8herZQoy65EhpxXws0ceM0tmjbEjZo4OeaiR6qx5weL1yJsOVd4S1ZJ8UYMJa5drf2Z4Ix/8CP1
XKP9tNHGyQDCaO81VSAY4dnl1viETBCWmKKAvZGZqAZkbbTSmg7PgRZxEUMfyQZFxnjHNlOLv9Ru
EV8EigFrUzjnPIPLXaAtDgijAB8PUCIVnb8SwitJoynKhiSpuW0xD3Dzpjm7XXrvltNsOyC2Nd7z
+yDFTFpVHz1LV2AleRAlhvFbBI6xA4RctQFUvSGA8WteNaZg/9P6YhvgYYDIhX/f5uZXpY8/V4ZX
gCV2uxvAUTAcmgJ5ftROUHiY2hGzNdQjZtPCeHmqM5gmuoH3J3v4lVBrsXIF+a9kKLLNSOZkj3Lm
PYFtZ1OZSbYGHThbqk0rL4izbR30D2NbZ7u834Jbzbd6z8ilnbIMm+/8MYKWWhTqVacEn4JyQkGj
9u5rG1586Nwj6UbigE1/Fgr/qmKtkYfR1kaJP2tNByk6jbwHW+513Pn3luYI4NtVuc5bCw04nVKN
2kM4aoA0cW3P+RBXdWciVQclalUJ/bOJ0zJ4ZrKrY7xrepOTityNaJp26abkWQibNg5pbKdkcNQw
DqlhPzeIomzRay76prgt1IjPLesMKKakIzvASGZGFMyer+htR1kj+o+yfEz6j8g1NLcBwc/GEjdN
MwI25eOovdJbYnAcLTsTeef6UVUGvpRwPza8T8MoXFS+zN3UTo95iDarNSHJGzuwQ1ANvGsQOOgj
/6RNDhnDpDn2vVZszFHvkT/xUfKCAbxMkv5KT4a1QvwQXC0fb5c96M5w69UoURBUNWDPXI0oiy2M
TsNqsOenUXLTIXZ9RL4qWhv+LkG3ctVahMynR33gVqsB0nAPo/KeEnn0Ae5O7lWTxc06mKq9QYAw
HjwXIk42ITi5HHMNxVlHi1Y6lm4rp63xdDeU6zFKPuXTdWG6MOurCEZHk54NaxoA3IL4HOCfJh4i
shUKduuw67/YCOnEWnfXKk+WRoSWL3W6Mgm2YLyGqEodu8eBfeM6mcJPLY7fV0Y/TfC2oWuYRhGv
Mx1IGFFIFjbJxgmEvQVDnaO/xlcA399CV7C+C7gVjq6vlkuVuJTmx/WF/Okyq7Vua2fNpahn6Rnd
R7UCZcuFkzXTKcUUfhHCcalrBbNAgsKeMSy1CM5s4RfG1gMY15fcPNkaUaVhqejatKuz8qiAewg7
/EhTA/OlMasjgpM2aq/ezpjSFbJMn7XGukBiJqdTp3czJQ4RWY0sNraHUN9LNxd3LoRhh5UDzJ0O
pmI7AhbnK12pKE3bBQBkdM25WSy6gda3NmB6if8hmjIN/X0apGBMBiRR/TQUSy8i8zwIgjYaYvOl
WV5QToPamvfessvSL1heAo8b49ciQHMW5vX97EO18C3UZyeVrzeue+g1UwphETWpRZ0PysZC5FxB
vNP8hrBrtPF7vmcEBnasGq4mB6KNFXnpcWyEsSwduGqu090B8A0WaP7D46xZ02C6+ahA3FtPrjZd
oL/2vfKWqMlDMI3uiszu3sjmZZsQ6jp3tkFVvLlFvkOgzzroKqrbYfRFwR9pYYeo6CFnuLeFhmlp
kXyphYLKBBrnXYQABClabmikeqySH1CtJ9dFg7C1GeIn0g1ZsbJad5NEwwE4Yba2505D4ALHz3Mi
OhkqtVXqbRM82V3260D4YnMd7zqxyD/rhg62NGwN1GcrpMaC7N5FKGzTG+MRODc5vmJN9t73gNxG
pgvBvWpPiead2XcFCPj4s3hU6W/aHHBoAYoRPTmMhvsoeIsVZBnaeVKNXoOwO4H179DYJhCC9c4a
5WAMydHQXvV21C7EYG6bDjR7ghsZcAr4tnkRnBMVwq2dW9bGjtxvkaPoR7vQu+2U28/vUANN6OBw
oEENJH3PWBdsDTMT6xqx+cVop9rRB1FKrLdLN5neVDc6nhuIMCk7VJovUKPKa6cjSJjD/gjB3qoL
XTQrbwJX0KrdvqfxiCXRVabVyaUWpbOIeaqQYIckh3TqpWvGs2fg4G7NghxgO18HxbgKFN0/jTDd
tnCEvk16bOHKwz+R69CLALWJUyVy8oAJUxM0D+KDSD5bEcKdldseRDE8YwIwbpIJo9Go32Vhoy4H
WJNZh+KBOT+32IdsvFiczXFo1opPv7FirsNGVYGWFRb2ObRJARqDitBF+IWnPTy0eTgkT++G+qVT
61nPEjYrmnkq6FWIhm09wEopoltvapKroD21CAxsWZrxD0fhAwAyckwNDnmBqvQk/vkxYqKx6MoG
QXe01oYiHFaWCzsjMaed2Q0z6AShvEF7TvXA29qpd4beiOBT/agLxVn2Hv7uI1HromaqURmWuzhB
fmg4t7k67cgtfHVNNHLyEQVxAylJFIlgimmmg1OfBRbIidFH6KLbRnFXbMjunAHggp3qy6ZHSdv0
rBcwQ/c8hkAFNQYkdrePVi32C2tg4MOiSbpulVRKC5C515HB177xYDbnGG/cjsqmtttzFmu7EYOL
RdQ02DFm9bNhNNwYzLaJT1BaS8aN6dYItozaF2RmERfy9CM+xvJRZhARuNKJ1yiksKHfI7808DR3
tJQAuapvAYn6VxoI90XfoAQ6euXCjZRNFD+LSK3WOeAcsjwhtAhxNka0fXoPsUeTD3eZYMqL7YqC
aG5pAtLo4kWvICMXuZa1x7Kxnpr6VGgW4kn6lQq2WjDJsTZR5qmTBJenk9Iv95AXbHKGK+znDjwL
o2VsB9AxS7s4KqPNF9r2Aw6MFTwo1yPIHyGUCW2uuK4FghfpNHq3o9t8dSfzzi5hS4Iq3dQidm+z
/K5oRig8eiQOiRaB2CxD+FZI6vNszng2ApY1jIWBMuauVlNjGzSbSI29RQbS/KY0K8jlycSMGsC9
R8hIt/3+vnYNZEYr4zX28+kuKY7jINS7driKRdDdywP8/IdxGONz7wiEVwZYuzxwux3SzLDjcXPY
BJOvks2D5Y6038qyGakxy/yiKDzoCSWtCoJbzIERH0SVG3uyNIBnIA7tAXze80gszqYPhjXoENEM
rcG5VwPd2ScmKt/kizOU8silGtgpnBrimvaAyx7KzIDw2l67Za288LIMLJE1WvfomiHRqBFmkVUe
ysJ5j1vLCLnaChvzPgn4cYiq6HZFiEez6CsdDweiepho6Js2bCB84mKxwVU63lgZ/0I4mF9RRECN
p+fL1cHuldVXUXrWSh90JO9UZKwC4C1nL9Ox6lrEnTPh3Yi1BnFgG0DVsleTVRtYy6gDWUHIynVw
mVf43hbHyg3dWw2Z2oVpdw9pmjoIttQI7ZbaZtDNy+gk1w4CxktlUq7KHtGhPNCCnbDscTn1zb3h
kfyrhHi0h8hZ1lhk5163BqXrseBHRQlz8cc0GPE71vtkgZ5SuOMRh9xtD9wlKrSnXiXdGfYVPiTs
APy2+GQnINsVUgx4gehIxwNbGsNlADEybjH7Be2SzZ4WmrfXvPwBnYxhC5OPjwCd75b09Yxu1Fgu
oN6jI/SVG5c8aDcZpGPUcDp1hcoHSDFUC03wlXGJ/k+IU9YmNgcYjp1znw15itpt7SynBkU1C5Jw
HXnjVaVrX9JZ/pIklQZQSaBdASgLl/NFk6NHG2AqsIFOaaLqWWkkQacp/hS1MMnqoh3mibVaBwCf
FoPtEs4g2RETRV6oQ/caf0YUL7uwFnEWHTezm9Swoe5tZAUPjmPFK+BOxqpTED3SnfscguN1NeVb
K7S+sDhv1tDEcb4Y8Onx+i8iKQ3YJ9UBtkSIOmVvLG0XfT5vVkhiNzVoNiL3hm7sOkVvlhl5ac9J
vmVhj16BzU/ArhIktPWtbo17l7UJ7lWA1wLDfbNsfhsqu8lMDPoKsOPOJQumZD3y+mq2G3R+upCD
o9AYFyahVvNkBBG8V9uG5CTqPb54qOmziltZeXxnhdont+QbyZIESRiUHg1Ajgu/C075NLBc7NI7
H2NhpfY/4zDsrqJB3HU5uDgxNq8gl06oarnLJsvLZefon9yKDWpSwuqchhKUUxgmu6hzPo9lxy52
IH6Giuq0tszgxlYatLTSDNFEKJDLyGYXoaYujgYsJPjvAkBpetweo6lbBdgP7gXJviAwbgnRzY9B
BO0AfS5BZ34rg2KjE/XfVhHyy1VarMrw1XF6ctWI8aLzpA+72Da7ncM7RkmbR7c/y/9kTa4uiMGx
TcNufv3/2Duv5caRbks/EU4kXAK4pSflHcvcIChVCd4j4Z5+vmT3zKmu/qN7zlzPRSvUUlWRBJCZ
e6+9jFuBhY3BiOM+83EySr31wKCMGAV8SbMxuGknyJbIW6kojfl1WFBdCCYtfuCZh3AoNiN0p5sg
qm/xKOnhvTvfQPZXMomte6ci0pUQmIcZUuax6/q7UKhhLSXcFgffCWTYXvEwLvKhmWj6ArO6UB58
ZJ5FEAP9QyAP3lQtmC7WN8LrXqMMnTQlXLsZHQPJeqbIWXBNlrxjnN3SNfYji2s1NWwXYL2c+Mx/
104rqVrwBEszk02yy62NEXWMj+ok25tZobZITvAQ0HQEZBd3DKazW7d9lxjM3Tgx7N7GPyUpcp/S
kvF9aakRe4iiOQYJ+4NqFsxzRgU50Xbw6Q8pqf3GQEBAlZf1d2hE7xhApkeeyJAn1LwLgbE2nimP
ygyxqCO0YTUbNWtUBW+mgy0FBdZPfCnfF2PKCNfgObFYsZsYHwzO98Raq5RQniIQr27z4beohHCQ
Lg8FbsBycZHA17w5UZYo22S7H5Qia50+dTFYTIv4Br86gI5WVXjQQH/NYo7ySGm799Cxb0qne4wQ
z65hVX+rkn09I5M02qrCnX1j+c+z6uTBEV61zVvEo3XMpFLE2UpVob0ieBHJlUOdvUTtCQFg3eC6
PXe4RrKVU4WZApgQwrHVbpJh7MmxoMHLmW2D3UbUKRh1V/BzsiY3n+4RbO1pXM+cXJ/DzEcIsgC1
JekUqVDazxNhNSP3jT2CU8FvO3RVYG/7sRBrQzgvRYv7JxRRnJNEbK6t6Use4ySi+mlvmiBo5KZQ
MCw/HavEUkAm30MK8NKA8EE5chn6Cn2szcH+lFbhd3fAxdcvI6zgcu3e0/nsGovzMdCHq1TBb5b4
1Iv43TExO7P8ydgoMvHg/0751mbKvPSUhrR+26qIit2gHlxPvfRtdSPzKT2gaKw28DPJozDdx2XC
/oLJU4RpSHpOOnoZRWmAa3kWntysyFaV933xRPste8BHCVFr1ZKHgif6bjE+sDAp91303bT5B/C9
Lfdagm6OdbQN7OXRKwd/M9hozQa6V2lJmoMoXXZ+U9KWAGdt8YPbImVzUIfxCUzmvhsbX7hxIvUZ
svz7EtMyk3+DcqpigC/7YF0oTMrB14DR6vB1JgWUEbrmm9PFkbjnbyB0hRxm+yWa1QZz4tzhOl9b
Cb8L+VepGOPmrW/JZJkqL9iO0XSKl6fRArYxYHWsO0zgMIxfwRshRQXC9JpqoiV0Ra5qXffX6cJT
RMIg7ZkL9YLl21AVagxNLK29KoBqCo90tUrkiPY5+rddM2JxUMjh2PXOewrTCcWyODkxPTLqkWLl
F0cvfzFM92uLg9FaeLTEJcw8ilHSJajEZ0gb60lEmLgU8gXaEz4W42Dh+9GYh8hh9uB70Y1Ki8dw
xlYas3SyTzr8K5Mawycap7uhmjGXDaOPMVfxidDUF1zo0XTijtPL8VYNsYV4NFJrvEjNLSjJsion
QJcgi+fnwk6+qGbgU9JqwMC6gSfr32CDFa/nqhl3iIZPYVjjCEzAEMY100uy+NuRZ6SDA0q4Trlq
fdO9+f8TjP+rCYZwHeZ8/2fU/bcJxt2l6y4fsep+9n33lyHGH3/zzyGGDPTUgbkg5oDSldYvMwz7
v1whJWMNz76OMZjP/u8phvVfPvbyni99rAxtx+ZXf04xGHAwyg0C4fm2DEziDf4nUwxmMn8ZYfi+
6ZEYbbum6/imCKy/jjACe5a44ADKiHa8rxyxCXEN9+LaxoeJ6BssOsd/4QP8p1e0hHBs4UnbQpHx
11ckQqZ0lsmsD6zY0Mbfy6/fLAQkiNtWYxir9S/35M+xzV/oB//hA/JCAVNZz2JexOX/lX0Q9YZm
umQ1dsQ7h2Hm2vDmc71kF9ks5//xS/k2Ayms1ySfztLjol+IDoOXmxgnLDXIQPaZ5dknjLdPDmI/
i97/+ZX0m/518MRd45VI4jM9noG/3bVexktHh1kfcDILtoHP6IEwOuI2p+Tfrp/519k2TwWvJU0I
HF7ger75O30jwprUAVGvD3bWWjAoxdlv2k3ty5tJcJLJRgyryj+apLniVknqxeDd21GzXWgq//lT
/5XO8Oc7sSxsjHC/l47/2/X1hsI3+mCsD0FgYGcM31nNz3M0nU1jPk/19Nw53s8Qy/B/ftnrJ/z9
akuIFJKhogwC9zcCCwdGZXsmjoWm1rwIbIo9VBXV+Nz003OrCNMoo9u0XM6p3zBwMxI03u2uniET
JQ5n1eTL11Rmr/8vb8tBpxNAsZHy96UraQctGIz14TpIi3L3ID1eDUSLbtDvfygUMC2HZp+GuP5g
2d5X+dOc0bXWkGJ9TGXnRe1GGV3++Y39x9vkoge39ayV7eWvy2ChfpoTXJ0PeP63hxq646ZVhPDN
IwvcYUXQQXtW/61myPgve4v5V67Rn4/IL6+tf//LEmSa4CClQmqFKOphJOtlpaLMXkUkdljtdJ4E
3BGRTodRoq5P3krCEv7ladEPw98ell/ewW/b25gVMamMvIMlpu1hhAWkkV5A5HJGudnnP19qS5h/
v9qBzxrluWRMblnebw9nBYTsE0ZeUAghUmu8G1lln6NYALoF/jQOHkgksw958qb6ELwqxr4r98dn
t7UPfYArqRJIQPk7cz7fBCHPjk3wAYaDu7oT5zpKqE2G+0ioZ8dWz8yiJ7f6MrHBBUl6kSYDmG6Y
sPvdYSl9W0d7JYtiTe4zeD1/XkmgCWaP1sg8d7YhhIdMRK1l3fm3AB2Q7nlAs4w/5PZIi2yFVQ8a
Bs81eVZQ+YbMI/SCwqzj2XHkcbDkOiaWOjcTrH5xmOSOlndejPu64ZjVppkvYzc9Jo0DF4nZeDUd
q4D3WAq5XrLykWEpjrkxHQLiMtraODsysjjMob3r0uXcN9ph9kem0kvuiZvMxr5qCLCfp1uoR9IY
g/ST2KvPyko/9fNkBTzCJkkMq6R8st3uw9dbsb4y+E5YxIR1BCZghzhZH5jJM4Ac4k+yJvYQF+66
rsNxgs9lTvIwTsNr3qut6+oR8HS+bh69nG7iFuDEgM5JDFxxQV90dloukMWONwYt/wChhiYT3lmo
y2jw4fwFYnDar9SAWWPo8RyM2O8BzAO8Fx63BQvN7VxUJxWygenLH7rp55hlWwCBVxffHgr04rMt
OhD5+LP3ojvLRsTtMMZbp7G4CYf6g0jglTPpgffIDN9dxHlIhvs0+Dn5TGpdfzzj23T2LfDAPmBf
rINTE5sPdYWGP3R4J8ROPE22zwO7kNw4PAcM2UA6b+Js4O8HXbB9yjpMeGUdXQKXS1CG5BElP5ph
wi85J0JlPJfL+ByP+kFLFLwEcU7m5nuXEvJq5Bd7ETeuvlIUP/dTLe89PBmMEVq9Y3xmVXYx0+Iy
eAQf29O5aaBdam1sFT3ZFZbjc2s+p+ASjuh5piIiL+hMn7KC4KLA7mARBTyfTkdIXl7dDiWWugH2
cswYSKqgvFh4R+uS2GR4gLQ6TXpJacvXnI4PMhp++gkvZ9ncrFbSQzXZffWzMLfmo+th4taXOFGZ
2Bjpd+9lfL7JHJ71uQsNr1olFwvHraVp4MSzRmbnNugBmCe0LGsHpIam+Kwf5VEfzraQ9wYupihV
cP029RSd037vNNhshMPZbtN617VVdyQ1+M2EpYF7Fe9N5ZgqISzRNYxEObdrRDjxfNi0Qnb6cH0c
Gzf6TPXCxXahWbVGjgYievL60lqjM8NeTG8lfpJ/jnI6BzlrpQJJBWLuxrMdc06ZBntxEzKyNxaM
eSrMPmUQX/qBOsLJKhZnkOFq/tIt1ITXbQvi3NmMFQ6/ZEOv6shZTxM+qGk/n019o9ZVJD7wcR3Q
/gq0Pivlqec1PhufXoUKLxdsfX2L1X2dvXltdjEa59Ak/Xc3OeHl/TkOXHAzyi4+WaMrga5FKo6s
YKQEnnwce0fsb/bXPxAoBrfYMylvOEMb0f42vK1J8tZtm5cyeZWQc2jT0ihjRI7dLXrjub8lwaPy
QHI9IpiWdsJim9A7on/vsHkmRWIxSDrGHwnse2o9a1PaybQbc/ZtA4wQafN057uKzJrJOstcry6J
l6PeMSWKFibBrPSpBf1qzT5c1b0ZbJM+3FRNCJf6jrQo9zYzuDBo1PAEwNy7csZTrd37RDyebLs5
ej27KFMBjkncQ6Dy8LJSGK+srWSfSmPHkAF/4p5h5Wxg5h+XxJgQ+BMPaOeMqQ6YHqVvUzQU2OU5
OHZif7XKTbFNDW3lH3Ot5DifRT4ygdcP5LV4YSr5qY8DUeSfbiQPhuDSsMX1PU56cy9+NKF4SUmC
G4T5RIbkzazSXT4O2oLQJ4vmeovm/gsMp/1URKfrw6+Ksdr4J0QuEGASHijwqIvJZG6Lv3e+wpFz
NzdEFrk81vGEG1s1q58qRAXmVvIFEyMU+WHKdMAud0mxAHbPtVxNEJZ2dtS+NeR47COgIL8pbnvy
a2Azm+9SdS4JcJmAqZ71m67HfxJfYWsjRp55OzL2jawSbiDAqaZI+R6T+KQmEaMGNF+1dnTyRpYP
7ofsMCGBCxHQLug/eHDFtIsIZrhME49nN28aE0L9UgbHpGT6G/fNtCm8GD4Hi7CV1V1Zg9z7A2W7
P/9s/P4eIJDNjTMTUPynFEW5xTOl2gwZyB9qrjUkTfJBXF5sYDNvUhvQnjxDksn6P+5dlbOGhqX/
LJ1z16qHCf+ATV+03sYOrAsgho+LRGKAHDYbC4+1dZxz2z3PvPAX7y0HxWbpjQeHMbmeUuZsWdMH
2TA0SUEabGaYSEGGx1SdLylyHEzfXfzfVjE+LE5BUoTStWyo8ARWPydRTGs8K3E9HFepUz0TAH8u
J5ZAHKoX4jWeLL2Xu/J+IWQFrg5LNBrtrx7MNUyvuR2uws0vRUsdM/tSnsVkq/6oO/c8ef5P1M7o
P3zx5o2e2CxI4EEIa1QvSTCsUR6RDpFCfcEL97ahPdg5NXL3mnsOTmets2hkRKtuI3iKmz4qX3tZ
J1svZF4g06LdOpyLmwUw9gBRpvMskxVOYaBYy5sS+PxWlThili9W7w8vJQiRY1XdnYUD9cyYxPT8
8T2N/DVo8imKZvk92irhoQsxxte0cm6HgfgLmu+E4VDy1e8GcYOj8UiyBQHdCVEb0IxucADZ4waV
3BE0IIiqTkDwrcghGyZmchdXHyB8DUdNmgE5bkVinuHMrSDVAhdO+VvCUboRyc6bIFPNTcshKPK9
IJtiywOdaP/JZI+xf7VqWu0llTQkdljztsrksY3tO9FZL+XIEMn7fu3JHR77scwgFnl7UEQTN62p
hXB0WzJXWbWu9ehOGF2ZVfWQyT7ZE3ZxqAF0gxkucJwz/Ehm/2wmeM/Dm8EUE/EUfPRHYQ78YVIo
sB5CQK+lniipdqilc7bNediWAaZdadP/MEYJxyAlUcJi6Gwn5G3WxQ1ch4ZFkT0HOU8RjiQjsHGt
S4Z2YgPLhM7oCInOg2CxLULgWLyLPl3vo584PgTD3V0/Zkj7mI7bUE88aHxElFZ402E6Tb01TM5X
x8CsD2YFJVWUUWiR+Lpu7J6lL1n/M/S6AXOeFWyKvWfzgkHjMiepXRI4EZXuBovR4EhMA3MPnst5
6waMQRnD+3sP6f8KteEGMRZTS1yq6fkYK7SpcEnIanejNze3sdmdqjlSnEjTTs3dQLBK+wD6ic0Q
vGeIEsS39pm3RQeLf/wwQEVgpS0L444cfxZmbvmm9BnBBKhaPb8WG9jg7WEc0m0nMuJKobYGUZvs
RzTqlYH3Z8sJs0EbMm9kLZyVAbkziaj8TCN8HzryxwMu6hoiEX+g7/e92yRbV8afduudWIP5/nrS
ESNGkwlpsocntcZtzTku7ZLtI3ACtjP4Y2X5bDWOtV+K+JT4WGKrAAdiToX9hHdqNFkI0DHet8Po
LQ8bSKND9543RriDhBJvCiv7XuV4atj510aiQBLWsMvMjqKoT6K9g+Ou38tX38Pfmu5N7kI0mnLu
3gIfJsFcDMTMJ2gS4bhg6ERtsCj/4E9AwGVJmW4S11aaPASLLil9ExrToIIbHAfxwg7MMyYJ+KIj
lVsZlMluoukqdX7RB+Yf6BJexxHGlwn1DxnR7NfdQC6x8wUH8dOsPTqlLgoyjygPHKBv4ChxvlvU
WRIP2AEXAYHEAJfAGLhdl60ZSXdRTeCK2X3J+5kTlm4mHXoUR8VI6BnRU8ILUMhMvFObGzQaq4wa
b329Jovtv1Zl9cie9AWT4/trqdvr8Avf6slaTdIzwxSioqL+mfToyvrZz3zuVjSXoN7rSrkKrTMZ
1yvmidCESwICsWRhFmx8I2yNGpSmCeOBcrvY7kH/F1h86KxNP5eWkR4RzCXjh/DBIMcGT1Z+VI+M
fIsGC1lKO5xMPqPCzTYItJODsbH9tr2N/a1DY7qrk3bN+D6G5qr496kufEV/V4TGNowLFi7cbnxx
t/gmNKtUN1tKYy1KXwWSteCeJh75pUxUKnF24SPjX5ZdLIfrPy4dHadm4koM6xvuWJ/C+srpSPZW
ycWt8kePnNLFc18KXyLaZiLs1GxLUHb95r4K9RJzl7PLOY1VebOpUgZUs2peXN2GjFP2WpPpeTCa
PN+ZPuHCUmdvD+Wt4SHPjRp/wje8/DY7965Ff+kR25aF9Hq0K5FPa4q3G+UeHMnVHyVVXz55Kftc
SfM1NxCG6y5E5sGBqttShkTfrf5gOCR1Jw7cdP2ERooQCpR6N2nBQLkOp1VbcK/121a+xA7WjNaD
SbcwiPyAXOxBaksn6dO+SMyPV3D3X5I8OGQ1J7VZDM92ETDgjpm92OOzPc43SUtxrDwuPJU9Ddqu
SJJPggimbaqGZ5xQSQXKI+Q01Z2sFJ1pN9wwAz5f74FKCJAn+ekQK/0e9L5aVrq30P2xiOcvjpwv
qlAVE6hk3vphoI3VZ0LpdZds5wvZvMa9cCm1pACsXliH5pDzcOk3YXXojnVrW8riThdTXCcKcd2s
Msu6Ue6bh/wVkuB8Ki0Ii8j9V507PzVGeet5MyPV/sEChpjN5YSpPpZLJX9C/9Ma/3Cj4X2s3hwy
GmsGShBlMTW248cASM+25AE7tO/1wNC9NqdbE30nrjXJhQwjoouICBThlyv8dn3zpj5zaofn1SoA
KlIOKTOxPntS8caKv2lkeCEOgTqCPOt+V2d98MBnibwPC7AU4gz9wnyazARpjj3d2SknpuE+GLAH
uPJvesNQZf01F/jxstt4MEUw1mt5SLk8RkOjA3f9lkKDIpheT+HfZTcvVzSZzCOIDO53w5eAZ9qj
JnPmG30uW6R/9Ev5sx1Y07qpHypKdmUyrfCqABk2LvCSaNE+RPnQRP6WEiPY9nTCPMH8jYhQgyLa
m2KC98mqJcfMpK/Nf9R9z8RVtxG+3dzUfyy0nT+dStV9zyYaEL3R1l/KZPjRNsOz3kr0XY0XdZDk
5E15fEnNjxQSJkztDMOqkm0G1rht3YmgmjcwF+nhgSCGjtUTTdOz671mKv5ozN2CUQ6luhVxqh9D
xZax6GsyhE/TMn3VHxPCAZgym2Ldy3sX83wcgbj3GrhUnUU3aemD5M1idTQSoGJ0nAw+JyfXdTZg
94g8wx4z6TC0m7VhLmfE2Z9TnT83QbVbxmkTxCz/iUJ9RYrRcWoqY60HGGR/wqDvrBP+YZ9wTL/O
koBjJ6fv0ICPG8WfpA0R3jbyrmMCTxj1kO1knj39aF+/JOiQiEtNiopcG5Ewup3jg8zl/TTxCMJe
43UT+Brj9OhJzMSvwEL8mruw3EILYkwz8uBBdtIwEg6xNQ+4Oe9IJUFkQCWglGlSmYGzZ6AehPL8
gXjYQXEpW4Iocms3gJ1IV/fWPJXWVOw7g7ThDnBuusJn6T4JIAXHfng39jUfnF094OKkZKrojzi1
4zvg4bZpx22up+LKpPAj5exrP8D90OuhDx1uYUtnT6jvdtak00L+cHGLgEU688pZv4umTeTi3yCt
A5I8zdXRy6/zXm0SqTbXVjtMcD2385MJxjhU9GwzJpBrSKuhbu8574cm+oSF6a7cHNOOkbZI+tmx
HdVzPk641Fv21gD8JzBbMw2GaVXritoFhb12WpGGynIyO+YSjUbfFz7Eb9YSA5fVFSMt8FpwCJxe
le7taNAepTG7gcQrfl0GznqoI8CpmBuChW+4ahaLjRTkrohnKpwar25AytCEg88RCsV5oAcN8M1r
5uQF9xboAccR4uuuxVBuY9IgC7t6ilGKkzUwGKuwu9d+CC7MSqLO3/qo6lYIO+Qqd/MfZTuYeK7Q
exIRtU1SH3pExyUiVPGt7efbkZDQ1RwqIp76Arqy6108s6BiuI9s596Zis8rSmMYfGhMEDcNCh82
cd/fu4nAR5OjrQSavB52lIrZttE2ey6tceBaAabwlKez98OLSTAJNCRXIF1E0u//9DNa3rbAhZ2I
YGQs7Fh1rbNAba5dFuTATtTIJLs9Vmnh7fRWMuu+tw6YIcVm+cWZ5KeaHABEQqyIL9gkdvyZ1o/F
zBGSwrmmT/7aLf1DbfDxw4rc1Tl32VA53uwIJi1N3s21Zy7xzMYohi0/k5TRvSd/Np0xoo6iONLQ
FAm13Fw786gYH0AZVgyryfjq1KaNgp3RaRq6m3JmKSzYB3hP8y4mjefuupbJS6NHrZeHazV3/aCU
XsTPuA57M00eyGwR6Jtu9/yjjkHyu5U8Rdjfd379HjBg3OfNnTmLbyjWwBsYAmCR991Lan9jx3YI
5IC6S18b6VBdjw0hoBFRRDz1U/bcZEQtGH7Oqmygw5TzNyOkVqm95H4JnkYvMrkBJF/bOX1oL63y
pO4wbwMMDFvrkJQI4floJ2c6Cr+mKWjnH6HtfTEcrP1oz/dupNjcgllB7iQwsiEooS4w5uBj+Txa
LlzOgvzNuPmoc0PuYvchHKqjIWqCQeHYzR69bth3t50T1ccy8wx0BumwcSF/jFZi3U1iUC+zKN4K
spaMwp0OWQ5eZwQ7lLPPOAQaWw/4DksImHBqJsVYEQB57hAmTSiaQgQr1WI3t+SkpQ9hhRMl2IOC
jLgTQ3M/ZAjWSIbUwTYDlsbKt7d1hMysachWyU3KhlRND11iQ03EcxEpD1FSPpO5OgyHQ5RCoVa2
PBZJB8tXu0mrCzG/zib031wHv/uiW3ldbXzvq0BjpFF6WGo/2NYi+4KHqbMflYttIQ6KxJOXj+Xo
YyDvu+JZYkmPwGHqTzg49adMf3EXtzmmENMjayLySH8JTb6ob1VJtiXPgvzzC2TGEzFUlP+C7PRT
VNrebphr7Dlyebp+kdjyn1xWzhhFFY5LBFy4efmQE9uznfE3zXybD2OO4AcxeLGM2WnMJupBCNnt
QrKXN7ISHSF9+UcnDOukCvENJqHa5SmGfUVcxqtqNDHL11+SLCQYDDqVZTfuacJx5Zcv15+lNZVH
3GTvCclsMybwR64mUsdidE7X7377XxuRzT5y21NSNeWN4yiMt4MaJLVMxem/v2BrnQMoEmw2NCEQ
TjMl3TEtWwqDmqAUTOlsI6tY/c3YFCuPXcBObrPIfinG2N+NgdpN9jRtRYxUsZ+t0/WLijP7hNqb
dQXgv/3vX6QhL5RnIBombt6n6xfgfuuP7xTuiwXBT/zGGzU2KSyH1Zo0j4EhGO7V4rnLTPGMOBJz
wRJoMA7lMS5L3Kmt5M2WeMU7fU+SH1LYg5GL6MRdeq76iOw0Ub8I2d7y6+lemhCf7CxPj0E+4B5H
qAkM5ACmGIraJ9c0rCcyFTAzT2PywwMSp3oixXYOFQGbzhwgekMhzgOl/xegvXkceY3r/00j7CsQ
fmODkZq/V4q3E41z/bzYRf08O44HNA5Ocf2ZRxuGpFI+OsbDlInqaWnuAcXmHUHQ3xxR5Q/JhsiX
FYYlLCzQ/cXJHA4irnOnDAn8rb91y/iHSarJVnqdTQtg2qfrd9hc//ndHz8TssNAwPnqjyiUoFmq
zWh53wzh9bspyBoMIKGgFe7qDwNC7UJ4/Q5r1xeAM+y8a05wT1sURjL/TBm0b6/ehNcfXb8I3IxO
1+/qFjGpl9f5lk0vP1rMGSwwyZMb4xpsPmUDT7lVQV50c+d+fgr6cGDaxBdMeT84jogD85bwBRvy
amxfXFxiwraaDz5Rh5ZexZ5enRhLwtJ00tsGPjSPX7j1DeyYQNxvXcwHbwsLKiTrSWz76d5TbXbj
2sDhdou1QMJWs4kbXZ+227k3oxMOwT2hfigXZV+Te0HG6NFJngoIvachkz4CSL3b5HqjQdJITLoK
EH81KV5gWYhPKvErK0FPuc8nIhx8ogL90TqE/Y6AYDye7O6GP4s2BDe4Vab/KSnQaKWF/6DSntSq
3FzWyTLh8I+5PkVE+dE0vPa8d5TgLTitOlX6zURWRo1x/Vb4JDp0PvEYQBHTugwT5+Qtwjldv7t+
CZ32z/9N3NraFYHPyUmkllfPZGs1wymWDi+ClOGP764/c6O3MQqXI+hxwDk3AY/HCX6xXZ0gGAz9
fmsZrrPqzI4IbS5r4nFEz8NjHSdf4S52a5tQrbhu54MZ9W9W5nHnof9if7rNeJgBHsYIpZx/shQq
UQKm6lvkIoB0Mjo6tDxljjg7qcV76GPO49106K7iavoeNPV5cfsv2UTFaM72YaQupfO10tNsUcJH
s/3mpiPzuYSYpsWIH0QJhtEZBriH8534ZnCCofvRUJT3ba72eWTV20+7NlaJ6bJmR989xrMlt6YH
jczMNr706k2lzbkDr/uausV7J/13GpOVqxmjrorepya8zA5uFV73XEYu2/riMg+ZdpERH/UHwG19
T13msySm2N4vGbVeOlPcKr+mMLK8155YPUCWNakNeMbmIKgTe1uDnNX27vOY3a6V35Pc/obIKsU+
Jv70J62/UgmKIqBG0y2+RPD8mWn4r1YQvdte/26XJrjXU4ItIkJLKjjXpf1eivYr8XS36PuXxmIY
ZzHvldgXuwsOGmIm+gf5y1d2obtMxO3RMBlPeU29t5R6tJq6WPuTmg8LlioF2dVbewhReycccEuF
mMuwhlX7NJXuuKWabW8XqWMrvOIztdCQXVEeB/1bWYkb/TFi3Qjk6evgoQ+EkEhFnV/ndShArXVa
HYqwfTJRRiqP9umK6KWECGsoiJwyGioBwuJjEt5b4ckYkEKl7nhuA4G+kYDSFLqF6EMaSHvt0ugQ
bQ8skCIy6rz2MWvg58vskgTixaZYBDukZ/aLnqQ4AuQGcAH3CiFBJVDAQkTKXKzGN1YHh7j2f+bb
aPOIv7J7AkFXAK0JSx2LJIvf+EXdskSO6oCv7Mo9lDO9Sm2KeAupGvkcJVxdvFPpEcza5BxneJpf
4a6AgZqyihUyLnfbUXUDUOAqV+jO4HopI2BGx9/kNjZS2oOKkkfDwt39lEqmzC7NpSLRgrIQxsj8
KW0eAkUu8oaMJGxNanJrkwsxuTiDNd8QY18mfHXXmA0AHeS7he2akh+nUGXcSmgs/3xRTE3o+gvl
SV8UOKSm52A0ZF0v2i+kKy+yotkHEkEpbp4VdKI2o2XVbwn+MtHiN8t4iAiCnSaY4//82tZ/eG1T
YLfgOCYEqED8ZnHUOQPCqrHOD7WeeBch/RcvZMZnF5jBsAjGsuZnCVsECfcZk6RjgIet7sIYiz6T
jzPTigt0HIKRcn/X5sFxcoB8/vldyr+RwgKBPxARVj6eODZDQ67gL1eobKcyc2TGY+PzLuOeBtHv
unHFNkwzOWt4rTRJgJYKn/kAXhWUsWbMPjWZI0m4i0XJdETlPomHknLNuti6l/Nz2J9eVV7Strjk
QIU8EzvHoiiL0vh71SUUt49XCiI5wPTWGg7sG+e++ZrOnoc5Mk3hladBm/DJIFiSCI+YY6CRtzJS
yVIO3GiZbtAZ8WLkR+ALxCgOd32C+JwD6RTEdLvD81zEPxPszL4FMn/WDRs4z0W243PedsPamb4g
eBnJfCegHt9sSB7VwuixxYQkn+J/8WIy7b+RY7nYrmnZqMg8If9GWK2npDJ8oI9DgoPYOsChGY4q
3a/mm7R6J3M6zYoqavKl4EBk5Vxs0lxa9+aARmISFccBiLLvJVTGed3dwCYfD91AbK8+uecRPIfY
TtzN4wj8pA2GZydkAFyb1e3SBahBxPJZLMjzXVgpO9nMuyvYHMUgFuS2r4v4EnUGRDgTvDrh1umB
YpkAkuHdQgNNjyLgqKzsgqrL0thzah1qD/QNmIHAdTA3jtBt2j+OMYOpzNQ6iir/irUjOw/Ne2ER
v0v497omaXzTht73vPeoCvXv0YCA84P618r4madjvQNzMMy+3mKS+VGQdg5cXxQWlYK9zcdkH4vy
gjgRhZ+NojAmXNIQxbaMBpLZbexDwjjBkqAUbxR64FUgPg7QXGa1t7g4+XAY+NRu0BMxA9ZeG4hk
vewY18bPyuLxKdGBbqrQ/WYOlHuhszAYyWiwBLwy5HMQWRA24YuzNwpLYljeoI3sOY+NtD7WF3xf
5tMIbWqd5e7Z5ZdMCE5RNb47Y9xSnO1CB8FX7R1rTRKQCaOGFhma3Rrfo4J1rt9qc4yq+KcxTs8q
q4YH/AH8lakEZAA1ne3QhaxBfl429i2Z5N3bP28N5n84UUxt0ipQAhDi/btHW4Qoljy2LjvY+iPr
08DjZ9RwwQ+jvym9lKY1Bl1i+Ex6oB7e6YFZpZl0juYwNH3+L/zdvzO+AxtfZPyTBKuIvfW3PbWf
5SjrxEwOuRt9q4v0kfL5qKHvHC9Vo52PoWacVeNw1tSrws8voWi+2L77L9fmP2zudgDf2kIi4UCJ
/J16rhI1hLIk5BXTBLwcFKtKrUTa1Yj94DPDFP9oadWGxf2QLfOXCMp5p/ENqflj8CnW3byUmyL0
X4VKXi0nnrcgYeE6qad/YeL+ZgEH8zhwBHsODPnARIr1Ow+XApsk3nxEl5yluDwxRYdZsRFDlxJ1
bulhNm39kktv63LbbkpB3Es4njzhtFuLvwhAfTsjiNyqxC+28Ce8taXRqKTI2XodLLBjUpZxSkGa
p4LzqmMkuRX/i73zWG4d27LtF+HGhge6JOhFI286CFl4D2yYr68Bnqw8GSeyouJ1Xqs6CpKiQFIE
tllrzjH7jM1jXiiLElr+rk+GR5AnhScmVLFaVgeUOObEXtN9AqgUaeJOq++VJK1X15o44VnMPvW0
JTvXo9LnrmRPYS19Ls022aZV3q3KLgrXXBbkZMTBo5VpaytzT1Y4TkdXTotopG+h6D3Z26W1j2su
G70q86WGF3wducpzXTYphltJcdUVL2OKWFfRiYkEGzhLRXNqao6rPIQ0cAVzRKiFF2kxIE95fu+G
aKOIEB29jPwGYFyXvAt+zEJ0G0vf+nFKWFLjUNAuhnhdWXi38N/eVG5JruCYszklQ3WTje2wraPo
G/hD8Wv18X9wt/8F7qaz8mXW/Z+tUQ/fw3vzT0vUX3/xlyXKnY1P+JuYnc3Z3PQPrhuLuf9gC9Js
gdZh5qox+PzlidKt/0ASNVxsSrYLvW32YfzlidLM/zi6yUVosBK1Hff/zRNlGuYfPgJV1UxDY02r
Gbwh3dBm1f0/FmyiVRRZwf1in/t/qab2/99UUwQ5O8vuWxW4iy33ar0vpD3uo7TKDgRQEauqBcG8
CdeOGdHGBzsm3W++hyJdO15vqbWl71IhjsTJqycYLPQ90O1tCmqi2kIzmhth0sZuFN1idp9UKCKu
ciYcJrj4+hRcSF3a5EU/3UyjHq/qtKVLalYCkL85rRwkAr/uYpKuLqOBBAwYFWS9kDyTyHiwafTu
CxsdDujSEE+o/xz4dIQFtvp1Rxbl0lYc/3z9UTujcsYJcy/1j8wd7K0/2RBlnNQCJh4UHZQKbVOi
fdQWoibGzCe7No6Ig1tSqbTIJmTag1iuB+tYU8NDmdv60ub0XrZK4tz0uW3f1LTYQqS5B1MO9o3b
F7WXchwvSmV4QWYcnaKedfzI9mLRhtjLa6ENm7TPLy7KXwKqx+6+gTKzGYEweJ1ttvd5bRps+E/S
3YWGWj8KpeCHIOuccuD1jmbWa6Mv5MWm1KL2sfWIe4sMKyV6EamdHnQhpyV9qvgFTWXpjcK0VnGj
vwCfGx98vX2SIBs+WA/TFJ0M41ZavrqnRj6sQiJZl3CYusNIUq+tkI1UWaACkK6eZIUeAElGQXE3
yPfof8wHVhcn14rbkyXA/ADzuB8QYXyh2gXZXEKJK9hMEz8XvhY9wcUwserEyCiHDBb2giR+U31V
WcCsc+7H2CxXgbDDddNDg3ZyOe3SuA22Fd/z7eQzmUWJY74RCL0rZYKMDTCGrwxnd2j7xwZcyjYM
wYw5jd68JBOee9/SzuYMRJ7lwejRSA50xz54ShJQImVWGCskbMFTluikb5qBWF9/69JnUTvC/mLD
dma5zPhsN+rzmCjFpTGgpw2U9XeObwaoXht47u+KWvp3JI3rS9pZhzST7qkZEL8GKoS1dIgcBIAa
8LCc3AcYURsTEekqbVSCpONJPjh+3ewtqT26mnE0yjR4zxTa1XVgTJdCFeMxZKpdahl9TGcuNVal
btMaoSqSpuRbFCyu71G9bDuTLUJPlsOavNrhnnLmtGqjERf9/Ay7qWH+SJbBEv2LtLPxNqnt4dY0
2v6YR6j0/36I7xKJn4gOkYWAtBny8lmUOmHpTgFPZ747jhod8NDnXRGbVPcyfTbVhNZZ0tyaU5c8
juhErKR/s0hmILcizB8ggJ0ApQfn670hQDmjhWmwTbgmhnFwHhiB8LVnY3ADElA8ZyLwHDJ5Hsah
7y41iyxTqACc2AQXqpbetgVe/Z7YDIRF5krEaXY06iE9Kgn4Mx0FuxNoFv3igQ6urz3g3uipHTv2
urB9875E7EMLya++keZ1VUz+RYUlwIIZtZzSBGIPmUtnvj9lEUiJLHT08y2Ck6eA7cS9kqvZoWO6
ZPUbYQyjKb0tLf0cCBl9Yfk8O9ghPpF6Aq4gOXacO6HmvnMR7VzveoUMDa/uKm1XY6t8STmrCBFO
ng1W7Ad7ItB1zDLnpSfwcyk4vRZRX+or2wqKl27FlF+/CGI0D2lUkY9Qtj9S4XpiH3Qu+0w+WURF
rFEUZ7ta+ubanZs1V3RajtmSaHq9WLLJsD1HVsalHjEoSMElDGa7WCDyx9CGX2JrGWH5ROpftMzs
NjoMUX7yi9IFQdJlxMjbwZ63HD/i8inZ944vmu/Wa9QR0X0miu7WwaQQGSK8rxDNLEzfKkmDKdIb
7FPApICPGjijuczj7rk2lXVMT29vEYT1ODSwXQ07b3ZlhYtQq4lxjASf6PrbPMK2o5Bznk27AOOc
T5ekni40vW/VYOoOvx6b7+YyLlZlJp78cmqPgFQhqsw/evJGKPSZIS2RRB4GW5OH660kndE0U6my
G8CRQzFBUHdkeBJ1Y3lOhGQ80rTSgzaVLTI3q0ga6rd20vyw/1Q3riSmJwUxuZBUoTX8Svso9wP0
gmwyJv4JnD/OVodGveTEZwdVvcLa7XdJFGzDVHS7Gbk0KjFhcj1FR60mOK4E5KGS/XjS9mVSXzKl
zW4VRtnZeEnAo/WtTqRJGUwKm0yQzJZoTXWQCRQDKxL3PWIxdNC+ipbTp/zkEGJTJOUOK8orWE7c
NlJbDTLpt2ZffzAII5KuFPccjEazQOL3XNlJfJTG8E6xF+FC2SH+YH7oEsteluN9JFNiBaVvLPS2
5WWhP2G9afe6/Umy3MMUV4yoJKsqYLqberhVTeB3TV39+ITHdF0tIHYKMkda9aKgLFvoGtEXw7hL
a/LmMlCh61Yxq0VBtXoL8tRYmkbzMrnAM2K67/DLNIIDCYYmWonSS0gOrlt+QqtJUavkT0pL5DpX
DcVmusUBbpnIfdIr7VPNlGNri5OC72rZgeApw02vOrfIUaGlpP233WHJI6UT+XdkPSK8fEpsc9NY
voXyJqENO34TKGzRuKMp1A7Ppl9+ygJwjjsFB5Yatt6rHiEtHrj7RR+Gt8FE+clcC2RFK1/6b4Wr
NIv8q6PcaANsX7ps5DaUu+RS1OqmpeU79uByzNRsljIKPjUkuPTVzNvSpcSYfkZx/TIZpjelcpOP
cOD7CAWtmu6RdNE9NtXnohX3vp3csZslAhmDgy1+elDm/fjkU3oqNcC/gbn1NWUfyPbsAw6rAQ1x
Nq0m1n+TvAyNs3SITOBkVTDIKe9J39wCDNw1SefFirUd7WKbMBIjPh4ewBgFy0IpgbWSbbGA6xAu
rAnP2LBIZHqHLeUB4Ak7T0cNPeCNHlc/wQmO9Wn17IGpe7MMjneVZjYU5EAv9hlXtm7dVGyegYM8
FjawHJe5Xt9HJWStgK5fHTY3rJ8SYqugKvhE0ajDSYNRCjGln62eeFVMjQaJX21C1z7DWSbekdq/
nYM+qbiVhdoCCleCePHF7Pz8lLry1cbEUEz5J8ECqKbhOAmuR6+tIW0atr7NtOkG5dzchuBCpMyz
ZCNGQJk7XlCvYbONE3oxSKJw/VCHDVGmJNkhm+3SuSPq5aiXOa1ctHXDGNL/ssivDMSTKHTYmzRd
BhcxZWXGrxPOFwJ5+Ny0N0GyxqvJ1RDjNvKpyfTXZj6OqpqvQQ1IFcPpcnQQm4/hd2VwjehK9SnL
iGIXENyl9Whn7hv1lY/Y+WIGuPh1zVstI7olCKga58fJxg/D0m60tkGwm2f1Moy6S9KYaN5Sy4sU
MD+684T+7Vta/fcYITQov5vGoClcZDdGHu5MAGmctOFnaEa3uDKww5rlu1rANbQpDtkWykPBXCSj
8s2KOZeZBzYOah0C9o4smF/AOz0HnXnXWNYJIdFtqo0XRLPZYszgcyKWKqpmb1TKgaUR6sw6/ArV
2UXFCZgZiAGpIEILinFklta5TqxDN42rwFxYJLUHduoVTkPqXsJFWeecJJOJMQG2aK/0F5JcL3Fp
vJmCRDHmXwvaNG7eqVjLBqNRg5lR6uEKGDIWd/C22UVKv8RSBIEuyGlXZtk5sMhxbMlZq5OQPkIY
eFVPU9x5M9CqoembvjunbxY1QoOG/kkWr0LyOZcsGvCckse81fvoDHKr3ViqvDhjR3+pfiOecod0
LV4byLuXadOs8yE6dph1V22rqhsrovlp4K0eK/pfSvFe5Fa3MxAGY8xWzBP7/TW6qZr1BiIWwyom
piT+B+40EPYO4hQxR3ixa/8hKuqfZER02UmwTXpKfddwPoO7+N7p9HvLzaMHSn/PiJoynKal4inU
2KTZZGtWWc0OVwwUMbcbttApzkbVPkPZJKa1ph/qRxgCkx7jpVexldu6Sn/EkCDulPQh0p0JbVxp
0KIL5xi0Mzs/wwtGRpNADjjx3GhvjKG7Vi3HX1YyNjdEqWCoM6wn2j0FKoP8bCdjvEZY3XjCtw8J
3xophWu1aSFp6xJCqkjPigKdsTKdM03uZhuIbG3FbsyipXbpPbeT5zD0L3VleLNqu9uxTyQ5hLSh
yXGybW0mr1FcgG/M2sDLG/GltnXNRY4mtXchIJW6EbMgHpGEtdVLQz+5rZ3VaA7tfZJFsFh8i5q6
3i+DgrHvzVQ0Y+kQNrFtHfbNFl/+otLFrHS1b0McE2xrnWVVO3cWFPRFUOtP4PyZLuuZAl9bi6B1
zo2Z344+A7ydClJXFfxWse8cXOXQM706mdvugZ6xQS9H5bHxx6VCdKJXu9GLCUdyXZs96yHxQ/Uz
ZSqLQCUnWbBSK4ONNbLFpjPKfW3Jch+nIbrg3/evD1Lpfk60Cd/S/Lwext/eauDX/fm8669jEe3Z
jVWb65+iPOCDUoz445DXXwroumtjEDfXQ14f6ivpDdWs/3GYaH09yA/CHhERZAXDMhGiurnr6+IU
o6smKu47nK1x7SheZgdStGsUQUCc0u6Kpj0bbb1zhNbAl5WLvLNeiEb9SMrp245xcuqYQboRLL9L
WH3ff08oW2gJhA9MYqRjI2FsB3iGrBVMje7mZGjf44g4FdlsXarHAjzHUn5NU2Gv05RZQJrqDZJY
D9x8viw6XSzt1gUN65BRlRUtur35hxyTv25NKaQ72VeUqOm4b7teeNdfXn+EbZuhKzcfq2RQVlKL
3rMQuZ5o063sjYrtqo0MuRtmk50LRsXFI2cEwlPzrNlXKDKYrp2u2V/vl+zx92W3Tdr0tjBVsWni
DABuU8ARiEPGhTDco7PJV7rJ6mzSYJQZU7iebD3fV5OaL/IwfpvoWi2kHmgHIXX11w/t71sAmgyW
UgEX8ZAlB0dqUPqANhDPdp9mYL4a/aTY5heMIlMX9zgkn9I+ODRJ5rUkTrpm/Yl++NGOhm0Y8Q8f
TpnlgQG56XWBACffG2q3kfF01GdttGVoN4FSrQyijbROeFGBwWmo2M94KUwyn3ODTQpOOe3go39d
NqW2ypD0L+3oVpa63M8hRDQRMBy/VZA4abPnp2hwv8rR2UW09uYlggkSc1H7nu2mtx1AMBusdFvd
Yjo7lnl1UmjYudALVYGg0++9Hhl5EhEBVEjyGMI3dRJAEkGbNlMg8Zv4VFPqlmKDuDi5W3nhXZ5o
/paom5MLOnahUGoHAEJA5EGuIWyGiwTEqCHiDQZOFPOVyryv4W6Jz2BrK6DVnQVvvd8Q4QreMEr4
mDZnMCy2B1R3izmR0WQX5aQP4wgO0dD8Z8DpG1+J2V8Me1c7G3bdr0XaIj1S6PjHdOmiMr1ocBkF
VFVDL3+Scly6qbJ3RlIGtbbbmxYVASeflcpucSoZ+BcDqxbTKXZaPoyLtJTlrjGzFZ0JlPTdTZX5
j0UJLV8YyZmwrGJZlOfRQDBYG6/ECd1jMsuXTE17clkJHsxZBpHbHpqhyboRYnxH+wEE6SJp4nVf
ZM9+56wGGtpLMpEnetHRQ0mYRmYD3YakTJEKzjOJ4/iP7ieW+xgAkdfUVgBjxRgfQ5PBmyZTQDTk
a0jZwZmI9HVqFD7NpzFLZY2kWsWkSMcFOncrYcWajL2n9UcjScnd6uo98ArLywP8x9gjMSjRjCbh
Dxlp+DWO0Fcig9WjTq8tYRpLHfc5TkzyMrruIY4kW5lZJJ33LxVO2LhNv3ureVaNcRMn02frVi6p
okmxNunlwZfod9l0D45X81yBMh+yxNIUyiNOSdczwmIfjp22qDvzIKJNmkZ3mS3OgTJgBxhvZVBi
KGlfDKPZKvj67QhJcAkQGBJmatzF+Tjz+9RTryKuIpMBMqM0f6AtHBXVXyE9PRcVAXiZf0z9Blm5
PurUUE5NKr8rVJtBfNHVCp6hUXp5CbCGwFp93VuMaCTNr2Uf3rjSD167svhUrWSH4/ZmMLqzH6Ah
iW51ySoEtxBqMf9WdQfXC1iKAO24rxrxbJjxgYjV+0AjaD7tmaOTw1Sly6a27wFc74y2eMcYAqQp
8lUwyW4Dcrx7DQ033JST8eHHaEZtZ5zQVhQP0Gfvs6n8gSq00abqp1RAzPrtbSoYc2z1Zmh8mxLm
By6jD59BQVUxO7jqse3KPSKPtzEu37oJSJgJ79bICxS6Q7SQKukoKOeWdoIWIiL2+LU2AFe60/TQ
OOp9Wi3Bh664uh4L0d+mDvYyf86Fishf6LvZGUfVzBmGrTs+dhkBFMFY7PN5qeqX+U+rtOjpOhVT
rf5YMwV0gXo2kEEtBPY6dczXxWSvMSZnWByCI1PfmmrbbQrYQDE/Naaw0gdzmmivunrqWL1ZY34q
pn7XDnNI5HRnGSzKJirFhFA4JqDUPrkYxSwyiRDptiTsmDo8YuMYYfhaRLp9X8UWoZHjzqRZScXX
oTqtvvbCvQth4QZORKw8a0OwnNMClnaNLJaPW6Qz0DeJqYeMrKABhQcseKZiuJ3/xV1WPrgpyTgW
I0JCLLTWhp/wsImNKQuWOXyE8BVaAzXlBnHyqAITjt1HbVCPvcWdXJ1W9VQzemaTuTPT7OJEnxJT
4NHAjrsg/e4FMdurHkGCjqAjOFPyVAdxuugf+7yYWZfR+XohtSmnfvnD4uMRSnqxCgYcgq1gj+Zc
rubFfnSptiuatrSFyv4DYeQohmfb4kNpPmt2ZWKzCHB0pv8fNZV9kZXc0B7jWPi7dc4YZvRqqZFg
vwk7FJ/47tUkvES9CsyaVInOrS6B2nLdN/1qLEquSo1/YE2oBCZaAsdH0iqKQL3B601BMHFPfPs7
maPpdgLKIcogQjCelI0SPmDgmGRu1NnSsq3a881HsyI40Kyo7qiPfkiBQ/Y/rHGfuvTe7GSxxvnv
+T0EWc4tQj7wii5cK2ReiRzIrQPazNoc97ANGRSS5McEO7CqevIxhvEuKHn9tJPduuxINeg17QML
LvKTfh+TUHM0u+6xJ+Msa8Qs/HaJ5WjomzfioOHtAd7NRttFzZp1o0nJlXVpQ/FJELggUfCZ03KK
qmKNvw4HbA5AIdLU10l9J0j4aaQFQ2A3Tll3HiGr5lUZ5LulO8it+nBlZVK9cVLWoamTaQtOFWSG
BSY/hEXE7jG3yiGn7q4ZZO1MAN3ahtQhG+uFjZKpw3pXm3FOQ6RTVxS4AyptTuaVLernKAwuthJi
phrRqhpBQjDObBVIbXU2gz9iBxkYsep13brPkxg3et9+dpVjkCYzjVxzwdlO3dtGo0ra6vdtNTyX
ujtHB/JmK+WFiq0p8g4pLeEmmUKJEu4V8ywTWhSNH1E4bqOpSpZs8zAnIVquJXtW+nzY3sgCbm0m
gt6NV9TX3Z0ffVC2t7mEJorpmMB07bWZqylMG1+DI1ZGZvPFhUCsJhjegWrfLaymleuQDJ0QM3fR
8gZkKNCK1FSVJ7dbqcCcbhQT07bLKa4WlFk0GVRelembClXhGnjOJ8ubObeFJJJJIQ4YDz0OpJ8h
RChVG+s2slm7upG28FWLDaQPsl8vTmrbPeHVGBZdcx6yFV/vwYZw641Ff1aKUPc6GSDSRuqHYfER
QhfFKI/FUmecbKsaDhJMABFQhXoTZhnbh4AERVHi5K/6AAwBKCcK5O/GZFXLQHZ7UPLHfEAgYjgz
dCMcKK81a4ZnrFI9+3R6UHuCxHDQDw8iKY92wJjnFmzQwLXsbLd8Byu3UcNg12YDRSz4VKXY0Fd5
TtRYW+B7eRx64iyiCukz/vq1ac0OJzGtCjC1Y9F85wqIXqXRQaC0P2r5pLaqPWutKOZF0UeJBjiT
e0eKjVJuQjM+W1misTJxvrvGof5PXw+wN/yHeQTIjIMGkJu3RqZ0leG/kpmFRk8ssNYAWtTcZyIC
WDcE8j2HM4i3deWqSD9aHe0JHftV09i3bGgfQr9/1xLHXoyts9IJaNy0Aml2Zo8YtToU5kP91qTU
t1Tg+h7pCMlK7RomJ/Vs0ig052Sl0GHkw1pzVMpoLYfQoKgerxK6KSvNZ0pnyV5uG9uliVNbLEFT
iCRTwxrdHLxMKs3asr56Q7CDsQECdTrJBEK1PIS6qocy6KuiZbbs8/jBTtk2EzITLrEOM7JTBOSV
NZoBAIAE/hKleTNR2uEQZWEsfG3l2jCW1Xp6ChQFfWinQXQmxwRkgjN6nRg+O5uH0JJfnBmXg585
oPPiURjj0eGuJad9ZYdhB7XkgHZoW6LW/mX9V9XaG1HcYNFT5JKS+93YuL6HmS4g9SvHVeBYcOIj
cVvxgdDSP/u2fmsMAWSeiCohhDHPtfPXYmYHdk9d3GHBKtxxm0pfPej1Rs3tam1omPzrB7vUbE8y
wOwxtJ0YHtaY5Yjd9lOuZDpP+ja2FfBXgSEwZ0h93Q1MMqWF81BN1G9k87AXBiZa11xDNWfIhkmH
lyUZx5uwb4jJSQnaSkEH9i5THJ6pHWvp26Kj2RP34VHR6TZE6bCLEpceXSpIsCPzanJYhliGAahy
winc+Bs06Z4Z69E6b1giGOi7HNkVTDBYh2KLDfnUKC/FjCap/GRdlh725oMISmJSoBdgZ3FUKBOx
tpdzgKefTIxF2G7XYzt+aER6H1MykOiekYaV3UUBETmVYh/9LiERAtozTaNVUcwZgX5073c9Cw+H
dzaGVO0M08HkoWwjEqliupOLtu7u2MeuO3TsxPzSqZW5ne5lXmymaI9C7mLmNBZK9tmzp/Kul4H7
7GOKI62pNJUvqnOrqbU2qYTDMM6af7c5Y8gmpCmGpcPrvYeyZNTEloUFl3a8URZrYBMfIg69AqWY
N4U2Y6xC8uFIRcQI4pOZ4ztrxF1pg3G08wxsODlBA6ECixhwHhZ8A7aj3VFssz/R/+RbpKzodHHZ
rlTmKKtotFWhkaFjzpUc+pGBrX7ksP8PXamcq6Q+hLb96IyCnrufJmclXpp1usaRhpGrCEKwrfZB
MVKD/gHlEKQRu6TSlkiOpmUsssvYTTe6TUY9zZ2FaJtLVie0OvRhQTSkZHYgCsDGbkBziR1TbU+r
KQmJFkWqXwU5LhWsMLeOT/SEqeiPuOvvZNh2bDtCtpySTGm/Wk/G1GCyNsROqmWxrN1+hWS4JMaA
REiyay6pcjKUNt9w3h31RDkhKkD5MdQnbZLUJdjDLTs3qjBRKu9VGD86LxT0D6ny1JMorBds9/rA
JGHAZeoR33qPDbxt0qckxwlOLYiOA5HtbL6skswz5A23UhYE/yV8k5M+sHJ1MmtlWGQI0I1+lppD
+y2HSjGRaBCZwMewX8oRx1YYuLmXZEBd9MIi1SJ1TiHw1XUjWO1peXjM6tQ+KYl9CGLTWZt6Qmmt
e416QgjIbR44zX0KFUehhK9UB9mJgOZbWpCztM5ZsKMAZ0hOLJ0P44T9b9l38A4cEiTQJi8zmsvK
srLIZWo1KtlMtwdJk25ZNvLDKgx8PwbUU12+MLaX9CfVLxUMH3CkGKm0LpxV5nbHjMhH6fV1CEY5
J26T/Al6Q3JDYH3F6pAM2YgtFUX5Ss81IGlljsKU3qibGP5KhUGF2JqyuqTwbVou87Pvjyc9J/sm
DrIDkZ2AgrpKkB+RbQ27+QnUmDJX8mMUmP9LvhFHWjri9GjfIYlhHljbofExRv3ZNZW9psYrf0S2
DYHtsS3i+9igbBn28d6f+seRT6PJ9m2M3lsT8XaKDmUVCs0LLTtfG3megrND+j7Jfv6a4rtWzwi1
Qf+jqt3Fd10v51tju5/dJ8YA3XQK040s7ABKcPKlhXR5hFU8+P6wRTbx2tF+X2DrJKqpat6nONyy
khb2ZG/TQNLvLgqCX7SnSa4Zynl9qrYLkJlPtjpgw3b8tT9SruslWQ55kS07PDoWgAxGTu1AWOsX
Ml9WtKz9Wd86D9LahFK31sRbXsaxOrkusQAokLYIa7qVTxF32RdaQ74NrFa1T9h8sgJOhV3ddpVx
iHBiYGdN1pWt+PtU1e7bdivpqtAoFGTRhf4zjal6TbGC7wZMqoE1zUuasl5mTJ4GFY1lNGRvkGna
VTFPS044MO67+5h5fNml8abMZLNSmDHNgf1kaRF+U2TNN624gt0HwquA4E5JnS5HFL8PZrPnQGe7
p9lFRRMjsuSE49CMDHFjbOqDZVdUOgz3XglTE/FF84W0i01U2rIMsMZ2M+o6ARYNjEBTUzZFxGJT
VZ8moXzVwWDssX3uauEmd86N86AOYX5oAmdB9rtFvTO4t/RvK40bIATTbdBV8GAjzx/C4TSg4e3m
HVeT1OjtzDkfbxqXojr6UyaPRdvUG0cHdgc5S0DCaXNQXsWz6QjxYjXmXa2bH4WZvASZ6m+MeBRr
RjVp35kUWDe6m8QHpFEgcScWnEXemkcrY4BMCDeizFR7wpYFmS/Obiifk2YaCNWyir0wq4+ikQTs
lfqy87tLW8IERDmgr4uOgk9ZK/WqbksvCMxN2JJogoUmANpA2K6SnvwRTrcqx/Gs2vFNGiDc96Na
7KxJnCkcUM2Op00NL6tiMBYQE7atoTbsS3o8qFTol02CRS3oGxbYfXODh9P/CjNabPgAVrEF/IoA
lo1Pfwmil7LqqqH3KI5sBtM/KeDbFuQkFlzc8WkcrXuVJJU7yPM4j2pjMwTqPepzfTsIwlHG1t8X
pqVu8izfSxr7e9Vxj4qt+Z4Y1EeVCqFpyGmd+EIBCNSre0133uOSsuNIuOl6zEyah4m1IHePXUs7
rVSja7nekWCj70oOroieVFjxGPnb9yY13E3ISJNbSuaNNRUyH4V0og/EgqQGmrUkxbSSoyRHByIY
St5SJBXLrM9JvRtt2EMRbSBuEcsUiUtTZQm7bhVmTfouzUo9qx2hXdmHL8zkKfXTW8yQHxixVm2J
ZQ8Xd0FVepVULgFlmIM4FQicb2tPue5+Fdi51ldbt89KhRQ9mt0bNtaHFKPIpmJeFmX9ZWH+Q0pu
N+wDy3NPrBfimH1fzPGbVbBjnGI3lYfPPfkf62T2yWWuvxnmHedXRHzVyYii17JgXs4oV0cKZoG0
SfYZJzXmLEz6KJN2OnAwRpgBMMbK1lk+jcH0prMZHmzarmWcrERBFyNqX3yNJFQAL6+NVpMwSwlv
yQr5u6/LdJM0ebh027bx3IiiXTXTLDqiula2vc4Uztep75q1iZAkFTVvVsvdZRBFBCXlMW0I+1Ay
2NiFAcOiEs+C1b1nS/kggrpdVHOZ2Cii0uuK9iEDxbduG2uk5mTqnhl248JmcJIxATOwK4iXbsLH
HNrHUiuAw5Qa5OyaAKG1CBn50JIQV6SP73Wb/bTJUCKUsi9FLYyN5U7mOqXvALCkfEoiloD9lD91
Pf83Q+8mL7WLkxTwTV2NPFyn7B+ElNO28jIVTonOI5XfmAnwbX8XusHABzXCg5sNGVe5me2vt6in
INb83x/T2L3jWPv7ieN8hN+HKVkKkY8btvlBjfNqeX3i9TllZSG0u96nju+MuBn++xV9kr7g9873
yX/iV9c/+MfN38f/9RsS2RrN2f2P7+LXm/z1isx3zbT65yOBQTiqDYAyPVg1xNXrYa6v/uuNXF8N
j3qRbX+/cKkkLCGuT60SayLee/4X/Dr49ebvo1xvCXuouR44SXeufAssrONO1hS7PBu0XasOBcNM
VO6vt3y0D79u/X7MmaYIVdffz4kRWVFV+/uZ11vBPFL/foxw3eWAlWl7ffzXEa6//fXHv1/r99/9
cRhTmWU9KuQQ1aKOvopmuhMNsfPvN1JpCh2I67H+cbNoOFdXv4+W13mw1gbzMcl6tuYyEePa6cSZ
q5Avef4RYwui/8CPPx77ffd6K2/tG7LGIcD//afXW9e/v966HuT33YlVKHufvKXc8t+v8/t5fzx2
vZtSyKICPz/7j2NdH/u3P3FbfJxqY4ZAi+i9/P0xfn3c358t7yDPLf84zK8n/dthry+fTO7ebbpy
YxVWu29ylmWqgZXxetf2I9po848/7oqhBX7xx697sY4nZx27c8VFwEW4/tHvH388JoqZQjjAcfv9
Cn+8zO+//eOl/u15quvznn4fC31hta/30/Xh6x8YZU8P8I+D/uP3f7zI9e6fv1Zcgi7GuFv967/g
397Xvx7m+sTf7/X6nOtjIQqyVW/r35jhYHDJEBmhSgttkfctrQ810+v2EuBtWv8aLvr/Yu+8lmRH
riz7K231PKBBONTYcB5CR0ZEav0CSwmtHQ4Hvn4Wim3TRZpN8wfmpYxF3svMjIQ4fvbeazvPhtsX
0XxJ7Obpz6dBzQrvKsnq+ihgPyW8wdk+lFs7zw1WihzZPMdYXmI5aXXrQ5I62KP+dqcJG9LJXf4T
27oO+EnrNVtl5e6en/nazlmdmUH5aEZAGUm273M6DNohZeVosNL0qwoZEY4s7oV4RwfsDTXWF/AF
OMsGZua+nG6nRn1TmbrJE/wETrY0lKDDsgOEmVpME3RcWtUrqsn2pWV+A5F/tJow3yUtpghq6jEX
0VM6WVG6tUumpDi/lHULRDsFyE+LZnL2cEFd4kWHqR34B1N5TXOWxAHUuvCOKwwBjMKo6M2Whofo
rmmHozYnf+WPs3knAmht88h35nFc1f4LowlHG5lbWNgZdADUwYGQyySGBq5Kjvp8ppuaswonvRth
gxFB8yEha0i0XPYxhFow+s9PjiiOVdNccOk267QXb+3YXtX1BLlzUOkWUvWKCeWcxChSWcLajRM7
wc+K9sCBVnXQuFHGGtAw634TQ80yHVSASAr6UFs+O1eSjguS5JGazPXc2OPaiIJ+03Aw74PpJlf6
F7BCeQlU+IamjjyqQtrDqElPKUePFvSQ1TR6j3Z2tpUJa83JOLd0yUurfrOIAdI0mQj07FIeOa98
cPkHaSN/G12wT4XHJy1Ypzf9KLbMxhQ8UAPXtyYtlrL/psW3jBHt8QXydz1WyXvHoMXCNkBqDKPB
ZF7MFC/m770Kky3yfXloDBYEzZB0u2C2xr2QxS7Ao7GlIZvKSHyNhzygOzTsDkHPN61nPJ80uBtX
ZsUvGqR54odrNEhKz+MAUkbBvSRtTvaJ8SujkjJRfVmuIBvcwqVI5h8kbMbkHnmgFe/S8CM4AsNX
C1uGaCO8L2yAinJ0rHJJ4jdQPjNYWaRrkCnGTUc2RPS93hTYtxyRG8BETPzOckIUKdEWcb68RGmO
mR9EDJ41GiNLi2+YrwUoj5CKpN1z0Gq66gYXHx1FqXEf3U0WtPc2+Gzo0FrFZvwxKWMnA8NYj1RZ
j5ZzYZ+QnJIKYFeYfBuL87XWCXttPb+GLYRVT9Bh9OOHYIxt+NZHxzIpCs3Mu1lGwdoBLBol6nGy
gl1ihuchYPquDTavuYKCauRfeWsNu7llMGbxSHI8eE6WCRqyWkRKqho2QlXsQgyC8NzS61GOLMUt
6ybWbCdK1NfB/HBbwdgz+Wo7dA993j5hpi+I6YeQAZo3S6prNDT4CI7cFVI912bkrEWfsRmPTNrr
c8V5w9LmKqQyAvsUckfmJwdXwPNSrXXvZeLZyFiK2tiMCs5IfUk5JP2bV05gxVvTGg6Wg+GyKKaX
OFQf9D93qMb1dza/znZO5SfuUDNN0O7tp6BNnhTpg1OVSqqfT6G1MwEDfciFZMG6Sk+Y8cAuy5UX
2b9gizfS9N6yEeyEnl9UAZfU5o+V1nhxTPx3chYgvLC0yKY/0/IJZbma9nkCkyidq+QwfXpQlaPi
Ma+Gd2uo0IXkdCsymDfDvEs8NomxASrHFghhraowSQ0sWDvyt1wTaxqhcMdlH4oPadU1GGGIWRwb
TQSLmFa7lpwRE5OZ3Sfvs+CBF6izG4HRmuWWWoVsvUjInqaDsxp4EBhsHIridYxpsrDCYnHGs47o
+5KAsAWrRdIyTjE05YkjvOFuKRyG9mList/2RvHsZfad0sty+kV5qL5tmpP8xRCR2t+1kX+Xqf3V
tw5bjg6Xu+nGYH1LEjMD4xqd6dCfMNIEBapWMsWvFi4FXeLrHKf6wcza67af1mU1nZuBRWfPwsoe
+YYTexf2CwJb2t1WG5AGZ7O5QbeiJtoTG8ePObfG1AJZvBTALuQe8GUQ9zw1vXidWccOVd3vfcJD
RX1d5iy2HP/Ytt5HnzbbWovbJCjKzYI7SSyg8oDa5YYQP/6PYLySKOuxV4lNy1t3OzgZvnYY6hvP
QLvB3Ed+3q30JnKMr6BF4IuU3jtUxIlpxKPke3tU70dhzXtflmJP6fjencdLnlRPlTZ3wiowoifY
Q6a2eEtdLjOjfg3NOrtS6xjgtdu093iAH+koep5mWWxE15Otnr9q7b3YNb4aVsOl1+68WF/mYOPn
LFytHiur5XmXGqJ0UPcoqTWijCeohYlwqKTeHnIQ6RKcam+o9u9hXDx6zXDWHi3h5ojBtTj0onjL
NddEJvudPTAbOOqczJiIQFBszY6lVt7Yt3DvN07H/bnQKIsDp27chwVaXzp6WOxregdi953I9nvc
own6BZZQWnlW1OS+9WX+BVTmyWn1m2rnnwyRVsWQmlR6HET5iL6KImfW981Q7obUQB3PKR/h83gQ
M4aUeqbKIrecYUPp6F6E8Ucf9Md4IJbDdnNbBSXWD+n/9PBBNpI37GqQWBgqgfxkYrcwxLhqK7Pa
REtGCD52HgMAszBGbAlF7bUXHt/KPlsWZMGx1sj0hNTitTGJGkAq72bDPrXFwHk5wtBOW+Fh8VG3
TVStYI+dpPtllgSPzPF14Js6ms1L2uQtsKfiOeyME0++h7SLoEMOPh99fG01jAmuvZfZeNB1tOsP
PSvkno+FhwRWiZTI1Ypm6/Q9oWl1PfjNdRos7gXZb81+8jY6POd1/VAMAHARhQipcPeOQfRTFPqq
zunfqnT3givkbIfydqDNwx/Gu0bG726JmWAIWUOB8XqDy4P/gLDnup9ZajmC3fDMtZGDiqLklrGh
W5AVEqYK/EluyT2lqPMxpOi4Lq/JBuC2IQxEZobbZXjxJGu5uaAKvYdTWmQsSEj58GkK/JxOGT/W
XvHTLMGVUhYj1uvhKWURf+gSVBUMPT6pBTIG+M6BlJywbiUrPIzvxGAoZhkWgAElhb26OF14kXWT
b9oIL30BMLFFWncMfAVD/1LmuFODGJCnM7ss+R0+ZJ+P0fdJEJS4rDaD7Yerngw7exaU1fIBP3XD
NYeZCQ/1yu279F5SsxN58pEXHJPkXfhtakpBrEmuewlBKojkoyEmTnPh8I7ndzVNtAla4/De9eEu
VgGqRjrxv2KZg9i27VBFaAOnIsQ0uHkYwlo8gS39tDw/TQypZX4oZxUcg7l48RnqG97gg2rwgTMb
TyO3Z614GaZnQR5LxeONpnxlFbfpvcXjZ9MP3GtRlCMTtuc4rX/9PmU9biGX5w5o++Aaw8mnpXGl
zF3P6E1ICEDcDrn3MsTtyWNYjFmyqTC+ZgRZZZ17sdP8mVn7OfCcZu3GIFlnOl/YSiG2BCDvg5BX
jTdt8mD4iGFkZL53Z8QZ63GvxbrdcnfQEt6xu3VVidrkFcDBYHStvULsMprT1S4U8uTWVrdCd4fv
qccntx63ZPw1gxWVMunCzvGGW0KmiL1GfuuwG0dz/WQlVu2R2W7adkbFnBNFq8jK6dG3raB6wkH0
yUm5XVOAg+3VQvH3uWiMXzuyPyAlHyMPdTBN5KkR1yUlFuswwUxclAyisxtjuMuDdUgoJ5vdSzeE
j6Ux/CDtOKE4pzraYnmnEQWDJVEj6pji20zRC2VW7Zvusquhmu9nh+WMat5bAY1Th5jGzDp5agSW
Ud1ET8GC+2zNmLmzJlcjMgLgAV6OpUMacwryynwAp0E7nfuRDWWygu+xFrFn74QzPdom4aWMOzDh
E85FCkiNqnIXQ8kGXhDFXtvEApbt6fdZX6H7PBU+d2lZju2WWmtjJUZxHevyMhFlXg5JNuNYf+lz
98WgHlwQI8Ouql7t/mRYO8/UyACu8SBqsVOC4xgPKVjRZkAOdHoOluzuGG2bPOfBZjgnJ+nfVOJ8
Umg97SJbPZhTtCAgs/UUw8WGHIgQHHL1U2MfbhlMYu4QavqY8WWKpa/OnV8HuWLl6eEHUfvP5+Yq
bV3A2rZ5l+KuXyWtv8lDtHsDvOzKd+0P+Dw/ULxRE/P66NjjQU12iPJg3bcureSNFWIqdojO5bW7
/IVtmrpygwHroIMcYdye1hamSN9SAXNA1qwtuOVYxORrZrVHoO0nA4NiW2P664vmKYOHkpjeFc1j
m7lmfqarDw3esiF+F0vkL9us6n6+ZhXw2ojvCUtSU87ZBsGKnFg/3PnV+Ob341daysOMqO3Z1jv+
TnfTwLgHlg32XXfE+mZ6rnouHpq6VO7fDYihqykrL4rEEjWd5qrOwrfMxX+C/+kxkveDoHkD6Gm8
qrqgQOqLNohKl8IVZ2GhfFLgsfVmTVDD9G8aTh2qrsZNgipARfmTrYwnMxyqXZxM9yTc1Aa0wV0Z
galUWXTkqPUahPcBu3ZMJqW/qtCR11JmDNgMmJ5PLikDTjyN7hW2sZXqhr30E/xDpJ6Lp5YE6JWZ
RQeuyXUHd3urM4uTmMLwRt6g2hq2x+b5ChwwJveenF+czttwIHta+duxNV+NorgKusHeR3ra03O2
q1VB6KX1ByxV8itp+83kOkfmCzLhDBijv3KZKjl9jTdmfmSSdo/G4jxRdCFZtfL4Mt6WeR8CuhO+
UgiJBy/Ivic/eU1ksp0mAslgep11FtqYrihHEWmxjex9AYZkVamqXPWkWrwMaU8Mr3mFwk5HYryJ
Mn5rodfhhQlH0o50mYf+gT8Gnv968vInrXl7uzWG1mZk5FBwkcKgB9maDBUmofBK1N9N5Mcg8ptr
GSc7J3dTQq/61OT2JyCIQ5RkA4c2/Mit/ErH6SnHxbYz6hB2O3f8lmozzoYht9I49tfVtAsL0qoT
Pbt2Lyk8zGOk0DqKKfPbChjUq4yQ3aaI2IWk6XcdFWfTx9PEEczlWO82qzntD4muJcTJ3l9KYL5H
h1BH8WShXe8xvr37uFn8WbM/Cctj7jTfNRrQzq+L76wg6ktr5q61k+s5xqja8o91v+j35nzTJeHB
p6VmeOdWvCap/JHa0Q7w+a9dNNdRSM4r5Rll+d22VP5zaOnT1Bk4OVpO8bXT3ahO4CtD/fNRr8BD
741lFZ4007lwTbkt0mrYpRgYPcRmSO/jM/cobhCLYj8eh962iyeYsyFsx4HejSw5WoX5RAbV2KSo
f8+w5ensbKM7mXyH+qUNnBf8M49+OTBtzkQT8Vms+yhKV5g6cCThpfQ5LTDwcm/i2a3bfdt5O+fN
9GzyH86zhunIB9rd13x4LAWdO6MAES+F86rgfljxqDYzXi1+M2F8JkLwGM8eXdgM6CJOekbhFROA
x5XFr8PGc9YOTskejtSjsm/DJL5rfnjwRjFmvtY560TdFYKTmtfBtIK6j4XAfE2oiVhNdn3tFuOj
xqewm5L0NvPVmSZnYxWgyQpk2A2HwPNIzFvTBGt9YKX+8Eku9yYXZu4++4n3YFNCQj7/koTzPpdE
UIrpqu+4W2Ki04E+9I75Okj30/CxhPBzHQlV7UjjsozJeP9DZIaRZatjO1znrXfpeQCEYsHxS+st
Wg6vgRGfZ7hYLbC+3AZmaKj+q2n14hV4Lgaw/2xIR8Q/Bm9a4yBKcrUwxQxVHR5mkzSVi4JcR/Kz
EuquSYYZPoDLmWZ48AtxwmTRrxEpmKmw2gcolnxjhrERZfbDAGAhythUp2b1V1Imh8zNrzqyxWbu
flMgxJ6q6xrq16x4pymJnZrr3Mv1umuLY6M0eRJo1y2VIzllXZ2NEhu66TbLyd9m0vlMouquS90t
38JpSG7AF17383iuDOg3uYd1IwV/MTr3ET16dhT9zpXxaC+ZNRI7j0b+rvA4uJCXDWCRzFw23s6y
2TjS+vIHOq/D9AEiTnysq/xbRsuHnRTvk6Ve8oqoSuWQNO5rfuZ0vJ7y8VJn6QMRig9GiA9zsTn7
tdq5zfQ+NDFFVyYvcqMM83Uy12I92z725uHPTaXeax6ZG2diNWum9hWudbYJyXtIJGjRVM80/Jxw
Qd+XwUj5i2lA4B/PJqzXJAR6xiMcKMpe1jUWA3C6I4bFlA68tOjE+rd1my/XKT6jpokY4Ou70gCJ
6Zc8XDzSMRHhD6890R24jYi9emz0itxqaBUoHzBDriofD0mF+2UaiTAlVvSSZbhi3QHyyzz6p3QW
DjI1ZnqjjvdeW41rcy1nDWXbT/PdHPsnKug/PNG+Yx2/UZDptinXKXfIC2kHfwt0lx7lSzoE8d7u
srU/DvSVGtXayeZrI6quqkLN+5a+RGqQHN4/EFqgKAY2dxcuSnVw1VLRh59aB0Tslh+qccJ77bO8
8dmnrBwmOq7i6uIUzxBkNklR33aJfE0U3tflEpyn1gZGGZDI8LhQ2OVfE/fbsxF/jXx5zeb2huIF
2PkRZTZFa23drDkVonyQif1Wak9w0EsYa8eGBrl5mwjJi7FKH3Av8B6G7bxleUw1m9QPcqJpQWZf
nH4fx0DKo08ehIKmaANB4NVtzl0TvTEeDMckYUSJWNRTYCi2HT6qNWb7HBSTfQBvzFovmxxGhhac
+GSca78xrjlrvuiS3e48+LuuSasNTguaoyRGHAI1bMZFkR+q7gI+D4GA/4NtkBtfnHtX06AeRRoF
Bz0b1w2n8mNc5iwxg/hKpSOHRqPbOdNS+5dhum8mdz/1pXVFAYNF6rCNUSJ8DmpBYu7LyKLENoR8
agTY8Snko6rXKe+NqcdTA5lj/+e//uO/W0p6uS+RbwCxpjle4MbmXSWh/vplvafSbBNX+jUQ6QXh
Z9h5Ppmqlp7S2i9zEgf+u8ce2SJAvfKdwTjw8+xmi0F1EBGbPqtcc7Shq7vr94oJvRt5h6mOBWQq
HxpdfwwSBFTq8faZjfEoLBXu/ejX9ydgLwXSUMveeO5bhV0SF0FPNsUYaIqr6Zmi1dX6IQ3MTcOE
XUbRp5MJsDkeK3SoSiIkIg9JlJ/J47EUtFckR5bluYFpMzj4kf+VQHNUvYC5zUM4GqKjM6dnU7Cx
kqH9EubXA1YEMsKXdvly6aLAOJ4FZzh5H8PgORAQMYLqIMjfrKnzPc+md182N00GhgFnzUMVk3An
yHTsGsFK078hw7jq/OC7067PyxCSl1vcZYt0EBola0PdnYQZj6QgHO6IsJqo2JRXg8L3SE2VXtUT
ljWMbtzWzrFS4gdCIac3+Cn4xFuYuTjoomFl+U3PleX4K3sieAdC6qbL1Ksue8YhnRFrdMrfMZ37
i8zlPma9bbqclJ2YVgsuSvQBh2xgYr7CWrxA1cYFldHSuGQROHA2dD7yeMxoeniOHGIpKuCMlsTY
YyHFrrSscQnXODPCjLOzjy0Phsw+S03rJQ95Wuey5nTLigUalEt900kMbF88RWtOEDx6ZvlCg2dB
MxMBA2WBoIgpaCkDe58uVrgMRya/RGrq/KU4na+HkXS9rD0J/s7QYPkd243RXs10Vmk3z/c4g/hb
9slBC9uZgfcxE0gsR1aVFCFpshv8rX5hvEmIn7XhQFiqimCde561jWb1SHUvg6rTkiyG9LNyWFi5
zXeetbddWI2HYlrSRQWZEVscZSkHrDsIU/TnaGw3+cfAko+3TW0QNmVjVtTJMV7aCd3afnM98q9s
K+M9f7q7NUs8S6ONvW2RnqL3lg0LwSWD2VWeCQ4QGiRQSdcgmzU13EVgXoDMsewcTCPcq2tlLAia
cmi2YeV2zPzIHp4ag+PQsvGDzktjCxi1XejEOQyOboN5rl7pLh/u2hIRqHd7fjVjfWIvf4lduAoD
extdYEceWWsySzW0qBCh4TS1T1oBdmBIzYtEdidRykPMt4GDz+mlEuZN2AhnL0xqTxX1qLRXENDI
aU0FibqaY14OcSz608i+PQ+INGS5fvYqcqCmfEI14/dP7xILgZJtT5+BwWWtzrmVWhT8hZ2jdpXp
UOjRVulZ+uinbcfSvnG0ceq4imGAlfjJsXtygHilqWNbucv8WUv3NKujm/MkLdL6ufJm50DmLOMR
Rk2e6BdNqDON1WCV5Lb8vGOuLdxVPbBWEwmXhTEK+4TeSKsE39B28tylBawkJVZF60CsKxtKhDs2
5Ga5RfsmWG7Jm0LzJfKJW9gpOnctBH0VfMBn8rUv0uOzjSzpQdnL8dBw229K/dx5/MSty5e0cwJm
OvZ4rCHJeIF6geprYQUvzwFLyVNc35msULiiELr5rWyTnFZEByTCNuJrW820c1oeodYyZfloPVsv
wAmexeogOLivTKM0tvYgqj1isZO41S7Ehpkkiq/XfpiekPelHW1VNr2AYzg3yldQE6gaLQlfgtpB
IpoBCOh05g8Zv6KkV9Z148/G8YaNH1BMgYbK4jC0IbLHE2tzr/m2ZcFHNGW3aknqBlHwXCQqOJBT
Utu4bZqVxIO6sdv2MFQnCm1YvUSkpriRILM0FzEB4a91ZR99m2QnY4XLNSca61vH7odp/yo9fw9V
e7c02Lhuezv3nkmLB8HyPvrAu8ffFrZHoPsxgiy10Q2PzIKJxzNGdT2iMVOhvckSte0TgwYeEWBV
6EDN0n17Qfnzt8UcfCW5QNNB9lrjjGXWmJlFJiZWzrV7u+ZZWeop3/DaPmZONF15RHFWKUcfUQ0M
s3Gtd0YD47tJH6RRmLsuuLWFwWBoTs9KA6jqTbbCunuSCkXEG8ndxVUPBigEr6ML+pSK+JL08o1K
+r53fm2V3gac9jkE81ZUSr8Im+PAQF5tlYR0pWSHjobrm7gmlVA7yAbMKmOPn7dWb8Aj8HRHl3yg
LkoM32PAQr/JWMGr2HiULAUowYMVb1ceyw/nSUUcDzPKz7Z4QT5oxIQ85FM576fiWGbZnSHgvwdL
r54/wwavQ/bXELflCmocy/+m+jGd8VMqk4nFGw/06NT7vKophCw+SZTT2OgSLgERjIPQ7+75iTKu
KnJFXeMW+8QpuajaTW5kh9KELdRFzm3b03Ra40uGCAwfiSzg1IQnrqNqbbVkbRI5jtcN0SzRYWTR
oLMonZqm+oY3bMYUDKe9qdNzV1f4QJrdlNX9mWQZW/8wa27NufnOerwgMskebDOM6D5i9ZrULoS+
lsUJAbrhpvLWaWl8sWsf3434gPqKjd0QNDEis826+vJ9+KC+4GjU9dftkszJLHPex1DtbtLlHy7b
t9II6ala/o2cypdy2Tw0ucdP2wePgAv0ocQgvsqxQLAgyneBEUIW7BTdaC3P4aixHrMhzbgOzJe+
oUPEAn9LNewhgAi+EXP4EqcJUJmOnXbdl+O2izjIlOPMLLTqdN0eW90/Kr+Z9zYBpC2Y6Wudixjt
GHUOFki75+YhRRwQUaKOHK0WJY4Rjmesh8uek1deb52upxGxCe4LipLMaiav2ljdNd2nsM1TkJT8
fQzwhkTeaMfsposmlvysGUkUfo6DBZPUR5bPBuvZ8Vofd8d701bRPtEErGvQZZ1/U6KIbYiwYyfG
OR81xk4hsVqF0W9qoGUZoa3IU0TD66u8o3qlLFvgYdE1ULJL7HFW4ViGD7ZJALLl7GMs/NBh0zDk
6B8eucDY/ODWcrq7dshZw3iQOCb0T8F7KS4kJwGymZG6zSJS46nrqI2synhnFODfWiv49V1F9lA+
a4nTTHSMG/6Ew7afeD4787fQwaFzoLNmv77HBQrj/6vVkDRMXzL7Gbj+qyk+jU7z1OWYKSQXl90/
6rw/hR0OH3KaW3zmT1YO18APxZdQ3dIga4GWC21nHdn+2Y6bVYH+slWxdwyx/Fw1mX6imDlaxbQu
uAVd3rkvvuEG7AfKNUmKFDsdBdlmzIpHCBHopj5Jfmzk2OmmG+WgHrgiektucaDwVFlHI+WQttwY
qrsAHiuoD6JHSEU3TY9A7LOLyC2NVcfn/5MY1EtZuT/drC90j90wpVJoQ8lRxJ/g6jQwBPW7XJDT
ypfpDB3lhrYtIt15T2BTOYfWlUcLYtJQ6gdjmq3LgBfIblxeA+kBLgWlrKHzA158oBe3fzFq6qqH
OedlwOdmt+uyxfTUBclJoqWxc6MtWcoz/k+e9tQPGlKGm36u16FIuFrSu6KGyxfzrK+7fS+so6co
Lcxz094WVvNeeCnROk1cyTZ+Ynf4yEX+Kbtk5uq392PL70Wk45ocVL7z5h5cLUvILCu3hpGhoDnk
+Wxaq9eCFBsbBhRbl49Z4VnG+MQT9iqT2RO//3v/syMvuYnZF7CmZenfhya5Q45VbvxD5c19b/s/
TSFfgql/QIWAQppRFG74tCeEpMtaugeR1Rb3DjqqQebaE+CNzCQMVkM5txz5TVRnP3JOTWt9UqwH
ZqnCJ7aoWZWMMb4U9K3XVXNU2jup7mpypr3PHVTh3it5cEee8eoM6W9nk8SGZa33tYmtLSI93/1U
fv8SNjHb6Kq+acXOinhz8kynFjQ8lEJdNEAJsrMj4sl2CFIsdaZodjGDatv4xdZdYi48fL59+wdB
k8a7OaQRpMK5ZImvoozvCAsnVzCErrQ7/xkovzQAwhjcy7MHKDCv2nIvJzq/sM25TBcQGytvb406
PveyaXdx396TA9uabs3tn4urjkNpLFuDoDzogTJsJU94gmTZTwJxjdCCPDqVwc8NTlF4bHEYbzmE
UQNoTCMRiCQ8sdlY09O2vAep9tN+9Zg03a0zOBsN1IFvI92M5Gg3AdvydcfOzwOYu2qRy9e0U9Mq
6uTnzGvvYli3K1s3KFYaEUOXGcuqYt9KA0BJcyNn04LarOjEoPOJWOK+avpDXYH6GNgJ02LHb09X
2yCZLyn86nWUtNXWbGicDLJjRN0q8W4c7AAYt/BrXlIOiwX1Z4BxGQFkDAeOoR8AxDf19DRiAFYI
AflvjMn+8GR7I0x5KEPadKXFvFtI0iHM1ca6KuodyL9bGTufjTjFDk9NnY50V9q/IR6HWrgQK1X4
40/yg+WXaINnFJS9rmK0kvzkcChNYsYISuxu/EzfJCOW6pFe9cE6NnFR7izWA17p3WqbMBzrqW7f
tOYVXBnQZp390mt4Ny0LU7cEsyJVtg4rmoxn5yFysnvBM2UX+MM+7+Z92FhXEW9yEWTroUYgowWZ
Fla2kUTgMiISdqudDTZK/i2IGXYafDE9PGNTlse0BlVNubMvJVMJy8aw0lgAjOIsdPcdZeo7p1k4
ymaaIO+Ldhi4aSaiMPUrvvvvVLs/A83SkWVvHJMSHNPQ6GUTIMOWU7uXfLKSRbAnQMbyzLhx6vkx
cf3nzNcH03aOhDLbjSHtczoaC14Wj87AC9Htydqef/FSb1uz4YXRd2sVih2dJStpjp9Y1m+L/FM4
C+AgP7LUvSMSZvP7q1/mKNx0oA+IOllPYd3hRgrfkgFrO0rn2QCTsMJoN2Cc1We3DB7IWrHgLoMn
s1PnIapv/kT5///Wg3/TeuC6ITUA/+/Sg/VHQRl7V6X0rfzQCSSn4/ff//jH3/rP4gPLEn+z8BkS
QOSB7rrC/+M/xp9e/v0PzJjib8J0TSQ5zxK26/9X8YGw/2ZagR0SerZ9QHum83+LDxz7b65DLskP
zCBwaD6w/vjf/+tL/8/4p779R0VX/y///h+oV7d1Wsn+73/8WWvwlyYvk2/LwpYceL5j0noglmql
r4/7tIr509b/kNgNuEMHfY2QRHK8NnccacVZmY3ex02inmqhK8xWKb7YlM0eC4xuhWTb7NNoYN1f
l4+lWXzFZX1WOkxI7AMngx7aJpvMhbhY0uN6FYnpPTUCWBBdoY46FAcS0E9jEOibKpv0TSgDb/eX
X8R//qB//cHcf2nZWX4wYYa2zzxvigDM9D//YKKamjxMBnUd21DCuWMoKhJfMzlVtjlxxcbYTzZW
OWT7qqOZaUAgP3ejthZM2I9MZu5YDfTRazR0nKKCfWbwcLGVd+mwbphjN9z6yxCP+J0fLM3ZuON1
eomC6Bt4cXowdXVf+4OF0ld3a8vuoexmjTqxvcMvb0JMqpPx1C0eiklI1i0tTXCKHBiQteyUSx79
FBf6rJJzVGJtRfgjxtvIAOzYR2TLB83kEPpEq5Kty3vnWE2B8eDNjXOoBOvbOO7Sf/OZelyrf619
+/Mz9XyPM2zoUtdh/0upmUipw/bCCU1gnmBm0T3JqgLYSiz9+BFqBfXG83RlzIJvNjVSXoMZ/cHj
dyDintb11j7xqt+hE5s3Cmn8IPG8byt4JbzU9h2b1Qe4APk9W/8VH7T9FIYByPnIfWXWV1eqYJmv
GlWdYg06FfgJ+jTP9Iq2eBigSHyJlz1oCG1UiOcxiLGkYRq3Swqo6IdDQ4m6DTcdvr46KG4U5H1z
UDLbtBZi+WSP1qNDV08VzreL4/J5it2NYq+2kW6TXHKrvpkW+ErDmj7FanlIbPeefBwJ+USWzzas
cndoz45TPKScqK/+6x/QLTUvxSxd//fXuLV0kvzzzesLx/S5yj3uYcde7oG/3Lz+ZMSj0RRI9O5n
Ds/5BFvH4aPLDKxxUMizyE5PSrjeRSuBlEa63ouqLUL6Sbb4jezKvR6kMM+phKeYGPtQbsK2NZ//
+++TlpZ/+jZ9y/etwHc48pjLP5bL6i/fpmvqWDR9XF2Tne2v4MtdKo8Yq5sAXRkmL/w3X+7Ptqr/
Q9h5LTfObFn6iRABJPyt6L28u0FIVfXD20TCPX1/gHpOnT4z0XODECkSJEEikbn3Wt/698Myv56v
C93Fr0FGoPcfp37F73+qyX27rqVmRDfN+FO3KTpcwgE3RmMQsdZSCY3NyX+qOaHudEuuHV+VeGfb
uxAdzKP7aI6EMLSmnh/03mQ4c7+TGs5RG2uvZYRnNkCXuSsDnVI8yvZLSXznthJzGq8eOJf/z/H7
j2wanaMndGEL5gJUvbma/M8D6OJIjcIij6+2ZX66WRSd3Ghp+LGcr6IQ07KT6lS7bcplXaWdTUYi
YjxRPjJ7fYxjEa4xdTA95EnmyGgoK+N+2aSW/8fA83bA85rsAL6k614HGD5M2Cwk7guhGkZ2g0/n
FlO/7RUlCsSsx9qj6BpDq6LQTy60HrOoAHeXQfYNkCBNifvm52W0gtaJXSe6GolizcMaBi0uBo65
tNJ1ldyCqPHuAvoRFw0tr9H6+qYwxHCkh2KuNKn+aaUeXbVmRnxwQV2rOEaK6FEGqRCh7Uk8ljM2
E661hQrxfz/u9hx79j9/SJ47Xx5NxxcWF5L/zARylF3YdqBdRm/VBoMgNMTuHzybpNZIY+DtEgrc
DS5dEY1gCbzkj4kJViRl/1WnrrFqUsu5RVqiH9IemmUr3OAxGdHoxvNjO0qJpjb+Viq9Wql5GIST
fCalN97BJIhuAJHG+zoDiNLAXF93hWN9WQboP796ZKZuAy2RPpHnwJ5FPcKJzvvzlE6KSqyvHcLC
eOpFCrRd1NY+mjza1eCc9pqt19vCGqx9TCFR0+igDEg/WUERhRGyuO2C5qPDEXzLzKp5tdwH1pPD
myft9qIbm//9AAvf/b9+2qZlMiI4ZEgYFlcVJjr/PjY4Dc0rutHmpSW1YlUbmXHyPQWyVQ46UvuY
1GaiavfLP5bN4AUBQafzYxpNG+vt3+cYgfarmqrm3+76t4fYLoI8KJ088e/eOpknKxhk1fpnv8u/
gyzhJf7tkZOD44YOOWYCB+Hz8nStb/KDJqjVLG/o76N/XnJ5g1GuB0hVrdef+8zlHfx98dFP+TIC
V+kHGVG/+X99pr+P/u/9Gr/z0BuPP+/hXx/m78sv//h5T8ufPy+qqvyWGGsDGMzObj39VM5HenkA
QdQeZJX59vKfZTMuh3/50+KUTetrxDV+Z3QADANCvTUzOMWG8Pe4fUqpLp3B0Nf5AxmVWhVs244A
lZ557GtnT/+QSZxCPXoZtf6frqSGo1LznFjTPzgonXU3xs9tGn1lA6zrKB2+q1y314litdi7Xroa
hpPy9eolUO6VPmKKe9+hYdcUbyJmulra06VQeIcbI9ypIj9xwUf5aWQkzpDPa4rAvItwCt9VbVOg
e2aakAbiKkQPQ2J46IHRrkIKFDEA67anY9IH4NRxR2l3lOWwaKFtEoSc03slvqZgGFUAWe8IbYFH
mvxhdjZzmyZzk8dHktpXshfOm/TE1Yl/E+FyRXyZXGJMOXxt7TZ1mnujEzcV+uMmTVAZ6i1sk9zB
WOMqbZdzGqwL30MLZJaPkam4IDkgVrzu08o+vRyGBSV9olc6b2WDFZntPRWcXrrAs3ov9mh85Q7p
WBqt4DStkAnXzgZJt48qynifhglxlnmkN30NQxmdtBaHVVaOG8/21b5xmo0kyeNs0+7m7vQdDMVd
JLuUDuvwm0b2k7AatS4d8ZiEzYWajLee/PyRjGQOsKx2tS8jIFJHrQieAx/FTTjA1NT7TaG6X+4w
rPGMpbvWyNoNZW7zZlqfaVutyHAxqQ5RD42QV3uslPHxFDsvdIwTkWyDIDE0G2Ma+Xutpv8YORQI
fHVKFe4SFWXxNvGatZ2ie+pcvr1k+BXX2WPuFtpFeIySpWWSp0r0t6HphxHyyhrsYrIqvKbHRnkm
34tyZWcf4EYSXYKFugnbvZEQXisjAgbtcedQUaWRm9AAwR4OCWJCpT+AyxMS7eqkEmY3VDlE6r6g
Gp/J1CD/kJ/lVHJWmpBq40Lf5uDryLs6cWhcTdzlvTbSnB7+cfv0mA2vgGR/O6XallATNjQnyS0v
m7Nnu8dST8dV2dfetu7VJhHdt+lG50xDCqTFjy3X+dn7ci7q9KnTEahVch1bAIeMfqQEmsE7Mk4t
ialDEtW3vkJGECk48bK7b2qAmy0rvUkvnyKzEtRfHGeDRfaq2QKSIhxgxBcY2lzg611thUc/QNaW
FM9mR7HEA/Uvy7nPpVslgOwMnTE543ctCjhk8NnvyUIaLaoW0H6LOVWHRlG4NrNufH8we1BR6mdi
xADqadlOH52rLfQGpYsPjyAizCJFhNMb47ZI3O9OC28MWGh5Zfo6gvNhZVeNe7q+xzEYi42d6sc8
FLR4Z/0T/YIHqwwGTi1iDYKv3NHatclkY4uyZ8tqvT3qY7X1nHC8ds9ukt1MGJw6AyJtRPrJ0wSW
kzJOv7GHBCqthc5FQeRMbPlcd6wHjck4ay4t0cHlVCaEaj8xv7xz/PKFydY2gf3aO2GypRJ3NiB+
HVpRf/AbqhE9eeTupDne3byidtNPmBxr+wM4G/U2u0s3FWrdLcCPGfWXEfqTngFtQyfJEPxQYHoS
zFDvuGwXexSGMRLEWlsnvvenB0NH2jr8WS12TyyH4LHkq3I+0vQ+p43laa9aTNzS6IRvnWvtWIpB
hpta0nSmnR0nl6H2erqOqD3GGStbRiyUwHKf7IJxMmNVNCVWAiGYnoYY5b1csiesg2roctgpRUAH
1tganm8Kq5GoFxAJyFJoWOOu+kw7kkE5kJJ6Le7gt4jcMjhcHsIcuCfNQMvfV+11tOdIPnEYAgkQ
s3KwxE+DAaDmoZ0ELcSRRWOb+6dmxBPl+9Q09YyslUxH9GCoOxfF+Km79Z0nTjiuXb+1n2I9Q2qc
1nSMMWlZmIDJM8qfigAJFFZqklcFXLAsKHaG/an87iwUnVKk0c+28M5uwDc8tdHB6yJvNQZ+upbx
9CRqFwlHC+NclMaw7cwvTrBul6n4JWXgxCou8dILsl6YVU9pXKxAEBjrIQ13OY2MwcddRlhOBdGc
m41bvdap/nhXldNHQWCKPbs8Cj8xVgQXvjf1cI0YOnEE7FQg1NZ1q21d0pxXOabLOMrSbZ+SJm/F
2m5I6NgQRUdayawYIrDw0JsGM2gTKS4ccwo4JSOA0CI4pe2zwjjKzEaD46LV7tZv/VMbVIRaFPU9
td8nGMx7AgcuZN3/UUX6x1Co7I0OWNg05SvDGN71ArcWThTOO6tHr1WhLUkGdalbfDFWDwYanio6
+uLNQZy3mviRk0MAApGsexnZ9SHKz5K4LgaYuDKtX33s78cxMN6FTYSEr1v9CWqhdiULACHd/Ihl
s9xMsaHddCcaToE9dajvedr8fIMD88sLee1umrRHXLzDvuoydxemYfIct/o/yz5kP160slNvAKWi
rZXr4tj7rnYbtayAdcQ+Cu+hy6HP04+LkRUa0RWhlTzjpAvWJma9jy5vNsu+3Anpiss1/EFoQ3lg
KZbvVI6qJ4lgmk50vFwNrJHIjZMTy/Zdw+S28QQOasou/QUmKtGTuso/NSgKy0M59Pjk05DySNSN
rN564rSnqXkACDU3+Oa9dZdklNkv4Wo9jkhdv+nwT49eBBMJZiNOrsp/xxLT/NZVeumgLL2PSpeb
QQ+jc4+++hKmXDIqyx8/UQdtehpyvwcXu86oavXElOc0sGrejEHn77vOMB50RY91eZhuvZlWBcYO
qDcCjaK5jeFgHG2sAtteb+JXV3iI5tmhPVnXBGrcmwq9YRO7g3XKNRleIzrrVoHhuNM+i7xcl7Xd
/PZCqv66YyZPftNoaKNHsXdbR3uwamEAXOSzWHh8G72Q30Pp44Um9eGm3NI/OkgcyGRvWlbw3vNy
gIysvudyVb9ltjQ3nAf9qU7r5mq7fbIuEal+lWjmlodWTjyTltAbV2mQ7Z3S6vaFiukcmLh5l4f4
zHa9yAu+NBs7iGcgMPBNJz1pWka13yvt18CPnpaHhip87JO5bFADIUQ8UZ5yfnfXxkRsljvK+mqR
dfwcSE9DXDMV3aMRTHLv4dLaG32rPwYl7IFlb/D0kKZ5YPdD9mFLpHTKGKuz1GvrijV+XEV6Xv7q
rTdtysRXF2D+rrtGP5dZ2UKUZFG9PKBAp0UzBaVHq9aa1gTnTtOi68h7JJHCLH75JevL3vjOHZpv
Frmel9HqwQ2URGUte8hXQ8cPTndwLGVeO10Cx5UXRNL5mg6V+00r8eetNIrqKs3ei9c2qFgrwnDy
0uOaLM3sHHT75VFM+Wgc81rY6DXzvDxA9xPva9Qel/fjBKhnizHWr2lmtWdfQr3qp0l+dR11v/kz
5xEIhbL0g+tYGQnycBfiYWt7ny5f1vII6hANJp28vjF42qdoFMmmRdP5KcGhLa9i+z1GkJlfkLGc
PrW+W4FY7Gi286tc9iEbGLccoOgeYjkJWvPQNC/uPxwif5ZHTC1fj/ADeU/0rHecMlrVo5VFH8Wo
gBtxbMEF2neidPZxosWsDeoJkXHhb/gxje/JQNdn/jwtrWhssE76YI9NfQy55tLj1JJ3NFqHZT8E
iw53UUKInQSlcRwR5GzthNOL6cFxeQSeLYUXsvQfprqyDiIHy5GUWG6FW76WBlEYwzR8xR5mU1sf
41ONKvLRrvVfqDGGL04eCAuzhs0DTHLRI0oa7vwEXWRn6pL2SybMYK87LGyCSPSfBoLC+YnCTsiB
oq5x5HqebUw9gouMu3L5Z1WSkhSPlXPtba+9DhWMsmWvREo89r2unpNGknFUg20t03j8cujfMxaC
YGhweQNGOZBZWb8ICnzL29edFtou/OJLEQbDzcjQ1C07RIH12dpu+qSkaR7j0ks2y/0FZsFMtv1H
NZbMToqk3feDDcvStfbLWyzNMYSqOhrnpI3Nezuk/bs800mRdCOt9x7ixBGnbmSs/vkHDTuRqejd
G1pcyBodTTxc6bseW+tll6CkYahPsXHS9AYz0AjNBZNXA41X+vdVYUB4k7VxX8nYPE9tjxBk/uxD
FR0o80yvZWGzPjMGd5sM/vRR0TM2sFTf0+ZQSAmCdDPQcT3GCbp85WkfP+9K8EMLYijkemxbeA7o
Cyz/kNF0TUO3eOkmpzq0fsoad1DpV6vfLe9WzRb3Wsb2AbcAUj0RUCMW5ePP0ZEKvVdYScbywL3a
kYx+9toYYPMpjD65Rp8dBzPrf77ATDsJLvSfXlirrQmhj+ZI6bx4TczylA8JKx7z3PwTU2Ef3Jaf
3eixNBQJmRLRr6Hj0h0icTr6wDU2Jtd24CUu5GI4+a3KqkOTOJ+EpVUkmdg12smQqUlhdjuHkJQL
yi2bPvM4MRJ2XFXVI7Lt8pC4ZnvXY1Q5Gpax63V0sY2vAPb5nXdL2ulxbBvrArB5gxjN3xWsYLnE
fDtk7t6L2EJh0jv2qpM9KpwBrSTtl0/Xq2jPGLHBys4rX0rPP8RJP+Apqs3jgL6yKVgDxm7rXlyT
VXVogcQmAnJjTPhdtcz6pIyxzxLPflWCMAMhum6vHBjZ0ZyhIu2KNGS8kcepJa8twML2swlzgeGE
etL8pRVHCADwopY/BxtgnurEqRnqaOfFQX78e/9/Pm558LIxDfCUPzeVFe3CYjotT1t2sNw/dQ2v
sfz5906GcX9VurZ1p0CYsHayUoRfHZgfq3JX4NEpF3hyvLCvEqeAlm26tHgtXPgoccwKKNLaaVd6
7Wscved0uJgQ5xl0HbK+5JzmVc+bVOnMdZHBruBVoRcLiG3o25iDq2tr28O773GItpnz5bb6eNBw
mB7LBsvUZJXgrFSmuAgMBA10N9dSzs8DliCrJfTqb/xVetIpTu3NQTylmEVtGcljq/8pIX5iEIwr
Am3mDV6Pu2n2vtONAUXSQ+VV+YjLBxYxPIOTG7MAQGkjse1uLLu+5a55dkMsGcvh4SyToLl6eLJp
Q76kxoIhqbuX5cNRHa2OyDZyvWLk6MuJyJ/vtGWvGiuVbQEcw+gq9i3bZ0jcBDikPKHtG46Voetg
rlvjHBsluqP5vuW/hWSKjjV/DTQyXaOUWEVug5K9cLH2nsOqNVfLG4vMxF+XFau4EoEPuHMETXxp
O6Zjz+RtzhJn7T7Kgw5Gd3e1kniNM/FVc31zsyR5wRqXxyXOCxR3syoLnYw0RwXHII3QC5vS/vl9
/OzdbtryuLxuHhv+KhmQN2AlOhhBsscek+4n6DibkKGKFgtspYmu9dqxKTkkcQb9eXKxLoHWXXVt
84CYWu10yMmnRGF+ENI9YyoHax6nCLXpQtMQqXysMk3/GgPRcsva25Mt58OfRY1hx0ewwQ1SRL05
Nt1AERIF8Mr2BpRNc2+vqvAkkJUwbozIdI7aEPzqpfyduAEYI4V0pq3NK2SkCrSVcyNSJlyLoX8F
7VD80CvlTP9b+G0NnTNK/BogjzaygEeAe8SjZL5Ose9csNIi8nTvNShnJ4wqzA+TCkMBT73IvuuI
XkRS0tQa6/TEtjaJO8tOyTfYBW6zl8rpoTsIEDBdOu5soyNNojMUeWBTcgin7nUOBTi1iZmdCmlV
jwimsPCOoXPBGmFuExPrx6gie0UT0t0GcG2PnQJtHAztHYZi5hYoFc8ulwb4ThpgFrMsbp6yt/ih
g1MIGk0nL/lOH59Dqw/u05IsBQQ9hCPq2fSoFVQZeR3S/BQ12zRK4qMx0uFI7JqUld4w9lWeiWNk
+ZexrVwUfAHDCfnyLIfqMttJMz3hqCyPyyYfzHtfksc9luIMJw+8YsJw93eTakaBz5OwNd3VfoVp
jGPda1dMwIKjVqpXJyJJPB1oNsxGOr2WR1Dl8uh2n7ZHsjExJfeRKeqjK22W4F6yj0wWOpuamT/n
NVBs8kg4QMJodr1ZnvN2hH//r03pzPp5NKh3Wl4Sp5P7mEeQRkeO9/P+e0TLXCRIYVZVF62rOFHH
ZUPJSR1jvMtlNxwQaLVHjPO3uMgAtYoBZuN8V/GvvxBTo8Nw7ddJ4wTMhmEEjWaY8hjPGzGa2gZc
6DthzREk4OY+N/APSdI415kKEsrBMspAbM2/c3InG3IAkTd3RxD3qzac9APhcePJRnmUEuWH9zZg
cuRyGa0zX/1slps6GhaMVfN/dMrnTtmXh37+JMsmNzUb/D3avMGOguM0b6qwyzZ5AWHd0CMScafy
Wnb6s98wypP90v1sPAjSP38F//qLnZn4e+jlp0kLk8lBR7z8ZQ2kgf69ufylV+46T0iDCGt4psvG
9IGjpnX+Eloi2UaG3xyXDXkk8hgwY/u5udyHxY7OehRaK62WCJjNjotBgqs68lxCx03nRYW4jAMS
yPAe89RUMJREJppWO6+HlWa5w2HqWEkaVYXozyOqfMhDgjrSgdKox9gu9J4yNC1QQaxi+Wp1E4Ua
S38IWjTyeVCVpx4uFOwNxotw7sGimkXu0MyNUo7VsnGYrd+Vepz/HBKVp3ALMp8q5fyrWD5JCndv
F7BcBy1TmJ7Cgpx+6WoOM+vQMY4Eiat5nFqGLSJFKHxQM6QREtxTXiNIYsInFEb9cLQtazgidAno
BvREP02+fkRlGx5SiRBO6xi0c5dTTRTQ535u+ypBP62yg+iTWe/fRSsrJ/y49qujaopNZhJPQa2A
H7sSYD3JqC+2UaCes1BwzZ3PlWU4WP76j/tChx8izFQ6rvwuVFv6mwq1wSWZiLfNIrJj0jItzvQK
SWIzvPJOi2D6THo47Nxcb+nushgTpQWULa23+pB4twGCimKZ+0UPBvLPLJ8EAj3xbZB619fauaYn
fVFDrCgBh9xvhnuHpJ+ziYrnGNRyGw9R/enn4hLTYoXX1Qwgn81snT5Ftj88FnLyrwUag9LUumPi
0xA0I3pLFi3xOyc05A7+wnjra0IOsenCpAJWSYHQd+qNFD1tGizX1GKFfTZsFMGkk93nhFJ6zN5J
mojykJJyMi9XXPuK4qV/EFR4ST6ElQcKo39wbZtllKEH+8gZtwJWNHEYUMcdh2Bmry5ImKB1g3kd
CopWvRu+1d7l9TxaJ4PAUdilZwOdGHE6sCQckaVntwonujMeSQp56D9nXfK70YPqstyiFs8UEL/f
KkswhUvftt4GiHYj2uhPZWnOxrQM1Bcij98Gq94s97tVRxdBRMjAzbR5bfJmR0SK/ej35UdDRsXa
T01qSjVmLjEigBGT/VzpdvNm0ec/VLGRrRUWnrfSmPAchQVNofm/HvFiWL1wh1U+PK2ccIG7zIi0
g15ybXa7sXlzHbjtnu9/15bB92FOmzQvMTfqbUQpZxvnPQk7mPcTeVs2piQ/SDCFPSQ1aHnmibhp
tQbxQG4/k6quWBgw8ZB2Nt6T+EL9139FT+y94jKO90Wfkj1dqw3pUeIe2BPMP5LKN1E8lHvgo5w6
dpsynSPYJsoa3P22A8d6Gss12i/gUx0k+yFLRkBVAJpgVQRHl/RXHIVjc9AjW+zBnPzJG6WD66qq
V79L6W3g9HvyIaethYnozPMgxTJvgGDKtfKbTAFCQ4A9m/rr4MVHOaTRKnHC+tkVA3TToQNZYj9R
T9avUmo2bwJmUWI4Axo5OSH7G9oLeb3DxkkzYrGTlEuh38qHps7VaQCa/8dMsTNJiZRoY0hFdG5d
vTY0OFRYZjdrShB9DebV8YtHOlPiOY7M9tmJGRoS7JWkmh2aQclbwadw3DHft2ZbwDvjTI8dzzzF
pG2MtLpGnsO3xqWuwBqTqYspmstyy3AR7Wl6TefGrSEphtHKDKbotteGzHpzh2zXTGX+3fvU2YIu
Ca9dNnzUA6gQ2qLUvm24ga5niwd73kzddAaO5xOzbqWsWFzGv5ofmY9r6x7tE/4f4n6NBpZjDA7r
wQQFcugium2BCWW/RCxSjDS0RcDcM+gK811QrLzDfrNyKyP69iRTiaC5o6+tPtBdQdmQ0j4GYDKf
4bPd207tfWIOw94XedWZBhFhernvbAmC0Wl9jOMvwqQ33hRNH77foYjKYGCGHri8Cs7sFkxZ+0Sm
MCMoCZq/hjBee0T5/ME5MeAM6/qQUIzMO5ZVu2Egiz4QQIbb3IvyY690/0GNCeui4c3wQ/OltvWY
BiIXAkFmyYsd1P99c/kvHU6apDZTxVIG9ZMzMDgPo/UONAr2AcBO4sW5WTfDOw4bFHei/0fa+nTt
cCKHnZ/dRsQAJy/xmeBaVIBtEsduVC3JE2xCeqXxSN2E8q7u/PJz2vdIPKJnK6ARQJdkJHXbcx8n
A39mk8ABscypfy52mCitf/S2+y5pJr8VxditEe/ktyxklhTPSNW8ienjwNGl2dBs0SYmL1Y8fMCK
IjuFRNUvIb2H2hP1n94pac0EZN5O5Z7iD+YGmcIYqmAaoEmiRGrDiUnHUJLh6TjPJL6EgD6GcKe5
k1hDpTM25tD1tzgzPrI4nA7kCrUXa3IBOSbVa8XInifWS+c4/VPOOV+YVgv/PMQLMnrGgR+Rxbfh
lZtGJ8dYSdUeR8uxT1XXPpV19mzUJDcl5vSZCRLrIMOwrpFt/Cg1aawb1Wn7cKq6N57znjYWGUM1
Jwbp7c6KAOxgNS4ICL9iiWZZ3huBmd4dIvhUms67SYc/Lw5DrRs3s5a7LIz0LUZZRcE02puUkvaU
meKV7fTWHjKSPl9fy40GIubHr2wGGb48gUFGzqYkKyUCriyE+9SMFkA+suWPWWrS07PnTNxUhQeq
R9POzOxLkurRRxTiopoy7TsyNHp0ycDaNRy19ciI/EsO+MB6erDYfC6mZpWrgoS6q0zU66ABDPDK
3D4nSn42jdE8ZWFVYVSgvul4jf3lfQxlFe5kaxvPPfTdk9/mxmPBxfOO0TRj5luYL9PkkuBhrLUI
85HjOGIzBSI8GKBvVjJJkp2cKMx5Zd0eOtv0YOj5rM5aj0AJjaheoYfjGakMdYW4dHd0v8qLpeYk
Gku7JIi0N/SLq8eqMYElt6Ugh3P5BluRrYnAfnZywMSen8ovGSdb1Mjazu6j7OARLsakx3yq09g8
6GlWnSryMg+GIddmR2JcNA0a2YbdbrllO3jouKbAewMRX0Icgb4QZGvbjc3f8OB+N7ZhbXO+/U0o
44FlhPvVI4md7lKmYiu3iOpr29LIgLz3ghuzX0H5tz787oXE7vHs9B5grkBqcHOt/DSOcpYS6SeZ
T/9n05Q7F5wenYz7PgkQFmomU4t4GnDTQmuKjOQl1ka8tcjn5kgN/zamyr9xVo6Iv40SSnWT/xns
DIzBHHFPm2oO/D40jfSOzehg+dS1J2mG/AolLlBQqdMV+M2lsFmKyYFwjwlPGBFPeH9FhFdjWUzL
XLWnIBMHvO7+U2bgKO7i+F7lyB5AhMrrnFtWetesZ1lVzZ8Q/RNQi4AJFplTSf+S66O6ULzwrhIy
DeuKzn5tomiX++N0NwRGdaBpXK0n4KmbuOC5rQ38ht29pHr/FrOoehUDmdFBX2yGoK4+5s7jV4zL
aG0lvbMZ5cgMLaeBwKfJLlDwO8DEsX/UenKG7Kr4RYX31maxeIBfSkYq5bF1JRN9p4j9xE5P2FHr
yGNBXumro1NLx4i0yufTBFwawWFxPTyko/2tV7kzL+H7ByT2+cliao/ZyYAXXMpd21HgTc3gJZxx
HuRfRb9IaNo12rB3EMBuythald6DaeI1bbqu+8Zdv3EURHDqRRnyICO+JxKN/n2grXUxqRctSDak
XMRc6gIqSoAcVibj3xYednK2pflkuXRZnFibbkIjTqZHhL0PfehvAJdWtPAlmaw0gVST/0ONhq6a
4ZLi7jFbEk78WHtVvM5AN+1tr+vJIGXAhnKanay8hBhqhu5B07NyLz0Mn0GvkItBUSFeSZD2Y0XW
unLL7I0wFkos1OuLmS1LMdf/1rlY6FGYP1XYKxtX6lC0Hf8WC7PdVW7UncYyDk+5EWKQK+mnCkUv
y+k+YN2HNG/zDJu3sZN+yzUsngkdbs8bDlB9a2vAZPISJ+YmA0rg3dVk9N2LxFYr3gL9J4OlEB+b
N2W+hO0E1q8IH8i3gWeAAHdDAct4zOtEf+QEbsgxb+mMWhYLP6s5L1LxvIiajRZLCMdTZzCuRDiC
K9CBXD+QRSnRnJYsgSrmKl824yFEgL9jxgGYzxfZRi+yZpXyn1PjwVthrXzVHDRZQdu/DE12qVNl
HpibFOvCEpT5ksg8Mc3i6iY/orZO7gdl1yc91aC2i/TqwcLiCmdFFypfOagTPTqnWbaz8laejDg4
GHqu3QchnsSh41TOqIa9NRBgk0K9ttD8szi/tp6ZXbV6Mg6tTcLxfFeeGshpCZ4TVTZeK5E+h7Hu
Pnc6VPDa8N+6uHHwPL5Bcx4onTwmeNDuNKcWu24o5aYiW9QrqZO4xr4lfC8Oq2ndmQ2wO42pTm7v
BO2KTxPcwV1S2p+2o+rHZA5mB4LsfOu1sTLLMHxKYXqszBYbTRh/Jvjkt7XtFHsylIa3Fl1SUgz+
Ks9JF9A0Sz4B+ltDOAn3nh9KMqLscKY/m3O0d/HE0aAo1bTRCSXMXTh+E4nEctf8xFoMz2UIgn0/
+cMxjtPz2DHPwYpMqjHOiq8WWXGHzR+JnStAjQ0Txg+ORDKq4Q3jyXSXoKegweQOb8xZEFIGzaOC
jCWqMH1gDVGs+6KB7VE6zd6mgDHXDsLLsokJOF3bBTx7P2xXjdW6z8smpbQ7CtDUcT689QTIbusk
THYxETph6PhYcDT9GEQquwDDGDZWgQLGGNp0n7WRfkyDXqwJ060+qVTdt2bwrtkaPF/ZMbViKEgU
y1cPwvG1+BQjw12iCJu1HK/cSto5CFIyDdlWl+1G6AN8s2P63BKqDhTdeutwpXKVMq4Y3uGyaBZr
9Th/1vyUAFCqtQnuwvuWBY2fauMxVhKOY9VUJzHHZMShjoa8B0/SItorWsO4jJJlZpmRkYp1I9kh
srX5TbJuG/rsQQEAuSRzXoMzEDiugLVMOQ1nDVGL66LNxj1LJhKFb39GOKSdebTSmNm1R4+KIiaG
VQkhMgs/pen6rwpU1jFjOoJGtAxepwHeyCuL/AJ3S1bcEJhsOlf052hnkN59C6M6fbGjGQWk95da
zN3AXBq3JrRgpHvFO0m8xg0dywl/XH0wlVO8uIVxLIYa2oVeh8RNDxXFiiT+HsZjm+x6TwTPdT/2
z2LC296kv+ljtRfNDuUDK+Cc/h7ZswMRGnd5XpaYfZL64vY0XnXZm2izFC0InUjYQrrxPi1HGMoB
PHKM48AN5o0jCYhszQGGv56f7bRJ9syBjNMAOfMuL23aw71uP0dtewsLK//yhUegJ2RXtwmfKhMe
UafS8qOoQho4rv3HpM3uFJCV70ybWbzt7+rCS445AOILZSr9QlaJfkGOR55qo53bArQlZakPt0NY
S9pgfCrD4O2/2DuP5daxLU2/S81xA94MagJHbySKoqQJQoYH3ns8fX1UZlTevpOOnndEJo9EORJm
77X+9ZsOTHjNBA+4j/YdzPkck2EU1kqO+6rcPykCbu55wZSeOjQXG/GzF0z4dgIz414SIbcxNd1o
JhkWIJXKq2gSTRvPAvB/qsmvsg5dYJqN7DLmhCiVZvsTL9nVqKDpDH280L62lc9QG/H3yCRZDvYt
nrWX3KgOUZpjY7lo26kEJJsbkro1Vjo8ujFiSUmz9WVQndM0iCE9QXvT21I9/T4VRa3pFeVQrbWq
BDNk18xiMfDYVlOnqx7xw9As91gef6tAWk7ZC7e8xlw46OvxHKvhdJa0KvTJezSZ3PSQiJgmJ5oJ
738Ss1c6viNSpdpt4j5dM48x7A7i5ZrpuwLyEer7RK5PBhSIDke8w4hc67kDz0DRKFwxMfSXFsMl
pGmJrwiKcdD7eAfBuXrWNW6mh3xcFlQNaCtjKDIDThaAqmtTivBzCkrZFbLyiq0VN9+Sn2uUKZ6q
4tSUmdJVj+N6jUCegkEq4TLM5EKnPWTEBpebMsDggvC9vx/IKbG2aYGdEutU9Zkj6t/9PggtBrwx
ukAgFytDRUyYnVTWF8j+0pPRl+lajJE8I7YmAqChD4UAgeXXMpnq05wwO2i6p+TxUOMKLagwkIxa
dzumqq4k7dBrp+9SAbVxxrbR07Fr2HZUK0DdSgKLU0jg3PT4t+dJsWYWLXmZWSMJnyr5FDfYE6D2
I0dTADacR2FctfNkeA1IKgKewtzi72f6Ulxfet0w8XWazZ0VRonbJvgZCDpGICRalnsi95ZLm7yo
j3U3lGJzNeRj8wI1hEa+7WQcSNqfXIdmos7R4lZYdm/xXUrosNp8DUt9a1UPFkzx2QZ5eJiHXzLo
3J9GAs7tQLwqQ98dghTqFem+wkaQwud5EYzjVPb6y9xxv8cIxf7qqwcyrxwm0mDUcOC65sOqh+Ud
c32uYETp/u+nEET2ernAEQcisIm3jbbyJKmnCotK6KULNlNa9aa0nXIex59xlHr8jUKkDCVsoB4I
9kAv6acSNizUnBndqVW7mKmsNZUk0kSdyP4bRXEjx/2ZG41JvkwUdNDDF9WbwFiRomwcIlJ6meks
23GoWy8YHgPsOFB30+/DdAT1qbcdo1WyBqDzrOHbbnGUFI/5GHduMxavuTzWDkRj5V2vF1ziFf2p
1hEOkAtVlor+oxIxbU99Mj1jC7inOrDW+MZCty3T5Mo40DrGDzq5qTRbraG2NlVLfS6wdK4aML1U
ibY5cFSDV5ARJHAhlarHjmpixi8XP3Ed0vLE7TFLRhW/gmjYSAAqW6MfyAuQrWd40wnuapG6/v0U
stfgGkhzz4sp7aeqgLM2NIqTmtwriiAeYDOXHkipjtdfJh5KcRAP2SizoidsiZIStpepf88FOX6W
jba9lJTIQii/F7ooXmOdQxEKxd8f/T4nDGaDw5lC8oYAfRLR1UXJrAMwyvC+zEBc1TxAbJKaRyiC
RcQTyTq+BAcJMWrPCDGcPwBGL8rYTJe4JgVoyFIEADqE5X7MG4yEZLzts0VxlnbQrqoJWXMmY+2N
t8RgLE4e9ovmtQkxz+BWX0UaGaWL2J2xBe7AHZBAEUqBOY8WTebXQyUrJwYM7SjMNpkI50ksIO+A
xgUvagt3Wo70LQ6t01EREZtFcftQDpTZBpFts5VFKdimfqao4z7JhsI1uz747DSiCftKfxsSzfDL
jux6A+RX6jOYLzIErDoThWcg5MoRlyJ9h7h4CxlO7oqFXzHSjW/0DnpCaQnhE+sndPv0N5Ijxumw
YlSQYadz+X3AQAT5zWIZW3nM8T43LLyvKiPe/z7EPQOOOlI+fxHcCJ6lRDagW/X9HcvpaFOH547V
a50KU79OwF+Zpw8m/mqMmRVB8EombdCrJVSQcZ3AZpfyFUysGt8VzNXaoRuYZ5F+1ktYh5qdgSNR
IoA/qYK2wvbOXGvAvk7aMMarI4sWiMnk2vxCg2Y9dQBcTpuZOS5GRuuxpClOqQEoS8pOe8DDtTrK
9q8y7v87LvxfHBckFVuDfxMRup/d59/WCsfP/P7f/7XJMNwu4/bfDRf+/qG/HRdM41+qpSsPawRR
l/Ez+NtuwZL+pYm6hnodk0nEhiIy5YKgpui//wu7Bb7E8xjZG7yCh0lDi6cgX1L0f1m6YZj8iI5S
iN/4/2K3QJ3yEDT+m6ZUNYmOVyxNFC3VYB5g/YcYOtZjNckkNjW1v7Zotuh8B8zV2yVx3miyKeNz
lZgwrD8hfzZY34psdwzpTJ+q/kefKpCKTlhrUVPT98aNFwaiA9X9PLdDvjXhg6z6DhmnYG3nSsWi
UG5HsEhM/jBRhhirvYrOZErfoTIal6nW9osw4VCrGZAv24VpYa5KtswY8Kz1JB8wbFvldfYwSU4g
WzczjptLN/hKm0k2QVFlVW9G0leqQcapEhVy0WS4+iQ3a7ZkF+nO7GYZahA4YSTOitmn0GC3Sswx
wHZFZdgm2atJ2O5OVDYECMr+FK7J+CWcRycBaoRb83DonouiOcs500hNsfYQejc5eAFlfEaxqGCH
H05wwLJe3ndiq5w7XGkRRuOIFhA2rc0DbTc53KmVNDdxIomBrJ7MLhTcepWK6JpeIxktwkh7MaCF
MYE4/j50urwx6xqhHix2/O9pouTRn3upXKfMUeCzAbPkkGRWZtFIDqKLZySuyVHj77UN5m2aNO6q
hslQPI9eLeHPaOla6TEXbW3VeqQl9njaVjjUzcVjcVPnezPOG9FSRi9rBd8ws3Kll9NJnboZWJdp
sJFOZ0w0mLoy15mGsnMQIkHYSlQi5whXwBrQ2i5YRMSh18iqgYyofcmRrrByFju1gIxIkEZGshgi
NmUsoV5YJypC+ReoFpGp5WUWQ2fBDrPMAWu7xeQMMuog8u2GDP1kYhTplmG1mwTjTQykXTq26hMm
jsQwqx3pS7CEzrocPLyzzY+AatEHsnRkeJq72CJdoC5zMkUe7BbFGicHsVDmyrPQHh5Tk07RZbfA
oambYjzV+i7fF5Oe/fXAW8NGNLsMcbZPK1I2WvSQVVidcEV8DwI85yYIWJoMewgMGOgggBFam/Ha
jAVI/xF2fQUN9LkcOnrAVjRdDd+0NkaHk6b1IRSlZ0NvyIxfOpzRYHgpcnxIU8VvQ0Xy5B5tYieM
L7Uxh0eoIRshTfHrV0rzKwUS14tkn6NUep5bUl4ii3SH2HCVWt4MtZTcdTM64KD1pUalhte4BKhQ
DMOJpKSzAKJEVjq72iLivNaJFdmFevyIBD+Go25t0f4/SW2YeFP/EPph0G4+GCMCnHic5INDOWVr
LCAblx15Ro+C//2i7h86/tYpVYLPSCsbNhWVkhMPS4o1K8EUatL4KQaqcKVSem28phmCl/7MkM6J
cme0SNkmm3JZ5G+tSV9YLwUfuRI/TV+PtaN5Swaz5XQS3BapJBARXGmr9XIrE4RAaoHqZ67KszhS
VRc4Qk4lWomSTVjCeAr8yUCFk1fbSfbqGYvEOPcDxKK6mnPeCeiJ8GtzCXi+kjOCCXVToXREHsTS
CIlfHl06wMqFafyFUvaVrAc4t3W31hAy24GKnFMXSJOIphr8XWiOSv401dkWpJJrW4UGlmImUpck
H0TmVxO9G6o++Xc9l1H0yz+FgOye6bl67roC99hHWk5bvwF0wR8xB/LrlrT0Y1WqMJGKJhsUXPUj
RIZaES1nIM4/dTheah0/MhWz47os7RqTczMAXVP6aYfyJNn0SvSVTWrHwUu/8HTchNU02HI3/mkK
ABeAt+8uw9u0IgaRlXfa9qyarqJouj3UKgHbcbHqLfzpizw5E404wUpCfBgGF9iaf4ZB4afU+RHH
qD+mjs25WJaVMNbnzHqJTPxbKThvlipgpYD9+NzI65rrbcY0Uq/aK/SDj2KKz3Av8WvQ8dLUwbfs
amktDPD6jzyY4y1u6Hir4YYHCaqwBxQgKJkCXANDJ54QQ6vRQhLjsEUs6+SQ/fqm+inu0YjzFYUq
XDTxqHcaN/Kk7CjA8fKfUIHJUIFmZZVEGtZsGYoXGdHoyhAjiBemcoNL+5FluAVQgf9UschwZH6f
KzquelCgtVUoA2tII6J0jKIei+u3ShxhRjfwQ1paTHgOYBt1bJDsgENhXCY7zMdJgAgXUiRFAqmY
Ol+Q4fwhooMs8wQSQPCkSaJqCzIKZflPuUSl0+FBvsbMvjxZbWh4erZspTGClW6+yZmeYDAUcohL
zfInsmhtK4KFbx3NDqBDl+PhJCBXHRAxLaY6OUWSNOSGtSyAvRfL6YBLpvkZA+PhvYE7Mpk+LmvL
VWjaizyyswZJd1e1Zmc2iXBUDMGfLMA6pv/1tHgVZnR2EmvBLhKWNcgr9FPZZOoxUCQLROkm3B9V
mg8bBs7I9f7Erfap9uSvRbF6rWV68hQQO7cGedPm8DqsN/zfn+ewVg99ZFBdzFCwhPjC0gPlG/2v
Dm90ZN/oMlA3a7nOBnNIynSP1LmTNZqfkL6YHGGypqh3kx3IhyDkjRoz23x0Ynl+r0dFcKsUgoYg
S5tMR/LWKtIHZUS56ROizRLOGeN2r6gNPH0NogeCoTry8vCsVmbXMtg4DA3WEQrrDQYbuKw91vCx
n6+4O0ouDWAX5j/cqstGiAieslT89DnFc46ejNQViM1jsZ7a0qVa2mkW4wRzKO6jkm2IUu3tPiZn
L9DFtzbQnkVmOQyu1W8mX5D7dXfBQMNGKYizLFVUSFb3DscTGkzdIK8ST2INF6johKkbPqIh05AM
+105ke5QX3d0tZLdW9CvIo+2iYWHlNGozr8Apk6dphyYI3/JnUZG4us0BDsZX4zCkJGIc8n25gv0
6C7SruQq6l6P1VWhGyvGTQ4Xup9Sf+BVfTAaUtDH5nNBEN7W0xkg+1liniSb5Y9c65u2nrdMSbcm
uFKvVTcJCYanc4mJtTADLq25Gv1KXKLVICKtWKjTodSYXwUeLVHbr0oCBZE9QLIOs/J7CrZz+q30
GJXjL+5KofHWFsGhDbUf3ZBl8F3jHmdHJpFMM5cHHpOQ64qN+3tiPiSVmNDYETbsTaWtR3Lindks
zjMhZSQbGx8xeV2F8rC3BvkJMR/Fn5ScBY5S6WCXdIJt6bSUflywUJ+/FivzF315At/9CofuSujS
1nzUlSKyjOJHVcKzJnFZx23u11F8gt5k854aP2QauySySmKmsClZwUsBk04hgu/1JlTpeVn6fV4E
ngB7HPdfCeA3aFEIjcuOSO6LkWilje03YvAZ3k/O0jLl4suDg1WbOqYwcFIY5OAdRFKVRbyVOUFG
NAx5PeHTzkvWMOnsrJVkJQycYVY6dQpXLqYTQCGsU9+aGNQXZI4wZL3BA7NWwQAhGSdabPlXnSp/
QFKEIyB84dz1rEmkgxUSZKIRMBG8l5hndYN8oIFDYa6X9CKnzKMUXXuRCKJwxqTDo789yG0irZgO
x/7A+KZQi02TstCpMclQ2MXChmMfzKtk9FoxA/JowxWXDJEO+JaivIP92jMZ20b1SPDa74ea2Vuu
OuWYOT6+bBIM9/dXfj+Pa+zjzP7BhH784O/D7xdkjj1BIP/75D9f+ec5Q4b9LKHb+P2Jf57/tz//
++TvC/uP70lT/NfkvlilPYMZ7/f72GHbvz9k3W//fp2/X6o1aW0+LAOyNthqZQ/mlFYEKT/4vv+r
H/jn09+PdOJW//rq76d9A4xW45wWBDOBZeZn/vs3fr9L/T+/9a/n1K1InUqbbBZ/ySXIdCm3S97j
KBsHkasFIsKb3yd/v+f34VdcMelYNrX6S4kU3fmPn//nU1wkZge9Jrlwv6qPf74ilTpusByh8iFj
+FX+RDDBUFphDvj7nPGQSowZApIUlNJv5/ZpUtJ6cf4Sy+QTxP3fD3shPBcdPNp+VY8YWh5a9chu
tWgH+okkuZoeuaAUpdjFd/YWS9DpfXxSLqi4TyVe1c6wo3IhnPhKeHDgVLflRkWKBKr8LmxaR1YL
d9nGcJoSGz2cifhjlQCO0QU5sR3fk5MF/c9ebv1hqoyn7MU8K9NifyuYBJZ+M+9R4+UOrtrIHysA
ab+/c//SqyB6QeqQfzSoBnZ4ygjkLXzi1Cvmnpiv9BWRMF1p82H3XWgOnmP5jDmLWw4fU+Bgyx+x
tbjKV3sISqd12pVyYymxi9FHyIYblB28Vi/pDo4MKltmJ9iHwOERLrWdwBdl2LRCaSm9qCr87dUk
Ta4KRj4c89A5ZyfzjIAqrm3sVXpfBPoKaWajE4kNz2Hnl89CaTfZnkdtXzwiA5ZoI8tvDxsxkZAs
xkvCgUcJixLBbu9wVxa99/HfCxEd0Pfo23iVrzCiaIW15UAIIVuULblo0i3rKGbYqbDG6YnWeivD
KiVWGzPXl2DgYQJBvAqf57b0Oxjia611lF12yT9YoLMzjOE1xNRLcamfIgclj//A3Mm9WZOfQpFr
GzYjOv/NgM7jTBW8jVmA97jN/JzoJB1FlhOj92M+TOzHgCGjEbtV7iafql2sG29+A7f3vmlMwz3p
r6M7v+H9K3xkdroPZVt7uhHwfsrseN8RZrKtPJPeRXFpD21Yeed6tImYd8+pgyv/w6D+8VgmruCo
5+DH3JDJ4nZr9T14MTdQZVb6OT7oG/2n+OLfkWutuemb7AuZVr0KfoTe725qgkWYHZxDj2BUm/KL
A6CsrZbrKiKma0sche7exXNxg714ZlfEX0TfCB6m6zSjbvwRvH9bV/NsnkVMYkgD8SYVF+Etku0U
jFg7AyKhcjJ8lNuZvVJxw4CB5JXX+p5+EPBE+JiruB/l8RQ+v2k2rhpN5kBUsKUTXhYZWbPaGtIu
xhPErau4wMuu5EwOArCV9AynM74Ge+14V56f42EjOPeu8pqvimkhUqxT7JHIjU64v74kbq+50g5j
F1pabrynCWug90YhXcNmKwPNYS5ueelAc4R59xMTaK/bVycImMs6vY6YPe5iVpzVsoNOtvDuMxeq
V+xvcFcBTPqQSHr6+1kADT/c5qaHn/9cPPcld4BfM+RqObzhdkH7eeX3JifS9O6YrnAtOx1TTocI
S8xPXts9HYpsvaorcBawHmf55mL7PiT7yW/cwZeZIR37Q3OCEauwhMwn8zCpXOOv8XoiHTLy7+qm
WcOVzSyX8Yvh/XWl3FNnZTkZPSryTLe5fcN3WkPIfQHzYf8mEbdNeCmoxjp3Vt30IBwDVxVsBs6g
do/bmZPJVbZjVBduHwezvW+Y89rjNfVSRjHFqSoOQbgxwDi2Yb4Tt9o3nITJSTfLE+FawbonxkVf
T/UmPiJax6aezIHDZIcfgCSJs9xiL7QzP/2IvXRLQEq8pc8pnyiYOHLlqiLrOH/yx9rGAZEqxRMP
C+FcO7/U/QaGxfGjrM7yU/+H+HiOSiP4pPTVa53kG2bKEIKOpeXUn+0xZiaHa4ETuGPzIf+QuSVK
r1S6QFn14MUr8MkForpE9Kpf6atp2SMKttTP4Udr0fEf6s5XMcawPxYXWaP5JxZPiWJ/SfhjOfgC
Cket9tMrxIFb3ZNczjMk0GnFZjFskKjOjk6Y4ZcO90R+LyGdOdRWytd4L7TNIntQaVjCYo80xAMX
S7niqHjhVuNqukZv/dO4GowTRwcZrFOSnGs3X6aLrwC9kUxUm8lMCCDhcaVH814d3suDxClqneQt
JX1ZWy3wRex8y10YOiXUqmXPPRJDhnpW1u2qv0q4hG9Vc9/JHvMW8BrJjyIblR3fj+t46U2cevIU
XMqrx45xUb7YLNkCofnvmKqyOIwE9X3gXJRqfMoxqFfMldjo/elrplIVyVhxgX9YoJ3HuQeqKT/z
LfzCNW4a4o/i0iwt+iHyiaV5XHtEwwv9a84c/HHaY0q8RH4GuMxePoh4Kj/Dp+wC7+f0zEsU782F
N/x40weWninYxNGa+22TYK2zaaEduMuRSbL91//huFm+SLPYhZ7fXifRjSHWueCsR1LQnOCpOKOd
voYhyMg6GImbQpxqP/zaULnrK0wnGLOb90U9EcNTr2A1ElaNhThRwGhhsGWDc4MblpMIKD85Dfmd
nYFl5Nbj4k2EGzaWCK1OXOdsb8G2tkUPIsb6oZb9Mf/ora9hSNuwR/lcQi33Sr1ig/LZSXmDiLmf
pC9UIipHRfqS7/nWYDnPrG8DSwzZCcDnkGkmlw5rAe0UbzcqG5Hvw3zX2i2PW71euTkpBM4j5QZP
u9DrEOQGT8smvkNuISyr8krjiO2+PYiv0Qs5rI9r4AgByR6+upt45Ua9Ry7xAuFW2dUfONg6LJ6s
GTWjYEf7MnawENPQ9sNd/6lvqw23wVv4GXwIO+zKdwRkuAAAEC58tlgSW87Ik0Dls7P8Ge6QMSKE
wRDD8H4XJpfFycV3ANVU9nqGNGUD0MF9bazhyMlpr3A1OITO7D1OosKWgUWo+/K4TOvVAGpkVztT
seMEoaTd+hPOYPMm+yRlaWGtCzk27YpkCu5881zt8ERxaBqIj36YrL4u5QdiFwoeHsV8PedndYB/
yf4lpE6auTrGJcgqFF/K10Z/IQayGi8R0G8cYR4jbkJOrZ5sNHWXxL70nDqGc1+ZuiOsd6640mxq
zwu+eXPjE2gCf1HyF0654uNA3H80p8hPMGdYG94q8EGz3MCHwO1wlT8rpLvapTc+TSRsnsL6KzOc
/LsWXtAWO9OPQjcJo+Mg7BhkbyNI+HHrGuFZ6qvtUhM/8ZqgbtQdruV8bX6GCQ5ZCJWFdWd84qby
qPcqtyNLLVhe1ArW5AYrHrYrYKrJuABxasEejzXVSwUcmr7ll2aGykEGrS+TNIUyDOz7EKyt4UN1
QRLIRtqy7GAt4BcnmB/M3L9Y29hPKKThvNosbdz+PWcufyrw4oJnuArqK/FtKBZZWShUufFOrDwR
Ktdtf6+d+goDHRZZxcLhUoJSUFfohdbPrepqz7W+B48vNGIqqCC972UHe5yUTJMY7NSVtBXupylQ
snxVuLXZruAGUnF3xZNMzqDTXJZqXfnqXb0L8Goc/T6uYMZ36XuFW7ht3FKv24itDakg8mT8uHg9
iw26YufPEiGuoxN1HiBx06F6xfgYBNqegKBDF51UupC648esYtzxZLI5+gW7SuodedxpzCJAgkqY
lRv5oVaZtpN6AlJZsgOG2rjRJCSgOwwrPoy3QHVN9Qibg8M3/AiS+9fxYO3L2FIQBfOaV+wJFbyt
zs5OAo3Hrk021YXSBfhRHDc17Czy7gdHeZxLj9u/T19TxJPIjW2Euwye2Htf1HGthXsYjrKjH+Yt
KRq9Vy3YZ5ynHW5vD+sKv6u3MIMj8S6oe5zY8sL9iEUH3Qi+Q4PsQdPFiMBmn17ektzpj815vpaj
h2eBWD4PtVenK+KEAFXEKxI06Hc9r0CnSNso+kFpL7PwGkzvJn6OWGhSMyR2/oFhCBXhDecemxI8
Qr7jyM8LWWS25RuWn9UeBca8CvsTBeqyy1foRTLtBNBobHt2AWLIVwl+QE59CB5Hj0upvGYXIX1h
qLOdSe4YN9pXy04wnskYLpkfcP3YMnTUypXW8M6a/EkndKRaK8FLhtMeqwEKDgI+HuULoi9bJu6V
PMDyq8G6Vcx2Bt2Wcu6lE+UM+2NXbVnsxjvGeZPbAsk+Yvl8y1hhaJz2D3PMF7yXWZF8wqzrwCGQ
F+Zof2JIGw6rxGBtQ1NOKJNfpGQcrY18h9qfhJCp/0OfMLLOXsBCYPYCNcpkxiiwCJ1RA/x2i4To
2BWmbQEWlcK+wI9L9VrDLcLV6XH5ra1TwTTMWjGOQbSjfVfRc7IpjLXkw2eqkj0hFo8ijH1Ec5n0
zE8opbJoDxxdWPSt+5Qka4yTyFR+JqnJ7WlIhNrRMWKgRuS/JHvqGGZeOQHLF9VgDNF1m6bsy3V6
ztPV3LvojAdSEdMdZlSG+mka5wbxjoge3ZZkB9uv8QM1kPVV4ZhLL3NnV8J+8S4Ha6X05n4tnjVP
Z/i1V0P2copY2F0g3/OdxUbsXZDgEXphC83Qw59Pjdcz9bJw1fwu94n21iu7uDWSl0c/Af50d7ak
yUnKTTy98KJZcyDVYCAAL5GF5UrBxFq3ZE+T4A4vbA/sT3Z34r4xtwojbP9ETBz1aw0e7lN3dJd8
DX7lwBM5hp/43+w/qk1pf1Q/ynq6fS90Yu8kvHc/GGYK9Gk0pfFnzMI0HzgJN4Oahkv0FVigtZsz
vew6PuRPSUVSErJYco/s8FO4JKE7oWmzrU/FHVASe8k3ZRfaerYxY/9S+ZXgZikLKkmlX8ONtZS8
0aeYa4+4OvIhV+1Aa8Q0iSkyVSqP5Coc0i1vyO4u2voBHqya0X9svKDuX4ngs9zQ6aXb4oQn5fg8
/fSNQ0kTk4YeiutYxy8DhYwd1egnPiauysoLSt+SwT1Mb1oYL7isrhxQUAk+G3Hz3MTmPmWee8YN
fTw8NpLpwr3FX6JzX9VXlrHyqV9xw6W8vhq6GGvWvrhw83JHZphJeOAFrOkTa5AtUz6N64g0OXva
SHuM3LjK5nvsVT85+79L9WEELmY16G99sKg/4lV64nbnr+Q0DefO7dOftLTze/yUPxk7pEEe5R3G
FY/XEw6n5Fv0lr2FlSotIkV+Va2zU0BAXPK+GNtW9nlTsN75dblrJkd4dI+W6DEw7a8KBZV1S97o
yQ1fGmxtLd8BmISv1Avyb6Ny+ycZmvJjgSx8kzUTWBUiK23uiU5VulFekmH7rqDrAC7wT+KGM26s
mhNYSYo5K0Q+HDI8kYqWgxMzkHKkb4CjGOqYSASQ/1BFo6ym/KS1KFUmwnb8ob9D4OWuCVn/MCc+
UDRp1svdGPzQk6/T6NO0DwrCONd8L1dIM1ZGuaHNEFNPSU+NforzP5Jt3fjj3YgtNUg6BfCDFpJ0
HvzDiFDlF8HHXJESftH23Tk07P55PGbQzjdBE9lUs6pyLvFvetfBPvQzJm/tnQtoE6x4D5h6xg5L
Vu/Iy2Zw089mT0R49aJFK+E7wKYYeT/EBTwLfOs8MMRRHaI5bbIC93rh3+pvbTXux5doF9ya68iG
SdNJ2mtL/JcdPTmoAy6NcStFVyqdz2mbNDZwop37qFPcgRLCJYE5ddnsa7yPP4M/w6W09iWXF4z5
wk7jy4gpku5yJ5b6S2y5RgdqT57m2/jJfsaf+chXGrVQ936r/uRojzTwJno2VfhTtQxVnfQju7yQ
bhju2yeqkf5DZ7smQUzeEV/OTxblGsYFMGNHHQs60N5nbCEc7tkR09TBFu/KbmU9U5vvco8Ok7mo
24Nhyu/ye+JzIsX0GB7ncYNz/yzvUia6yx6qiOzTTLA9FxdqgRy9wurFYBrGlVo7ICAAGCA9rNO4
IoGDPMAOkvdWmZ+57WFOVzwryviO4dayERhotAdxAWv2kn2bEqS1zo1rFXijei7Bam44/VQGbBh7
og41213+ahIu2jxz1g+omCpclwfe6gmes1NmaGNp4MHgECJiJ7zLjb04v4HQockUjX1Q+NryxX8g
MhYUnMc/Rzh7+HTZY3W1jKep3emPOlSPzxBD11W5fkHiZUY/GdxxYcff6EH8V8GfAg2X/Q02Yqmr
ad0OGxMucuCyoO3p8R/4iK0P64CQQBbWwOUXtc9GsDM1zheKajt4B6ejhMfQ80bFS7cEYFltyX7Z
cKAJ06yvQQd87nS37sY/D8Rtrd2s55ogFxDnQHP0915Y03gdue47ihWUGg7d221g+VkqjzKMVeNE
p2EWnyIaO7Yqs+ANuBPBMHiTTDbwNV0bN3PEqk75G/vNOvGJuYo11xpf+WVfNJdQ56Hw9ASF/gK6
8k7D1Ztu055uwpFtqCRgGxMItjcagg1/WQ4JcaOUQhAVpy7pddP6cUA+eEV4ThkBgzCbvZIumh0R
dhjuWynsyccKmB9YblEA29Ulp6vRk+P0xdEabtRaLGtoPOH4Pq4+Fj3q0uC9v0bftC7UxWC5LJCY
GFS+sZbxWnKX3T1D7PEeqxdKzATQj5lQy/zxi9Vtesul1cD36ERt70aGTodqplEG1ODWOlK1Z7jb
HGaSF8e1xC59Q5Y0fUFjFxylApoJJD9dbWjtSTGDK7ISVXe4iSN32hOUCvyikxecTOIUedoJWYJw
5CDHtZOAFcJAZoZzGK+qh3d+bVNX+9xkyld3gUu2B/CoQWsoQM13qnus4PkQ9J9WiJJCArOiRtA5
B68ExTSwOjyKEUnBIfzU45tt53b7J7N8KqpUd4Dc1e2IZ3QABkNZAjMiGfCfdcv7qN3w/UMSHG6T
zZtwARNlyVil0RZIiZfFCcKPebyHwDl/Hu6m9bxiIkGiN2XVmKw4ohBTUlokzB/IXH2fx4NyK06p
x972zmETk1tAnUX/bYLQpC5wlyB+Yan+Hn+k4YalgVeTX6cvfhPLikbDDgUcJm5/IlxwetFpalEi
+2a5V75IWpZZ4D6iy3iMp8cVmL4GCU2CF6CrPhkaSZNwsC6sWjJHht7ioqyHS/7KJFmb97UzvqLV
+uD7q3BfcVF/4btsXSZ0UDZgNUywo3kA4gRpwv3PIwizkbGFX7N25ZRYKOh059GOwN0YPQtdtMVI
aSWmr1pzy8mwr3yGofSv6QvfC7BTU1yknqz5nHfOxqAxXPImICHa6hou1hkzVD7g58bepUBfl3w3
hv8cpmbFr7KKTQg4qt2YzpibwnovhT/dI2gkeMBw8RasfdI/CsvXwzVumlTOrYID6E1g6ec1Czj3
N6s5XGfNakKvw8VDrg6zdptzRm1CczVyVRbMfj3Og+qI3WkZaNu8SHAFdgIulQuFiYqKFbCiXPPq
ea38Zj5QJK5n8HTObg1AWj+ODe+3U678QVYyjkfFkjK98NW8cVrNLWQPNJGPabnKK67zKqm02MXj
ZstgveT2jn4qTP0tvx/f+XH+zqNdcTnQHe05STE7DivviPf1P+ydyW7jyrqlX6VQ4+IBuyAZg5pI
oiSqsS13aXtCOJ2Z7Ps+nr4+etc5+9S9wC3UvIANYdtpWyIZDEb8/1rfqlnujFyRnWYd+UgG/Xpa
YPyzQl6z9nPc8YFnIWec82VDE5L7VAd3uS6D6g0fxoUGMFDsYV9ccxUpUX4wOvmbznzjuYd1tdLf
OOqcYmOTvVL25ws+PpX1fl2OCP7JpG7NTMmTjy21UfPAXQ+TLUq1jhKuGcfKbhAUJitHLirPec6q
yYemoEFsLnc8HW+kLTUuOjwyW46KsdWyZA53fHo+I5eIWYGhFApmuJvWPQGMOTRge7Yc0Ve8R58w
VkedlG3K9lcvOhrU0HBzZAdKlaRXroPW8x3jjbHCl5RcTbH+7b/emXeQfcBHsNlWo3TDN0F/fMf2
pLY2LQOVJGCKsQl7f4xIbIYPMwL/cMfb8+AvnxZ14rTy+3TG1wtKaGXjc+yQmbiMHA6D3vL5VNxE
/As/wuWYDnNMa3g9bI4WfAIfLe9gSa6ngM8ILZXjV1B+oy1Hzi/xeRkE60WqkW3uwC7RQuICsgeF
lLS2b/Slu4QnNhugopmMOEyGAzkhy3X64I3HJ7oEhLQke96Xw+E/1T3xBwGlOeKOy0NdOGPXbNtP
rrjnrhCEVtf7wjr3IhjoCgh9A0eAg0X/xkXkj603BkHP3AxiR8xW3z67Z5v9Dxz/hEwEn/fgB7ns
HCGHiRW73o3OoblF5lFjblCk+94aZJJr/wAZKKvfHXZah4OWR6h/KtzPdHXlznh28jPFEy2jmPDE
mOfNQ1TPGlJOf3Ef0h7A9q5yHzieiaHEevDoqguXgZ/F1LCORYQplJ/NdUit0lcq7ix3GKvIOl+m
36LFDw0IYsun4Oe4DIZ34jJ8cz42LdYfFJPWC78Q65dJXujXMT64lDMAxeLQGAfeiZ57nLPgPqUa
tzpNQHme1rvPZdvHp+JjqwuNDW4LcpX74cwgw1nySIM0arfrvYj3C0TPiaoHNntCIRhEJKjQYvMo
Zu+jcmfFn3qJa3/LfSxin5XjPOy71Nflti4gAZfBo5I7phM53Mb+PUUm1hE0ngeFfUXSppsEK2w6
87qCK9R+KQ8kedAaBw+JYgzDeST2uvjBNeZjjuEz957bPfElh7squOotGg7W5aFxdAnX03bGSjuk
zbWe2OgskeiYPpsnFI5wc75P/wZ6UOnDSGNMes2LPQd/nWHmUjyDaCo5Pzjj2AtnLXmqvvc6k8hA
LQTqlM8l4V7k/IjuwA1Xrl2nbftgv1LD42x0CpjtkYhQRiGaAtfEOehzwsruGBd7Lh0niq61Ffto
dXIEn5xYZiC+boW/bqRKn2gNzjq/n5Unzqlhs9BYBwc3ZLch1GVPTe4Xx8d1ZViG9O3stT45QRX5
2dxCjomNE4MxOXFi2ebxkTj+VRBEKBRCVseHUdXhU1r3pugjE0J0C+gjZ95+HQQjpcwtzEgPCF2G
4uQAL7JkV7ahc2FCjpAHt6WkthnGZTPJZntg9twStVuYaIEeE+eNm1GeVx4vVdZ1vGpb/vLoBYtD
1s4HuwcGGRtc9sA2u7aKVD4yJWbYJaHfaD90NJ7ft51n751xPdNEnzKTUeUrbjwzWVpYHVK4Xc0Y
K4NEHLoGRYW/nnBnZ9ORklvxGrN3YC5H3kWHEfXUDnRKuJxH64akv4Hpw3KGlKezoZE6D30ivbl5
eOA2WO8fe9sQYWmSTUGzAxRhNcBt23Gpm+bcNmwqdpLGORqWu/CVM6qbV5RdKZV7c8cdUDGHkEfS
HeEJW92x9X6u49q6cS0ptOo0RGl7Nsm2p1CP6EXLydL0h26P4JJKLjNQSZkUOVch1/O2LN6Jedg0
8dNZbPGbO2xGVBWl3Ib0yEfMgsQB7bBjMT1X9olhyFGM0YENtMZCnRu09VM2JR9sd5s0kPFdHyEA
30c6N4+P0xorBXcaikxShokk075QrDCN2b8biI7H2XssKr/jnLK8kW9ue6u7HRrEdSQNAcpyi/4p
i5Sr1HYdp0edreiOzl7UnDGA4egX4xuosbXrRSkhBk7DGmGbtyfmKpOSU7+Oa+5F2Gr2J2UESZvm
UDdHBiaXgiGL4p+SVJkcljvuQEGtj0WWu+EWKaMXHkYeUFFtbeJN3pl/Ympf1xxx0N20n3ztxQF/
KoqfHQ6hDrhqPMlhB2neScsAe22LZT0KfpJA6fVLBzsZs+uhJLkNsTUkRHlcV9Lc9yQftu9URHh7
tyNJe7176Djx3M55nG4rk9FI039ZJ5D1mZ1TSQtWHIK5U0Rgl3uGzSBu3JaI08PutWGi7/b1CJWD
Do7fJ37XfzHg6YGE1o1bt0+Y7HYMqDh9nDkgxA7cFVoH42Xn6AeIxXhLNmrkgqGBGc6WOEbTUVuA
EW6IG6q1G1cHXkc9ngHZUMjhdGvlLWTFxcTyPRlxs9YP+TtjhluKT8ZMpMb1YvNDDGYmI2YOLlGk
H/Q84KIx8xSIVhysfrSXEGrtuk8EIUxQPO80EfDjw2Fi38x6Od8WaNaIlTHumcaG5Np66IxZm+9I
AWXZwJvxrjz7KJbxJeeQxRl3iz6zR32ggyMkZfu1ycBl5beKCGMOmvGrNHjYYclJZ1C39quGlkz8
XNd7/CmWINmBKSRXHf4OBMJpRnV4ZPRHmCGHgHuGelpufT6iCaAlw0qMo3e/mOQfqI2yWWe/uj6+
UZ5Q/kRZlG/FKjMAFWKRyNRtKSbzcG6pMIWsyNttrxne3ptlgZzUtsuN1Jk8xAoLjVZ2KKCTmZO5
fq21kHU2o3BS/jwTLJCjDo5lY6ISTlds8nSnvDzFKdS74DIpNlnpuCsylJzLpCeH2rFvST1bJ2Oo
rJNsDGRkKSIq+AQBhrWPtMdG8Q2TzQiED/UmI5gyptGtYWpJHICZ39TPbyQqeMGo2EymyZ00WfoW
hzHtRUnhrHUAoy5tdl8njkZ6EVekm+yXycG0GYWdi7FiZubqbcsf4+fG9thIrbhNiDjVyVXiV1tE
n1PIQwYrdEKsINEmrp+yrokirwwyRNObqZe5n7nG0+ytIMj1N79/PXTASoaZd//9rTazChY5+tP3
vxVFthxnKjflagv6RtkWnQNOoUk4ZcMIfB5NZfavFzNSCDG/v+5jF4WoWXtbo+HGbe2arIQs/ueL
1YFxq3iUTEQF6kJ//PsHUif98hZn8K2ypAm0vrRYi3Oymf759ff/jWvQTVEWwTdqNHFX/PD3/+Y6
UaAbrarJEAaQ/o2D1bJ22c323OJ+Aq6CfJeItD60//enxaYKUbrJ+vzf2LB//eIKk0XZyb98H9f3
NwkgCcaWPVjfUetpXZSQ3+/8/ZKuV+YvGvL3/35/U9TNDwkdx58t3EpRoTfsK3nS/U0T/sbv/ofv
/Y0ZNgeIbKmTHCx3uhRubuzLMWqQujRE3ads5OKIyPeseW11E6d4E7u7nv6GGeF/1kfy5E0Hlbm8
DKnn+CJ3q0OnEfVMZUYhFhPeWt5OqQyU858uJ+Yr1MKfkSB/wBmbUxXK3p8aQWNEoWlLKaGl7oiA
YCTdp9QQyoB1Y+u3GunijppnDSVgcTucTS46/gasTbYM3kZbpoe654E86mI7lBA3LGdhS5TftfPq
JvRswptGknslxuqie2oFBUHRGuWzTiskYbsON3faRx6ZqMKsaYRQJLFb57aYxkOjL9XBshG+NlO4
ISybJSiaw4NonWojMWixJaA+Vy17K85TP7F5pFXj8Nihq6ypWkEsCq91MQRiDHSQzDTh4FuE80DX
0GOvJcV47PKJOlRt+xJzn1/MnOlo2cNdw9g/lAj23EsWGS07clJ6Bo0HdMQyyKHaRp4q/TEto1vP
QwjvobulqwBKJmVXqNGVUTmpq40HiWwcvd00Uh+VurWvJxQhhcEOo6iS10rvA/T0uOZp0Kbsn0nL
TgJDoUGqqDJ7FAgdaIa0iYaPseKktc1kU3l9BWIhYTWy2iT+gpXUDPoVR9v8gT9wQJo5ovgnj9GK
35ol1NhYEnKA990+5FX6U1IBEkYmjsSi8vDKWTzGJQ2YgWKVE9KPUtR29ERNaNrSCEvTUF6Lxnwy
110XVojAo4SI1AsHrYvySN7PcuKuGTX3AAv+vRr4xJqWIQrUPGBWs7jTeXa5QwytBlKtnSD2rOPs
3e1Zjerip0yluERYxreFwGhaJ9EPw2FniI55IPpzAYQ0zjtSVcuztEhI0vUWOZsgOcdYl/cQTf1o
KvMrdrCpmsZL145klJj1TU0DCikavVhQ1NlwxVtjWkgJRu1QDwk488nbNd4hN0EDTOU9DEX5Ayzo
qIQvJ8s7F0SyA5zqg6EWpFnCgxZae3VdMR2zpv9wImHsp6lBq8LNSzqlexuMhOdesoAuibxkHUTs
cxJ3pJrj/iprNW3UhLctte1fYESoNhbWnqwlYhLHstyucRK+XXQEwSf6GbC0CCaUtKlaCpRKE+a9
dHjPEo0ukCLqMwVctl3sXy5csuPUYuzD9nFH3oV5sjJ1AubK6n8JP4XlYOfIpms3RtFheS7IHRtt
Q17aurngp+lx9BfnPDT+AMXFQFNTOOMRQK8BQVIvzkIY6UFLASPoOI8Koznp6rF3MM92XWueSsQR
2PwIbHNRsZnLmpyb5ts2h2SHQwqEQyh+6UVVHIrKOYRGzpOg7V6mtvyYnBxL22AAtM/v1pGOU5dk
YqHl5sWNl59eBhnOTGLfi7G8TVhUGvgFM+tvWx7JQ4ajUWNpdrDalBKtR6um5JzyHJH9mOwU8cjb
NSZiFS0iA3EbHLCNgCZHetVGmKSampFLFMHIg8UNl102xM0W0zAwM00Fk1UuNzuOj2ktzgyR4idQ
s6tXrgn31fxiFOzjBmxuzkRnbeooG8btu93NR9vrtbNKkGlAucQANqtob3ndy6Lnc0B096Xh0lBy
RP0dxRLwv/VbTOxvcFxN1ARYFRnGcjfT352ilI1QItS9sK0frYQYKZUinzOxWBNWFKJaAuLTEhOW
U2fozQhRCCrDQTcY00WGrBUa1q6ysOnojfO04H89LUQEkEkn4+1iluVJQXl3iE0cktq6kbv5DLqu
2TMZZ4GZvjhRpd+RT3eRkbLOJv0sJ0vM534Zaeogxepa8i4n92Ne5K95GZIjUJQ/S1xskKjHL9Uu
wnIaVN4HQQjjRdbVNWyW/JBiOsY9oH/mq0QCVHV3htt10es6uUDLfyWqnn0enYwlN64G9LJ9DRhw
r2Vu7BtF/coo3daNVl+domd7Pk6sm6XI/aTT6AKS32ZrrZ8r4fhYSn9DXLuknWkhpy0A3dUsOyvQ
LZec3W6e0XZpbNpAJA845yEcn/vU7IIIhw6Nh7VEgneY3Fryo0CU227xp3MN/AHGFyRK+jrhNAWd
lWS+cMwffRFNsC7EfJjG2tkX7hg0YuFRa5vOXkxsj9wWdCe8JWO00Gh0y01zI5pi1qj8wit2sqoI
KjBlfwFtyNqWqWWwR3M/6eZwMeviYZqA6FT9PQANagQZ/EOljxc7gY3aJzG5XM70ZFM1vE9JbcmN
6qCZBdmofeTuXEeUlDoXJC6ahTPaDAOTFAS2Flp76gWGpM6hqNCAM33G/nM/LfMFovydlgKBI2wP
FwQL+qZuGp6oaOeNlApKqpW/yrTy81T4rN/tz1DH+8xgfyxtg1K56wUJK/RjESHrcOLhoi3y0cCG
HIGpo2VCYCLATa3q0mM9di/SMZjaNaqKhsNmS0XeV6JYbVbegFTGoU7VAnR1dEqaGdmmAVmni9xn
JGtTtUJq0scoTaue2pzXcM/oxnCw3QqVeTpecT3OWfkH4/5m4Fx81grOMZSeKAlLdjccv4PjRSmZ
XEkFhx+OtmF4X+wZMetyyjTzvKiUwJF2voDS1NEN/4qEw8I8avvXWHucBHr0THYkTafjr2SxwydJ
Z0mvkgGcgOddo2j8ijo3PGiBJepjU9O6NfuZMoCqgmal32VGcY7bwr6JrPsyAMK2JsuNxqMI3nrq
LQkRYjS4hOtl4Tb+gL7j25HqfQJHaDcbIY8gld0Z83UhyP4y1LRQvdTaT4akQeiyyWEb3leg+lUW
W0DhyY03Yve9TYisNId3HjiPjkfyM0CuzKsPE/epX4ehuNQSFKahetzma42JANtZJkQ7oYNb8pmD
NDH4Cgr0lrRpD3YW/md4+W1zEYmp7t1kaK6ACSjrLyxYqBB48dj5BunnltE7l0zSep0x4hBNgpM0
XTnHZvbTq8L00oYD6qA0I+xUUHKdBYSHSa+Ok7uLTUKkK3E2Zq3bu4vxg4CQezVMztXI21ds6zwn
PdSbKYZ002TKmReKe0spH8h+Sc+AIlA1mdYG1gF9Tn2qd45xo2LW50XHhqIpwASU19LuUirgoHIm
pxZ+Djk6HcfmtUO2uK/pr0N3eHTAX0MAqLlkOQs6AG71pjFKSsNQ5DHvVU99SppXJzDc4egK4Hea
gS3lQ9foyXFYI0RZfFM5c7vxma1pfeiwYSMH5svCI4o0z8THIpG7xXZ7njAZU7Q0Plq7uS8qC6Cq
Uv12vXmcbPHZPHJyhWOvmlyWpFqxL5152dt9K/Bjs4zQmJnyod0RdMSSOLU/Kta+vlXooOpLevb6
VCAJaSFYNkdXcpPWZsQ0ZjHAQ9q1+TQYQTgWHvDM4jQ7TJPlhNPC8vDKht2zpefetRmp7FZmdayS
1YaA4LM0BHDAUN3p+mgcTeAQ5HT51qTWVQHS9SzS97OtkDMiCGNDfTKyNrsNiUwP8UBzPVttkVVF
zpNyFuuih9nBKEaHqlkSbqWYA2fCfuS5BJt40BBOOUkNPK8yalIEzMITs1ieHGCQEhplLtGrJ4im
VlmJd6wy3qK33MWCn7Ko330nSnSSckozlTzzTJ20Qzdb/QK0T0KRv5D5lJMHZxgPtYcZFlKts7Gj
Qvlz5+GUt2BB2C7YU42tTR2q8hj31Rkf4+9mcZOTVFVC5aT7GCBLAbHuKDnk015VxilsUW5LtytP
LWW0Elim0r2IsDYubgfIsdEVG0OhU6/2dGRkC9oMLdUFyOHuTdOShUcv2aFpnbbgXZGjs4ug5JSg
+gdDe1L4X7r+TjPH6Orp6b1pT9oz212LZ+eXaokzsLvz6CRUbDx6jYP2WJVuEJZsFNyBrqYe8vjO
e7roJdHmkNrLzPqasthB10y8TWoX5Yo4RL/Vv43h/ErZQbB98pjlRHesXAKwpkjWl3CwJhoSeZCx
uT+5dcvc0sSnjk6/RnjFIWuycZMDcvawNB80VRDyPYl1F6qPpJJYCCcjeoYDS+cyRxlqWLhPjKkI
3AJanD2NAbR6f4zC5BovGtJ22TR3jE+mU+Dru1QQyso6jeW2o/0ycRacPSN5mxMeq6QoFuto4YZm
CYt9aC73rQGvFNlrR6DHGuhMCntkQ3jL2/fKmiy/X9oPfRItTcWEW7SuKf2pNwJ/XuKUVqEaact7
cgqR/9PqD5dF0aBuPuKkMcDNRzQp0Zp3NfJ/OKBHI46JMKqK7G5OrCfNnUZSDhcYsQBgvZ+wJdVm
iWukGhq0wt5qc7+Nb7laXpVasJBJCsBDVRDg272ouDxqOYTbXPzoxvFrTiUi2pitZE2ZY8fHhX5H
7dbsdMjbBe4QFCRGNaNX8E6jl13j9kJYyUerQDIUljy70AY2Ujge2tvxsZPFeAOO/duasJF4AlfI
mEj48W6WPYkkf3Om15qI11/KfiqT7FbMbRMMpaINlM5r05lOUCcpt2b2deaB5FON+jM2cjz2kl4e
3JqRJ72SBwhKpBgbKBrht3xqis6C4Uz+uOA909Dw+Ub2gwlr3A8pOUmUiVKI+8lXUuW/ajcCIAmP
ozXC4VKipRx5qrrK+7WmWPnOigYhZv71c/CM+U4fNF8WnCS4FRWw5RAdgN+C7H4w2vHoZgV7mqnf
l8zg28GYL+SiWoEZWSz446sqqpFagkvrolbHGbrGdl4WbAcD4IjECQpzrbmsxsSJqCZJ2BYF8aHZ
xZNiMWXW93h8aV003LtxY7+VUv4mvrbap0P3EwgdAqQkrA+Lcu6t3KAinbr7TmNV5LK3qz2sNLaG
G3AoGyz6CMZn8gEh6tH7SiW3jx3vutlF65EJSgUjme8Wt+dGy5bwbpT1r4Q2Zd8Xf0RIJsLg4EFt
ETAz04RS/9QK5ERGpBZ/yekjJzTjNNuhS9P+LA1cUKG3X0hED1obGCvOeerfY/xj6Lo3YiXVfS4e
ZIHTOBsIn4f5QcyNAqqkkeXHNVdbyd/Q8u7WZ228j6du+P+gt9+Qfvvl/wZ6c+Cs/VegtzN/ZvjK
lv8D9PbXL/0T9Gb8Q7rSMAVoD3Yxf5PePPkP4Zok+ghYOLYtLONfpDdL/sMALgmPV7cIWjB0+e+k
N1t6EjabAQZOZx3y/0J6s8z/yHmDqOiQryoti92BaXKw9dfnY1JG3f/878b/sBwrZm2M62Ga6bLm
8A2ypjZ2gzNDkqgx58joBHStPeWu/VzUK93TK+OjPt8SLaepP9G87tsRnGwa7nVWAOzAq9mfe4na
nxkFYXFh7/qaGnMOcjPO0qdM64U/QVXY6YgD85Cd6iRBoE/N9Ls194kxqM9/uyQPf2Hr/ls5FETE
lz2f27T1/3ycnCmheyylTdvQTeh9/36ccycWkZnQLMJWGYineiaUrDiSeEU2mk6QWuJZPAwkOz25
Fr+jNVwtqjx76zYdmWcqP5aG/loSLagEboi6RU2lspR6SSs3sRPiIrWG0yAh7vZut2UR+lSiabPj
wn74fskLnvKOnHUfcPTedlDbm1OQsLrM3RroS5mWfuGMBWgrlU1nkL7BorThSKDSKuigVK+HOH9k
R6FiTuzPzKrhDWeL9Pm8z54WGydnfZG9hsMGn5WOpev7hQxhHcxJ5bJWuv39bem2SLyLqETwbu06
aaqjxXbj9P0SJz29fUPCSBjyhjBTXkb2IacVMjQnFexm0SdQgJ0CY2NovUN2dc3fY4Voa7ER2YE0
7E/R0rwR7ibRnJKQBuUIRa5EVxMBOz3VoDMPpQO+lewjfE+EOJysAbBvJHL1ZdiEk/Y4fLM5O6kV
4ZsU+aOTj+GprorwZBMNiq28ApC3fql6HaDcv16+v6fV7kpScolnLGOI7N3DvP4AKSh+F03D0ZxR
tKX5sqpBcEtn5tL6rsEPE3G6REHWuttwkDZhgSPEovX/FqWMU/cj0xoEcQbxi44Ie0QoKFzy5kiO
mEfPZYpH0o3IAWSz2u8mjWcwC0hnS1wPTKq++TQzEMZ6A4c7XqMOF8u46T3fUmhRijwaLqAeWzip
Iw+s9aV2dCpCUZWcR7K3z0PVzfusHl6/v/X9EkUz/1goyGfCuik9JtglZ3V3+n6pvT8GkDw0leTI
RfZHnUFZq6YLcGmakvrs7hIFVTuuVbuzJ4H4hLWDSSc9sZBfj411bqv2QhQ1CrbE/PCcd31AFTzH
UKCXNaZP0zkMYstQZVokyGtsF2rCOIK+tgG2Ebu5qcutYFFB5+o8Lao8RS5P7Gr0DGQs8lU6KVS1
MmUNxbagLxSYn5QAgJKIT/bEyXOUgtjNBZG488NAEOSpTbJrPhTJoZHRDnqadzSloASTgWNI4bBp
OfvhjS55a1qIEk1zvxy0Pr8Aim0hszTWVmuprZXhx2AP2ClDb9kkYsRbFlXtyWq5h2ad9qTRYJyu
5uqm1XRS2civHitnxgb4g993Ay6XeVIOm/hWDKQek5x17BcEhrGwicfjFi3G2KCMsWKLmr03pPbe
ljOymQ68WkV5tu5f26T/hCSlnaDGznCFg5DWbDm443kgAQdDXPNE0WI8s/qpR7vek8L60hQQD2tA
R5uut9m4ujbaE1YW0SQ3Tl6/w3vBsES6qNugFAqjmMa2ZqHr5hQxiuXBtAxmPKMh2Lh3ij0J6Lgh
oi+yE91Ts77k8pGJY6FdquqtzPHMfU+UPDCbo12MftgI3Mpzcevcwd0VetYilKPQVJS4S5GTdrFw
qZewWKQaQpN6ngXS5VHbWzUew85aSKqjrCijl3jtKFNdOjt99kdG9JOX8kQbhGWuOf5OKTRPKkr3
nokVAHjZXsvlW+yCt6bSu9ej/NVaUzvjqd6oJQRh7bnIddaoToCKAIdT57Mng5W8UotIzkYz0Vpn
z2t2pddYL6WZnxSp2Id+aO6qoQFw4YW/F/fJjsqPsGfyrSMCtRjmS16e8oRAZMcrPkpdd+AORzQK
pI3wq3QnnLPrNqB13jRH8SnN0U9du2c8UIMZIdSRMkgvlB6BScFnH3Xma5ho7ZF54tG1XjsDGcyY
U4yhw8TuWOWPY4aV0nQFmbpLs+XDwEzTYwSz7NE1xEesfo9pnOnogXQXUcYg7gzIQ3ZhGLu01Kvd
glCOizMJ2lVJTc98EIOfaxYtbKlo+i/mEXxrH9gDw6u0HgH9zTuw09citt7tg0zTcd8l9W9nie9s
D+to1KXOjvZkII1SXB2B/K0Ymm3XDxhsvRGVNL9hLb17Z1iobawkB86UKbU1W1KjK7aNlmnUiBVc
dxNmZnPQF/lzTqEUahne8gjEFOAgtKRivGfncaaGHDRmhqzVyX3xHaxLXtCxM4GmLPupr5djSv4C
oS14dEJ8NcDnf5gGiEchI0oqC+HcCcuXeGx/um3c47Ig8FSbcZIVGoYiFu0qQKtwxBhyjK1p8T12
1BgKBnAvobrOLYogdtPtTjS7zhqxw9XdTAoN9j+hyCXtk2rDjjzZAk+HEzKA8VcFH2MB7J+Qv6NK
Tbs5OI5ymTp3VWGezBowBEnImvMVhuzCmVkEulHsyA4/b/RkfLljshzpt+DOnckYFSbSZcm8BWkV
iW35TnbBNUS8xM28JhOzE/TCh8kxmycopVfbHSDc0ZdsPbv1W4vNE1PZ3uqr+9l0ihecT1TffjhS
stpz6F4nJrX+sW0fVLU0uyo7xWrEVZBFV1UjtnahVKt5uNE4zA/aQB9vGD9EL16T3MI6aK8BcQnD
0rAzEo96I0cCRz465vQugVhR9Vx+WveWn/SwehrMGrYuwRUsXYauTTd/5NW9iB/Dvp/up8h7b8qu
RTVYkCaJQ6qa9oZ033KJUsgu6UwMnWUfTCCXSG3ct9SUkR8Ok7GJC8d4WLrcfCji6WBX4VucFBib
a1CoU5oi47b/5C4rkyXpLpmnY5pnRcaaBklshSQuN8Sy69zSCdK6ABb4R8t6+zyU2O/68NB7wgii
wfLLEjCLSsBSVJ0FvLUfYc04KUq1CiO8yEKIFnmHA0JjCTyEqDWiqL+4suER8mybhcnmtrgYc3P1
TE5MktIAV13gTcbRoBO8JfZ8+lj0q03S2CupboE3D7bfD9qudTrGKWaI0ands0umOzEvvzqP2LpO
lW+2AEUALpG6WnXtcxibaBFKzDse0pbMgtvlxoTN0wSvN66KjpUJr8DEy9dmuOcHsslql5ogy795
M6RE4QpetLqFyZdum354q9ripye9eOuxdk+7X1z0p8qigCFws8oc6IEGSj0vQCWYKXoeuYohjZfu
e50Xpcc8N3bzglw1l8tPYidhcmXxoRTWvsGx7ET2jQzBe1W6xrEo9dVlDSIsm+V9FJbHSiH2GUjA
yUMvRNVL68Gzyt9z7UMHdG5ETTi7oVyVkNPVc3DXVX3rbXs8QWY4fMxsus04e1sQWWhu+un0QH1i
wm1Grd9TsC53mWNjrSy6B/rhOKCnCBG+N4B/qXVsXVpQDiG9kQQlq9Z+a7IQAptt9aNffi3lGhJc
OndLI1ssCUid0qF5oWb+Os/uW1mHT1Dq6UT240+61e6edlCLqOO1Lt2DO9ve0VrCQ4J/qEyHGKYl
I7sN+oE7OLHAL5tGsbM61BUrpGwz2chXWehDgen7vViAUE/GTLGbuuRYR8eIq7wvvbzcZ5Bpo0b6
Q2hTUBOoxxRRJU195+LiDyNgQToVCd8ekwsY3Hg7l2Z5Nmw4aNL7XQ2fU2e+8Lw5WGvLwRHDn9qk
I6dmxmsyoZlWqg1Yc/6hYowKpSjP1lTAKXDkVVbRWctuimX2Y8dyrLJaZ1cm6tEg9iBti3Dj6BFp
v+JLle/1AGItCVkGjauPh4VpJOrHGM+rlusv1J6pmKPa0s084mqkPxpd4IwcaThFngrKdMxI1mk3
cV+0xI4oc3UoLTFlJQKKzjz3a7wWd2gBmoi4NaeGpmNkj61j6YeCLIhDLZJruHjLXmTOg9nboAam
hnm4sUymlJJm/QQiJArmFNa+cuSwJ1CAjVOTzYemHiBSgNRD/p2mWzQGOPQSLPENsI6cdKzQgyhs
6VjhEvASzijhv0Upp1pnIRl56UuTVzdL0AVtjYcpYz3ecsyitdyDTYVYtjbyTno0Wm3+Ug0S4mjd
VYlxwJ9eQflM4oPbAQyI2HLPFGYtlRp+HXdvLqFIM/jSEDhWU7CIaWMOei5sKArMhT31dyRO8sO2
ahPcJY07wgGKColKnt+TivRqFiBXR6HNKAMpzLK/IfRc+42zcLEk4kcCNg4DCLiyxmIo9dUuLbXH
OEQsNTeLd9AkERTKzWvUPSRUwydHEXVqHeSbXVhTA53BT5VQerMMjYNWOveELCekAbMmHrr2Dq5i
i5IfsISZwHspxxlzkXlfovDa0Gw+N5p4yZ0VOep9hRG50GntbqHbWr6dk9+WZV8pipXdmIh3YWNL
0+MiY2G1bCNjrk4l610do7mgtTDkpMpY9CpWwjldbaBcTbTRInskIJgm6sptN7ydl/R3eWmxFFzq
rTb/GZbkfUoymtim8SpbaiALUsp4+qrBIQfacpSWnRzkhEaV8LotSmeiXykNsigxkHkSQPE1dPGF
YulXRd6qNbBFrHLSiaohGKYpRVWMHlIy/ZmGdXaHNDCqP1PeLbSXWXPoJjCm/8XemS23jmRZ9ouQ
BjgGB145D5JIUcOV9AKT7gA45hlwfH0vKLIzstLKqqzf+yEYlHg1UCTcj5+z99rt0Y46Ku7cQw6a
lT/dkPle6ukrWXU2HQCXgGIDb69r18govb03zZCQWd91LxTycgQ1Ta/ARIXEeKlEHSGJE9djDjD+
kLiuaFrhDU2Xfi90aIgQKfitGXRfF3f7YWK26wXNo+FFL4Wt/DXN8W2bpreqqH6DPf0tOIs4OW45
k9G//hgmBGptIrnox4+s958UNqLBSB9EMvA7ZBBg7TKAQOh9SCp4c0RvXkzSxPhkvGXtfGgdDg6Z
LNZOUz/xjSmbEhaw1k/fTExJJAYSHj8104bQKb3qyjTedd3kncvuXWVjcSQx+2Rpg2BTwpk56lJD
4+lOJRyKkPlAK6KHnrMcboZldpSVmwoGJYQEZEImeW4kn4J8ZnUnVJhdNgMpQv+1QNMrUdtWQLE9
zO7l1DN0mqtnMyqSHajuLYmf6PvinhqQ6d3yX37MAsXYEZ47fIMq3XXuOx1E3q4TsnONyaKnINE9
7lIzfisNXNOBUZ6JPfJXPntsxWSnnRajx8TlQFnQrwCf9gAFJZf/8ocEL/3DvxuqmT+G9OqVjfjA
FWG7NtMq4dBNZgutx5URiA9nRhJMLhEIl7I6BaNZ8y2CP1mcPhEOXsXZb4NeQD25ySqxRch8xr26
Ji3+YsAy7rkzepncPFLbvyYEv/pu+BIgZMSo4T8XFJFruwkrENPho8FM2J7gsLscizBiZZeaMUJo
YEuYb8GAGj1hgqcJ3GFuiMA78eEupW24WrKZ1g5BVZC5TAExt6XxyOb4U5EWuCmFDeZVEkrfpoKz
PPtERIjaIfT4u4WjycVW+ujdw3A9agfdq6g5kVdIt6caj8TcY81yEluCO4mjfdiSPcksdxV41Vcg
eMJGrG4IVXAqDy0Gpio5x8zf9jqMaZ8INqTklXHWazZYOOGC+q4ajZ/j2LLHdh+KqChVyUPZDfcN
PoVU37OGDL3x5BITtgg4n3V0QVa9nfIO3OIQ8M/Gg+hDRKAhDbtxESPbHxBnsCHOqR7/UFrERn0j
7DWCao6yO6xnex2Cx6hTP0A1iDYmODfjYvrgD0iV/zJZC4UVZpTPRsmuB4HD47VrIhuWEYvoHLLS
KU4CGSG7OBo0HOoQOLw3PBSBvtUdfs4sDdNTHgSbGsFL37SHNigJFKeaz8phOqAfe7Hr6Qmw8KXz
HXMTe/HvynEIhoCEM2r35mb1K3GjjwlcTbd/LV3n0poeMGom5tQU5JafHZkCLuRqGaj6Iazf8oaR
OYFKRR4GmErlmaSPdTNDZUzYGLLwPeR0Y5CWpuzp7BbGWsXdb6sZObWYOCPs/NiX/SEwuou5XGt2
+btuih9kC3breeLENXQ/59KwVoklIPII79r1YM2GoHtuCvESWk+G50Qg6Iw/bacxUiLdVEaP3aSa
pk2W4/GJmulnCgVKzjJaD4whrcb4nAxmy7I1Jq4MDMquT/RJla/6NnpDhnNE6SU5RPcgtgfQ9T12
du+PQCxEEhe9Miv6jO3gGnLiVGV18Qrnj2HkT+XynI2xe/EA9uQ9C7kPEtWSlli1vFJrmSDfFll5
IvbvHruONZFpMTjdLwuHGTO+8qEy74lHF0c7qbCFwK8vGnDrDdq/nTQnPCaGt8sqNe6mhsYZ/X1O
INnEtEvPw6bVihZi4s/Mj892PQL3sjQTNTKL4rQzjpERPCnOCnZtsksnr0ZIAjrhrGSQzxaHDhir
Xq7749QAHq8w40dmapJsWK0HmeMVIEfT7UKYCgqkJUobmVEy+2nEVZo3PN53LcoG673U4B0YCNc4
q4tTKfP4oATUoMlsz8RQMej2eEHTefyZdx7oQ3zdfknqRzVyNvdyv6FFkFC9MiXvHkanfk13VgUl
zeosEFPKQddARWMMpocjJXsAZQ050Zi/smoytpq30UoNBQorjhI7HxuaUiCYgjn90SYNrq32VocZ
vqecAJDJPLEQIaNrSdJauk8HIhY+yi5/CZqy3MW6JNyMForxmHnxvVXBQdBFwwS8G6Y7P25+dXGE
upgAh32pscfWRPveg5NnVQzmzykPIJokmfPgzLwRal9f89mZzwFaECMXyX1VpauuIYBDaPYQVtC8
8y9xnHLEIFRoJW1T7svKU9vMjkYwf5Y+NIcsn7oHNeOHni0k0Gi9Nn5nHszRQYKUVnsr+2PHJVq7
Dm1upmlUdpSWPG+bpi0Wsr6aEupp2s3B7JBSUT4Ls8e462QejmXG5fmQXLURhJxApmeSCGg4WNiW
6I6jevCGLWucjzyCr6vGRei2kDA8MFoMYadN7rtPgchR1kQ28rnkVHWFPlMls3zp3tm3svlS+fSr
oi1zknDdZJVds4IUk2EeIBiFpruXZC9vw0R+NS5eZumHr2TPPcio/5ro/ZzrEsYqczEYgCMAgBYY
eCiGnuXeTlZ+0yb3uD3IRphYBcv2M2H8uxrE1K85OIJB8fPfiUZMGdp0pYTPicAJEa8bVfbYGpZz
7y1GM9rXuzRBCMlTOXRTVt1GNJLEcNtHNdTjg2nEr4hGcFBW02eX1PVds4hU/QiCijO5Oe7ycEXa
nHmJCeIh7pBmJfGJJvbxTrRbU8QoYRGzrnDvuFj47IuqZbEvBINs15LToZegEfM42Doo1xDtOPqm
ywssUihtZtU/qgLOVSOObBNwds1jXDjusWj+NJEx3vHi/RrrpNon5cwwIzCY2Rl3KEvUWfpvcNlD
oCGU+JKs4vu+dV9Gsk8uQfVQEITuZD11OCFlJuOEPEqH7VgyavIxSpymoeEKvdQotk5hBgmEwekd
rdkW/S8xsq1Z/0IyfIt0cqt0DJDfezPZPVKnf0uNyQVAwCtKtiYn7anbe+p33aEGrAQsEOqEU+j/
GRDhobhzUGmrmgK4RqyVjqeIlNqtVhDKjLm/OWV0pXU07lkKV67R+U/oG0MoFCQYBKSri7IcH9tR
/VYpGceckTaBZosf0/J1VDENLy5JK2g/0fb4+2VauFHj5G6VGbwpr3y2uqK7hBN+jQwWYm8TIBWF
nDgQcSC51wVDFqSokYuMM1TqR8WUYBfpH9GcnruIJupcyffesm8t4rQ4sMn4zTRcnJ78BSoIsoJh
SBdSr1VRPya2SeCfQsRqoaIXvqOPw3gnO/qYmZsAGSXhdxWH7QnBCRZggR5bWvH9NOqD60b+1q+Q
NKmSLB7UXf7GymdoFC6GUeBxTTY+jGLmmqwf3JPhYHVOwrrhLciZU0h5V92njCVuLdaSQNIC95bT
ZIzZYiaRArWL9Nd53P52DH7POKl25ZBAODCd+8aiG4rx5Sep6UgefLw+YUlgR/3m4CuAGUl/Jfd2
pYEpsrbb+OD03hUNeMlwycENbCUegzy8eDjvBgpsYFakG0YlaUoNsHMz/BOWVr6VzOys3oH7l6UP
4Zz/5HAV7xMV7aQXfE4VZgdRlYJWIuyCSCVH2fzOxgHFDNnTHMDwB9qGI0HCX5vcdu5MEDwpAdO4
e3A2c+ld/KD/IBh4PbQa8qjh/6jz4bOMYcmnTLs3QcK0U5TpzuavNeTYTHVR0dzpkHXTW7qkHJu3
dRvu/dgzNzaeq8GGSlq5+LYRzqx48aZn6X6k8fygSNfeMX7rT5brAPqIVyItauiGmmRuk5ysKGcs
bbftzpii8djNVYExqXzqDfVa9eMhcDTeQ9rHm6FiEchpzyTIItGZ+Cn0lBjMYLiwfKYi3byXtKp/
xIPDVxPF1ZhDsFV9TtqUWY3nrnM2SYPUKB49dvqx3iK8vcutEduoKlukObWFK2G8jWlEusRzl6Xz
FosWegE7h19kTLvOhOXgWoYgPZY4bh28pJnTYr0DI1ij7MQ6BUVImExuTPWTsmHedD60ICHtx5Qs
nI2i3bxSFhVINcCBTGR+IzOC4t7FMD7OWOsZi4GtLNNfkVNYYCyMW0dsB38X8KcyzcatP1g0G0kO
arLHOXe8y6wwoxazvLnkAehAzQ/IWlECef16cKQ8OVL8LEYK9WkiSiQUIvqRIjXv/4TU5o+EjQYP
rYG72g7RESJ60KlZrHvR83Z7LOX0ZA+6PnQhbbkxsttLb1pfudbI8kmZanuyPKn4sYGyPQ9kh9/X
VXrw6mJjOiM2t8VPG2ViPxbWpcjSfSPkHfpN2tvB7zT+JC/zmJtcTZVT27ivCKAsHVRd1IC9NYIT
FwWKJ9+g+E9yubdiFyF+Gmy6EhOL47TZ2YdU3v9I5upP0fSUyF2Gidp+D9yy+GV7+cnNt71uQJ/E
EnOlTWb7DEu+MVheqiY7z7m1qQySSWeXXJQYiuYwAvOffJ8LIFzlKGjWxmwu4bQ+HWlloJIdb2XI
8tNN4SpyId4RWMZiZEdfUmO16gYMxFUy36dGSxteB+lO6eHO9SJwuFN+1/cpUEsODow3iCXSkXHM
qn44WzCY+54Enn56a9D4HU1qIyy06Js9QBZpDkQnz+nrVSVetwqV43kcMEbUI4JUqY0PWsaAk/L5
EccNRLdx/qLaMIi++swwfBG4tEyFEKdHpiKzOAPdLibgSU7C5qet/NFe6huvQ8/RNoAEx0Q+eLTL
Q82Gh9oxu6DxxXY+dLA9tyL1DszWfiZNRyJfYyXrBKaTUBw/LMKbIaCIk2yd4+gwCebHY+cusptq
5+s8pMOlN2hSOJKXM6nnL8aV99LNkt+zNI+c8djMoq2OeRYUOATC6RgTCWlmrgtFHTMUm0mKXaCM
HlynZ++bp+XIaG0TsubMJXSOXWPFrK27IODm5bO4pAmoaxQ/k8Q6r4U0QZPAXeWCODuxBNtJhVMw
W8LuBlLvmLozNF6C8BDGA6/hyjWs4j1Iiotb5vgTRcPwJbnLJit9kuZpVlN2931jGAmZ6TLkZDEI
+FG8F/CRYBq3WqaSIJcdxI9/+XSbJchP5UIxOfLL84wUWmSI7WXlfahSMruNZ/samDWrJnNFVANM
IhCWn7vJfYs6XHNLlGBCpmCxhAvmpAw2HcP3wsPsFqHCFtMy6bSYV4nBEy9pd7JBzDMiPAU+BZcO
/JSVuYVHE5TFufeQ/an62e613LYV2AI6dXkfnIyWppfvin3tekhyl9BENYKEWWIUbTyK1xQQsD0R
seiStegtoYsp6YvzEsNYUwZSxP2eloDGkj7m2BPZaAdMDzwcWSt/CXSslmjHGC5nieESie54RpcC
kLzI95EYAAYb/i01YaaEMxY/9kAadx0MIO3BkCL0bdzhxWgFBOKWBCwkjuIYLCmU3zcmMR6KbMph
Cal0Fm98iU52Xy0RlvTkgEYtsZYxFZW3BF2aS+RlHWMmWUIw+yUOc1qCMWMSMtMlKtMeYs6nS3ym
T47m7BKoaZPFMC8Rm9GAPXbyTqVH7TQtMZzQpfwlltNCT7DEdHbkdUa1696JJcKTSTsIRlI9/SXe
M1+CPrMl8jNcwj8FKaAlg029xILWSz7oxMK0BIZCv3bQblRGPuzoO48HRbYhvOyQi2weSImwoI21
FREZE5V3hEmVMfQw3+ysw+Y925gyU/mEK/8nQKVeOK+VTVkLgdYsqhFmcZ/fJZ1/6lFJ+3Ya7JWX
w2RT8hpxRmiEX28DOyc+tc4IUiVR1SZZVS4Rq7VJ2GoliV11lwDWfolixQVT7WfeTaVwvzIy0c5j
Djq4QH5mGhJTJ1KUIpJHP/XeC6XoLnXBfZ/P0VPC4DEp4GMkDitj9oJHcHxA/CUwJgk3ujAJ4URX
+HhVqQdwfi9j2G0zRwVWmqVZiIe4lPAX2hwbkuBFJ2aQwMmBgZpq+JI+8ndi8nbdHF17BmS073Rr
7NsaeSChgCt2sYdm9DSnzfYczTBPaRauenOIN01MD6XqGoeijhgoX+wNLbOd6Cd+U1T0AnoGY0CG
1ZQHBpPdXUOOjApnMI7KOZhFb21IsHv3/GfbYjRkDuldmbnMawq6G/TVA6jrdpF/5JngtE0PKOj0
jSN/eOwSpjFWgMChCSEIh01zkz6mzgR7mzdEmElH/mbCPY1lQCuecQRn5J761tSXOc7w8WSPZVtw
UpriU4ycbx84QMTtEXwLEZrYDNH7+WQ1eJa/zhJTb6yse/dI3T6YmHPDXhmX2h1JF3JZd+ectpmJ
WR2XTPw8eCMQhGp+dKYWnokdosIscaD3MM6SfA7Oea/Cw9LynqpE7VXn/Ao0Z/ssKA7DWJLK5jQn
xGr6lBTWa2qRtMoBXp+C5eb7nmP2+gQvm5w0LHJwGUIGptbU4jJZ7PzLzbcaA2nCMEPemBhCx2iM
GjshLkugUjpx4mDgo0oK1pjzFOqwoquzNd1o5kI89P3490071dGuM/wXfnVGvkSrFadgIm8otNpr
vHz0/amIdnQ9BOMhWaRtykE4hHN/52QzQyrWDBrxaYf62dvOZbBhUW5P83KDphABSOIS4DDanPh0
P5zocEMbWG5eCYLSJ3yp5qkwkmfZ9FhCB2/+61NBYI3rbzXq/w/N/l+01MIR9v+opb7Eqvx3HfU/
v+D/6qjNfyB5DkxTmJLe+Ldc+p+Z2b7zD9+Sgkc91xcmc8B/KamdRX3tCi+wLenxP5eg6/afmdn+
P+xAmpbv2MKjTer7/y9Kauc/E7MlbwWfGY20bMKzHd/5rwrjcDSiIS4wpxVxBkjQ0ZcwYGY/uJCp
8sj9Yr/HEf7FseJWATlBBAHeYWj9txqH2M51nIHSMUJH7DBkj4iqbng8sMF0oau6ZmXurq2RvEIY
B/Oh8GnLMHqrLGgO1UAYFOYdEDwhRDX2jG2k4uA4w4vuBHpcgrxB1b2nKSIdWfhA856Lcp/pOT7k
Fq3WuRUnq+3F9n+RXf83fxJh8jfnryLQsS8vy7+LroPeb3CmBQ5jDBkcIqFsSHzGAy1mvS8Ng0h7
wYydHRSWt/1gRvFBzOmHYYGJR4KzaTTPtKsWoA/MyzkhGaviZNxSU4mUYB9/oK0aBd6blvjA/uff
3eLl47f7LxHoZNT6loNo35S+59j/IRkPY9J6vV7VhFaFb3kd2mvGQlhwPECqXVDiI+GoNUJKlfCe
Kib+tazHo9P4JAsb4x41HznXUeatxzGr1xK7uUdbpcc0hVyUkQPTadEqoiDqr6FCqmwLA4UJpjkg
3xNcw+zM4SFf5QmBVmJ+VBbjYPRPv3PsrSA6unOdKdBK5XTWQ/TDEZyERpSI8USy6xC9yKpzSIuw
juYMmGjwjtaiVvf8a0TaKxVc3+9UkL7MHBND2ExkqOYGQxblz+SOtFtWcE4vtFxTFYNacr6okslt
8YafizYTU+065+vWY3xBFtggqDbYLRE4rLzul4jhZWT0Dfwk1McIz+c2FvmB2fqPelx21ZZZXZmy
8xuvVd1B5BTGz67HMx7Lzr3EWX/AOIHXdQjQ5If44aPevKtH3i2Iq4G5m/KoHe+5EN28ZsIANI5v
YpQRx8PeecRE9zMKMQ8LnF/IgbN1oK3PVD9PA/zadCIeID5aPmiqsO6uyvXPjolSeW56RvU5utzc
30UZAPbZA2rGDLFsGNijJEcinEMDc3DUmzHiWXcWe9LgP5eWNVJwPA4zhtB+aN4qt+G1ZOizrvtp
Inxa9JAiN7TKzzkIAjrxBVguNI1rlfn2BYlSveYIY4fWHZp5EMbGk2/7KfMTIAUJWTYzU55smE65
7L5C3H744+ZVNxPnrIpPfGxUoh2e3tAcCnyQ8yOcI2QxlX7Ph5eGxsI6Q+hbaYdMwPaLxhcMjf5N
+lAUh6741SbqUcRNtbKUujTpklXXDz+8unqfaV07IcN0qTH/076I4Ge6TniuMPfSPHXepOLkXIp7
nJVAXBOxVxoBVdqguWCStZeVBaFu7heWq6+BBeijGVMBxKRzdMNF01nHG3AXl9CDgEH7E0CAtPkp
xaNNsncf5C+tFWbbyMS2Zrnbuu85HySEe/Oy+CM3M9U6NKQpKsk40PIjpkBkZAu4Juf0s5i0HdP5
4afyOUsBwxvzXVLF5jaeknwTJ5F5KDji9Lm+DKq8JV77WYr2Pc6GvRPhuOZKWsSgHx0irQIyRilB
Uxf+obUs8qYCzp8mnjHJOAPh4PNMyDi4rq/W9/+gKPhoqLAKx/402hhGaceCLslpbqfgSkjvW8Lr
aSXxJQ3VOcXo2jX1y6TrUz3QgnLdn6HLEyicT0ePzV5CHAuL8OYn1X2CGGBtRgkzOveWofHsnCV9
WQQo2EKEA3M+7PPI+l1w5aEXmILV4GQvfap3HioqZr/A4VyTHiYmMvq19FdUS0OqleUNqMzOohe8
njuSUwZP46zO7EtZeOhSyDfHr6ilf1VT+ph4+oH2M76PYGNVi/PBRf0tM3CtQbAtx/ZBqxQCT1SC
UIRN14b9MWniJbDwS7j5nVHET3j4mrWnp5cqIxcZs2uzDOyvf/1cHLdA7khjHFC1zclnluJU4PrW
bYncnkupydWROcHWTsytRSdhdqL3oV5Et8P0m1hQ8jI4ZpJlAmfQuoaV9bg8kKAmTUme8qaAsOLw
FnkA6MeGfiHyCNv3P/yJo5t/DtOjbINoF9bD23zUJnMeACAonMN9Scm5VYG5juue6C6DA7dZefsS
gcVKLvmlKibnDQ3Hc4if4pConhBLlsy4gwLYWtHOcsYLriO8U9YPaBJO0mQbdCgPnix/REFzTpX7
1mUsYf7sgNr7NGWhNrWaaH4w1i6CZlsQUhcnMfFuRQvSvvcxK3byGXhPRec0RukwJ0eyv721ZHuj
ZYDJu7Jf7SX1J7MAThdi3NmOfcmq5jWMp6snGQowOHi1UOkkafsrVrLm3Gr/skGjlx250QV3mlAh
Zidt+/shHdS3ygnuClz7uoLEj278Q0xQj6qsoAuMOSOYM5YQg0Qo3J1MktOVly4e7Hn4M9n9o6eC
9QQcxjOZlk5Nwinb8+6CkUiYSE3IOG3mdkK7l4hWxFbn+bHM+ufJKBFemZr1hb1HWzzn1PpJBx04
f1huZMpZXNruezq19iYJxWdlkNYQ9/c2Ph7I5iUCMIiCtuPRM0LtjlQbob1rkJSnjXWvYegF2rmv
RLoftf+UuNPG8OVb7qMn7/Mg3nwklfrUGNZ7z7U/Ie7Qp4p3jSE4rzkMAyuY2lscRKjmBUcouNp1
1XnX2ecJmjbgIfRCsNJTcK8d9FaiTmIT971U0O79yu4usaA77OdBde8Vil5UG/0iRvm5xg7KLBz5
9PKGNyAIMbBhyI3W33SDDAJ8+VuZFZkTVknokd1uc53scbMduwgcCu7ucOu7z12korshPCK6oP+V
y+vSRSayYPw1K5vMBgHQXYuXuGmLPeo5rKuCHAcpn0dw0GnkQ94YHlCcOHF1Qp9IbAE9VJ91K5w7
sDTevHd5S9zvaDbej2H/g/R4IudL5vyGuBs75wlZAUPMtHtf/nRdCCdreT1Gl45b3f+aOcrzVjLf
RpA+rlHQNHLkj8jKn3IJnLQn9LiFOSAbAdPfUavOyX4NxQCHmWobrinsm6Cmb2dcR6TqDhvienZs
BkfFi1dArR4y/MN1Xb76ALVITn+IPXzV2rsZYrwkVUOoZPpM+Xky+uk5jBlP0wBlaZqDoxWsWr4K
XaD78v3s2B7XjibiJdPZcfmxtucANg6e/MT73Sa4v5jPvlZSPQ48Q88BxJQ6B5penq4vqCT5xZ1x
QVXKkKYBomW1m9DsXPvhax7yihyVntgcYL+mZ2+9ioO/2zK/yTXDCgbGa7Roj3aJOYml3tKwyIuK
VBL9PtcSPyKq8skAc8yMcAldJZqqGBW2nEadJugViAuM5GB4VD5IEnbokJqdPyuoMnl3LgPSrKQg
67FkOF2jFYewDvoR/TOQjGzj9kN1lzoZE01/2JE/jtPHsX/6XQLUCPy2rudxP6v8RRiESk2GytCO
+c/Jgjso5paXse/WyHufrH5dFKrYhi7Y/jLi8rfGI3UJyp0i+K0Yem6L2WRIjNoP4eSo7rQAZZy2
zbjiOlwAFc0Dx3rzVhQ4saxIPdY5kXOMpoHZFfC3wbu1aNHRd7ZHeAHoNDKCjcPG3lS+hypdWPMW
bTEv4kiGnTTOmeOCehiwDxWRs/GyEGVLXj/FsYTvOmNqoT157jNBG8vl8jAY7LGkLeFwYZwdOkCQ
ABqZKJM47VI9jU11GpYb04fC+feH3/cs7Z0bb1T77wdHUGMroyjqzfeDf32Bfc2aeaIyMv/9W3w/
ps15gbsb17qn6VKOZrABMcjebu/jCCcdtC5rBisAazKukNYZItLUyrxhvm/E8gt9f6PvD6tJXIvF
9VN/p2cPDYaJ77splpN0DCtSbvx3GCz5qYjtcF3AZdrKRBjHSljHvMEBwDCz3qupcJiXBhCDKyzE
bB9PEiVVn+jw2XGJ+PxXOPf3ve8fgcqWn/b9vTOjBj7tkB3dhixMkZHWxCpio1lZucnrVY93NGPl
cZD0vnOcJlViLXYo0zyHAbq4LPbnhyRYTky2W+1tYyFyo43hLROT/mrFl8mPrR3NRGJhalwSWYVa
O7La5CHGk7OdRtFsqgjIsQznp3FiU5jCTtxkhGGnQaW/o4KhmssIhY0Qt22QDVeAYRz30RX4E0We
4pVy4KpqWl2oZy3cL4w/cnxB92Xo19TtKEfbNDEvaWygDC8/qEfKoxMF6o5UyNcuNyaqxAKPGSk7
Vl7fm509X42c4sGHEhLPoJsMq3J3JKETq+ZO0d04uO/0FwCRzIz7cqrUtglPwBOyFkmyyl1ioY3K
ucVWcgp0z4jVndWd17I+FBVbRZcjKse2l33MbEiwj2CsVxAD62WddXxIHHXUPOYODB1hNUAjxubJ
scR0P84cpsxcA5HuC4vkFL2OQfpcrAmVqyDWijO+c2wHMNddgOgh4pKh1Ci+hu5uThmUlA4bWGvg
ISgsKrGkjtqXSCty0gwUh5aEnxLGQ/YmZfSI25g8UAAYu1IN0fM4F3/smvV7bKtF/QsScsSlrYfx
vU7zaS9HOd/zFkHBLYgoHSFtHDwxUGNK/zxixzgPqzpwkxs4CZonWfFGF4bjXhXoi+MN1zRNgn3a
R19uuczeS+crm2R8TsNhiXltUZF0KgHy1qkHlJdoNiKmjT18UT3XaLURo23SYmC1zMTNDdDERrhy
jsbQg6ATpMvWrXedNP5WaH0z9MSEirVIfHFXLTeD6Vz16A54MiwoaXMnXpT0rmk15gfVT/etNqpr
EIQPI3Kig2/DCI6m8SWT6ACpy8N5lldGVThUbo3FDEVl3iHG+RhzNGHgh5AtaVzrNFYO2hRkdmae
DrvRtf1jPEVgj71IENLHrmrWbyHVyIZNzD62bhIcs6HcIsKuHqpllO7kkXP0MlS5rn2NxtQ8IA0g
bDHIukPWCm81PlstjYfZ8e69kmGaEBI3cibK/TREdHPBU8d5+Ksb0uq2+FmSYpB7zRQaIRoByYY1
vw/NlB5Ut4cfVoJBSc/2gGDL5Z3btN4OF/JLrnB4Inc/ynECahUXP5gIpjdZ9IxLm/Y8IkuqzRzt
u+QNMcyoZ9AtnCO6MohUrBSYXBGOD+5Ev8T3gBxoK9iV7tyuawcLJe4SSiG3IpQCIh75ZrFxDp1z
N/iMwxpC36O+/w3fJ770k/8e5vbrEFDJTHND4KtuHhveuXEd5ScrKjdzP9vkgjJMGuIeDDg6amoJ
QR9CfdiqHG51FG2NLj01eRE9Jrp6QFNGBnXRkVGQLdyzbGMXRLf6hIvg5U22zvw6m5BNgyQv9irJ
TnRLab10cqKhAN5Vd2dnTPszPqaieXRVfmVSwuA99J1p72lm7X6PIyaeCvCZhr5QT2PuR3p2DI39
nPbBxTSrgb06M8gK0A8YO8WpyZCbmLlgftUF3oPrjawyTaFReOHS773iBTjeG9N68775UTeGeu6n
fpPS5biGMfGzEwVjbro3E9EDVVXmbGHfbWtMCqmkOu/wnlNkw9/O7ZbcHTfMwbD4v6I81/t57Ovz
RCK3dImUrTp38aDuqsinteY5LxC/SHLGFlf1dOCmDJNeZfbDuumKuyZ9adBIyiEkQbsbwxN0aL+r
zjmTv9OctWdRtiapHIpwMd6cxOsAtFwFdRDgqObm+55Sd1XNlmzUBmTfZrk7NXccgUN2x9g4RUNy
GPWQH3CC621o0ksymilwiY7EhKltCAK5UWHTj+s/hYGctjUNccLQyrpg4r1XiAvxaC+s7b/ufrO3
KWiyU14ffahh4UVkyE1nX4NRpS6hv0hU5QS/1IFgjJc+yfGPSn2KybuNcZFwyh2ZNy2f+r7R+O+B
+hKt3pW4GpyFADFIQXba9920rNWRqdnazF0gEsvN9z2B8JxzYAdZ4vvjTmdqYyakoaWYtU4OcgVS
pLlXcA6nwnfS8uRNkc15B4zi8kCvIghQE1LcZilcajSeJ6zawcYsm/Svz4XfpcvfD3vs/duoTT9Y
5j2g8AFmxn997fc3+L75j8/9/aFpLsMppJYL7pwz6N9fUkvq2ahAQ/H3v/5+1PJNvuTf7qIVxlsc
o6r9+6v/7R99f9I3vAG1CsOu/3wG3w//x48IfKviCLwMz5YnEy988E4QvPn3D/iPr/jvvsvf/8Sa
uHJVZ+6qpVpkIUTA7kwoUksFyNTw0HO3ZZxgl+Fh4On82ceAJ5k0NxUhDPFKkObfNzJU/Ynm6fTP
j/3lkakNad2FGXoCrTm8MbQeNt7Qs4tq4wmq/P9h7zx2JMe2LPsrhTdnNsWlalTVwLRwM9chfEJE
eIRTq0vNr+916ZnpmYF6eF2DGjTQgzCYDnMzinvO2WvvJ8cn89RUWwD71atPy2drl1Opb9nEyxNj
DR4IJQU+Zm1keJnZo9/OpzwY671m5dF0zhpJU4DBAi0AKNdE6C8IG46yH35EOWQAqiUnDC6dWZ0K
zL9XLCw4QU62ySEDEQhb0SoGBZd2/yxStI8yrR7j2H2LUNP7qOpD1PUlKntHye0NdPd0Yt9khxVq
fFePyPJBeNwNyugjZfeXXkn3GRWsDbT8jhL10/BpVzo6/w69v6OE/+iiDloNCaCQgFnBAZHCBFwF
DEjIAQuCIFAogW88FljZ45n/FNUTgLfp3S0ThCKI6fBmw6tFoE7IBAuJcfVZip8eijsSS/rbXEfB
mR97BTboCnGIYB0Yxa8j2Ac3IqxRC/emEb6Y6m8mm7NqrLVpeGfXRlfZ2BH/27BpWf8l3bgbuxKn
lbB41PBdGOAvWqWkrd1VAZdhwmfENMMimulQG72iNxTGUcJzoHWCOQbw8CE9TIgPD/IjVQiIoWAQ
CRXSyuZQQYlkrN1ShY1UCiDJIUkqhZT0wRuuoiyLFGwSQZ1MCj9p4FBqBaTECk3hoKZyp+AhFbYy
wK94imNRQEsN2eKdpcJcKgW8YKnDcRkExlUwjFBYTAgf09bPk8JlTEpTBmkKopmgaWqoGgO6htE6
ueP+pS1qDpOWWp5fdS95wtgZq+PSf3THTTJdahubCdid2rMPTjwhe3/pFdpTKsYH1idV0E8Zou0A
AoIFGhUUFCo8yIMTwjUCYEihQzQRHjwFE3lQReWCF8EZ9Qo4shR6NCkIaVhwJAUmDQpRCnGRITAM
mS4jr3VXMYTILcwJRGWPB4vUwdTzjB3qVBbTqpBxypIsv/yHVHDUvGBSuAwDTWEHw8hBgVSzQqoq
BVf5CrOiUj95cFfTg68grAoaC5j3Vig8y1SgVgCxFUJumQrhyhXMRUvxyVN4lwvnhXxqX8B9UZQd
qSVIdldIGHQ/nghQYrHCxVAAwTVBkJFC8BMpcwpXVsKXeQo06xVxptAza4HQoNEahaUJ+LRZgWpC
IWsm7NqMbGCVgJkSRZzAtmEdSFNS4W6NAt9shcDpCobjkJIeUgXIMX8aBTb71VyfB5fvDWeRL5Ov
HzsgOxpFEA58BVWh2ZuxeMk4yaFSYV+rnJyi5VTZxlX9C5IJcI+lKw1Oa5u2nF81Wz6xwXOkcUAf
fAn2kHbeRpa07OqMLgOqlxynPfK05ahgX+BBmBOi7MAJc7jCWAGGyNfRLcAc5go+tBWGGMAjWkoa
BJ6oK1AxCzlzKx1H0X5tFMrYKKhxVnijrkDHUiGPswpkg4GUCoa0crBICz4yUKCkhJhMISc9CMpc
oZSzgiodl4ad82Iq2LJWX6ShAMzZzq8KnUHX8diL6aWx/Vc03jT5GuOFcCk54k6KnDKZx58tc0gJ
6RlDfLpDAV0HA6oG0ky7cH5ReKjnZKQ91/HWUeioqyDSoQYXCQKW9Igwx5Vr5wRFDMnR8khxKXKy
Qf1W/fmtG288gOFa4g87EnKe1QEVs6AeHC2k3dQn68bW71pNw8PQqV/NOmr2CaakmOseGwZpMoO+
CE3BzE+84cN4zGuM2HvtdlQN+1btkUV3BPEkE0KBtwUEbuRrr2aU3KSAtFL109HEJUw/ZHm+eH64
tnvicypLi5HGQe+31TEwp9eaPUjSdtYM41OvcOAWLjgY30aFCaewfk0pr4PBeBdzYbBM5DS0TnXn
LVWkcaWYYzoy6xYIOVI0MpWTXGMOqEMpe8p7WXHLQhHMHShzrJjmJH21FOOMTRYdQcU9+wDQMyB0
yjG0QomE1+o5V6S0CTKt5bDTnSEwwYFMZf/GiwfAelCkdaGY6wD4OkmhsB3FY3uA2eztfPsOrDZL
BPAT9VOIJwZr1TpQXPegCO8wgPXOgb49RX/nigNvAcJLRYaPihFvNeLofkpFjteKIe+U/t9QXHkO
YJ5mt5nizad5MJGVri1FoncdgThj5W7TDptbwqerbkIx3V18feLAl7BIqmcWB3gBHJaB//9X5fwr
VQ42gugy/td//vvr+L/Dn+XmW/vt3969Ea/f8p//8Y9LXBQ/m7LFc+/97uMPHPbeX/WHNMf/TXiW
xUxSoLNxhO78499+l+b47m+m5dGb9iDObQMDxA9pjv+bhfYG1hd1iG+Ce/wpzRHWb7g3W7ZvWLqH
N6Fr/3ekOfw3f5dy6L6BNM/EDsbk8+mm8avLYZRSCQqq2kLXSmZ268rtpXUuRU+E0NR4bXB2qtb6
GYzRnNASdhnKM+nqIvepTnBCeEP0M5DCEDml9iwCp/Y+DXjuNm/hJLLy2+xavfajTxRdm8wN0jpr
JrppxEKV7qlHhxkxwIhrxAbcjiRaSfVlMq9pmk+xWdBHSpoqwvqrbnGvjULllut7FJGvdtSBZTIa
Dc1zRf/rNtU8i+TiQYvIoCg1JkYI9UbMyn2/Bl1D2MlA2oum6jbsUKzsnUwJis2uD9iFEzOkRsPu
4EX3PDrjrRummDllwBxrlFX0amua3bG+z7TW+GlOY0qPvNGYl4zUO/SM6lFpNQJBL92JuwY2C5ir
p9lRCDTQ26HN/Kbhf0smHcwjtBf1SmbHxjc3kuT6EkbFEVVvMp2uK1JxBpRRzmw7iMSDGBwCiK2Z
cwUe1QZGTZNZacg5g/S72QydRXMEIfalDfucCSQ4kikPuhAZuRhzNIK62Y4ffC3ypol3etDMKtDV
yq31FBsIG4cRp1vkJDanM8ed/Ltujtzh2RqwAHvkifi3OtEYPYc+vgz6PM4NDFvdpMwwJbLD1sYK
gQxHq33hlN8xcqbJeM19GDYWddYT3tyc4ulTcQZKlLddh/uWt+a/NclMNsV94WScsw29LonIMEqy
s5s6cJ87twqGXdFX7XiPRDgzMGlL8OcwzUk3TpIBN62AzkpTOjxYRFW0eFqnupvxs8T/heAO1XVo
KmczWSYzxqBJEOMSVzM3aFUIRbnzs1rz3mx3oLmCIdHACWhs0bcqrw9GNG4s3ZA6Pg5j7ZyHjjVt
chNvljUezLNXoXHvUTd1fjOQoGi6wtsn3lDbnBUzjRAEvQH6CTlGm8y4m9zcIcFr9GtV9cZjIlgP
74fUHupLRh0VXgCPmIQVNqYDB6xyPO8UcEQhXbELnQ7EjLklv8pAvC0CZGfATg/Xs2RLszY+pXOo
fanwhHzsXct6MGRDbywgwbBJxXCnuxPisFot51rbvjUqPQfMwRLhRybM9EmTzQAZY0Z72xzi73Xv
hPtRM+1zrnvVoWwEQU301PdmNbZbV+Nrnj36+ZyqC7mN0IeehTTqSxzWLKCKwrrVmGBv/FgbnzLp
AN1gsUSkfO3e4ImY7v1gYNWMHvEU1OSiSTz5Hp06DDaytad1nhjJASMp86gHof1Jn+pl7RHb12a2
fop8mL51TSavQuvFfdkNwf3Qz4BHhlHcVwTl8H00jPdJALj3SqDVPjOqY6fjdB2lOgOStHOji5eN
PDGrHbKWB+NLXjTxwaoTaI6JXSXrIpgzIggO5Hfk6BO9Ijg0cZgemEdOW4mhxw2r/hhOpTSSh4wj
JDxDUrwUo0iQ4PjhHcCHu+8wfaUOcNtdXMSkRU8jZnbSbODxquLetzi6II6TF4tNcd9rzbzDa8K+
60WgfTPjCV0UVv2smqr2DmPEDhKd6MDMBZxD7JcdoWJAaSKHiEY7RsZut0xQ7EjkV0TSBeKdRH/L
9aR4lF3eXA0mOqjPDM5OaMdz8gGamTTPam4u4I6M+4Zpcnp8YNLqLrIy997vg3w3TSNLQCt3VVOg
3+Z9hVkpzliQoD19ZUvvaVEm7Oad0Y4Ps1N3OyewDFJrggl8H4XVASclIKZsYEqQe+QaN8gImNdA
C8dMzDGVmIvXzjATthD4Jql30WNfSgcFvt1cyzoqWVUTz2rGlX0M8nQ80sjUiAhPNMw3LOtUx8Z4
gEizN17OrEVLzIyzFUG1Xht2vNZ3N0Vgu69yEBgmznV8o1vJtKMzr21dk37uQN9mY8WQbx7ilKsn
W5Ifpip6DppsukQdzWtYumRXz+O4bxMt2fplbtE8zvHzz9nHHIE4J2NX2neRcC9ZPnmfvKYjutNL
7HOL/+alTXt9b87DeB/kurzyHbgckpkk7glQRvqu64Q/V4ZDO5QcXT9AyT/J2l+V5kzgc06qbyEF
nokhY7zaLBHDO0F7dSfqJDubulOUUnlEmT3sWo6b2zF0LRqF5CDAhtMJMkJyvy2XyGqRefuRPXpH
tEeAQRMwYyD09ILFvPkjCwdJs4e8zYoUKnRcpCp5ekQ5mCZio+X0+T0PS2MtjQmdnbsERxLilC23
4xefpv4YERB2IJSp2FmWZdxoOv2yvEv8zy4eBs+p9FhuB2634YTp7gcfXX0ODnkKNLBAdm8Ooi2s
btZytqjsaNrVyE7fIqGHZ8zuU6KhNfngkfa30m0MYRM6DRujN+hY5bO1SWfEofkEP5QTd3KCzpSb
pO8GFJhZtdW6vL8aHDn2c5AoXtcJ8LhQQazCyrb0mMAN0OHtbA3VG3BOPB6A6Hsw4TA59U3VXHA3
jTdMKrtNFDOrH30CXq2SvC0fSSNjmGwgo7ekrOOECyqDlf0GYL/c2oYzH7tkCLbODBKDhEwp4hK5
HQ32jFwU0y7JZUOV7bMNx1Lu2oREXwdYcl0l2KtFaJc5gQzlmYk5ZEVIHt5YUcaBsKhkWKS3aUKy
zGqwW9K/ep1zqNSzG5D/7gESTCPjk9JpNkrnSPnVUqCP/Ow1QSih5DDTWL5GEEdjb20/QLhVOB3j
DAexqphSBH8SNibRe7EvypHyOBs7VBZaXUX3PVaqx8zzIvzYvUZ+rrpy3hG5UV1Flgw0zYUwXeDg
YTB3Tdo0wWWMRWtsQP+ybhcZDm2j0RiH+cbjS8rWxFY6LTUpktwd60vZboSshgsn9YzcHyNiEeeI
KUP8UlOX7hLhG4D6BQpOmwaMDOH59JsOdfn3cO6R/Bab/5EqaP+zVMVB8++qvHotq0nGYdT+599v
Nu+3f68p/nZju3iv33c/5fTws+kyXvpRffzfPvh7OfKv6htKDnTp/7y+uftZFM2U9d+K+O8lzvsL
fy9xXPEbvJuD9bp4r0mQ9/9BHygwwTcMHl4Ag7/SB+Zv3OV4QAsWXtkUNH+WOFi8uwZgAtwBc1dH
8QJ/fAm/O5rz/b1/Kf+Fw7kBBPH3Gkd4rhDUYJQ3Arbd+ZU/yBiPzXmlTwfsJB6HZFB2GskjomX2
BI42jUNauqbgYJ1RmY6K1TMFwSkgTU2R2Qe/drOHClOIBuO9uYUJ9udWbh0wG2zJmde7IyYjDhrk
m9Jt7gefyWKutfhyRMy7vQhx4w1pMpgKBTSSc3D/3GJ+GVrjwzjQ5veNz0UQJpsgZvBSikm9F60s
z9KuZha1J3GtM0D68nsiexLaaCiv7Iam1ODj7xKFzhYDEYxLCtIfmjrFBoOO235yhRJRhJ99Ah1W
LElRPHEQW0GTJeeuaZ+T6CFOJJkPfr+P2qQHQnC/4t4k90argOLwbWhYI1mGAiMRSU+VfyNY82AG
PioX6eyUzdEEs4Q6J+8znZkMxiDNyAxIL3CPCGOi2zMGFGjyjGkzRym2VdqIctSU39H/vEVoPUiQ
056RV9bbmaPMCuM4BLmZd8QZWtDtNi8ov9BfJeRfx6K5pNZlGFuy0EUIS9LHa6vAFhRrm5GMVNc7
jinzD9fv6uNs6nT+/DS+ThHq1ISxJMaIrFNFezac702EwarVi4ulWe7FcZkZj4ni9TGGwS6Oo6/u
1OamH11Wg8xWhcMYxZ2IyJqqjJ46zqZEMQkauqzZaVPHn4Vp000epxZGIalXMU6DpEPn5H65zZMz
V+ce26mDX3mHiJaoR+aIrrWvgVF+Y7EDsknyRue7+a0tyGp3ncndaGoe2zbtZaaiONKPA/wt3YMb
R+aVIBZATPHVNXIMM8LqZqz86qz1mM/4eIQy70fvOHt7hivTE8U6FR9eC4xWfLLGbBd1pcSf23OZ
wgXPWKvmawd4Zttgx08Kh7XaMUnHSiCl5DCRo669EKt/fED7Q45HHr6AZcmKacBXJPqBu95Gkh7C
qbfp94ab73Cb+lmnRCSTn6YaWDwUhtZD60GgaQR7YpnEgJnElAYRdjCMLHOczLjhJfXab9lOgowv
DmUL9k8iRO5H85ZysTvOSG44r7svLV49B8i6CRWOE26bGp+UudW/EB6GaRKC4jXpahfdrX8MRcBL
xubRd0oPj+bgJcenJdeLxzky2OKK+CK8UKyGnPlOmjo4xOjkJPbWF19mj82sE/AeTvMG48WjDDT+
VOJX91iBX8pv8QyZidcfXu/m4xTr+SEshntf83a6UR86x4S8nvJwn8XBUzhoP72Y6jIdUW1Z9nQ0
AALcOn2cnAjyttWVCq94y9VyoqGyjObAYnsJcEJzd54RyhvbawtsdgxrXTQct6aiOfNhsXUY5+9x
MpzoqmPXwAFpm5nu95rk3jL361vL95+kIeFcBeZLTLw2TCHbc5s++6m8GQJ9Lyqoehyh8ns1P+7J
1Jr4EGOHzM/x1lGsa6sBXxOEpbD/SZcg8Zzn5EtQGyqRgFH1OipYq8Irj5TCWBY44hx4iHXydiR5
LE0HdHfiu4UH5cmoI+Jl+3o/KFF1ECCqt03/CWNtYGg3tndFarg7XZCEO5bUuziWxrWhb5iJd0Tf
9ph02ohFQnJoxyg/MGynpBCsKOf40OCUEU57rMX84jkzG/9Y5vW+8s9pV+8jOWJqyPHB9vcoj82D
xKAlDhAB5F79xfbw4Bgyq96TdoUOxmKMUhlUMSw1un6KDgNjGNTjtjxgTUhh1geboYlxay0SGu3N
cSK2ak2mafMJGc9aH9qn1nbA2gYvPBizigPDmqmvidJzrPx2ou/hqvjFcpjIBa1QACcTSn9a/JSF
3sOXGaKXUXI3U28fp75N8YFg5UcemjsyGpww/157+slKMh2FORpc6zQMaXKdJ+yPOpz6MZiJnU1r
vyIXwaups3DiQZbn5+4riZYHE/cHFeHI9it1c9u0Agl/ilLZGU6agymVa/8QufGg2yjduyCBanaN
DeplmmVl/H1uUXx0cfG53SLoXGmJy1QmxBWEMDHCsh1kMQe3079jfFRvWyvaa7NAIlsZh5DgkJUP
76BFtATtBJ9N/BCwHn+rneIThvrmapK+sbJkTPAgEyXDgyTpbB2vTj+7BHP6QA3EptCa/hqV6qMy
W4C6ydHU1t1BY+q9ApDc9zpybBbwG0a9CYIiTGyhpiYL2WmNg1eVK+pmsgj4uLZ9cF9LyqIcJbfl
sxEpYME3vtZRxkod55tdGCEP0fD4bfWBsZNpEI1IsTFk3qNe0pHLXXPe2S0D8FHvj7PnmTurcjkV
Z3DPTDa5TjXBdxw6RD+lLDycILyXBia9ZrRFKn6PVOdYUgZic9Zl6yiIX3rdti+hpm+TDjYrtkn5
k4jXVvUI9OVbtNgI4GpSjA8Mg8m67/Iztx4OT8Pwit18gsf53kyCbwxAn32cFlZWLbehnY/49uId
VE+vtEzDTWuFMT8PVJ5PGk2YMrt1j52TO+va/hxPHp1WDEo6+akhCGBI2zsAjc9hP0+bpG5uteSG
g0KwNlz/3DrJbcAHJK9FW4vuoqGGxPNYza4J8Y2xv167fbstOBasOzo7nNvIMQmYxbDa2GcVicr9
ETrMZ0iNibI3Nd/HlZeTW6WlTnQypXdjVDXLERHuOhPmEcn+bdn3n4gexal99C5hy8bFxBodKdPj
BKEtTpnmMSyJpOgQ0EqObuCG7j42mmffxzHKmtIfJiEZu1GzbukhPc8J+vfESHHutYkoGV3zHLYo
tkKDqOAQYUxV8bt3rFfqbEOv74Fcreeirn9ovbNL82IkcMDZhz6a+Mx7EqgnV+xz+0Cftk404NsV
sfUJTLhj6H3WVpUl8Z20SXnBogTdR9IjOS6eQ3IGLfonVcg83cgRL3MxtDZOiczv8PAlOhexBf2c
oM7AMIfxJKvirxfLfc4YDO8PsAGw5HRwhE5QfJF+8seFZyNzkUwpjlpI0BbSlITsmFPs2hHckrrN
zpmhOSfttc4bCnadLj7V37arMDcPFMWeVI95iqijj6W2KtCtnZqw+v0iJXjt/ebygF0Nzmb5Q7TW
ZA4dGBhJ+2VfgKEH+Wlqi2MjDGI51P2euliuLRfLM5qufrUTltgfdy3Xlvd4f8+PtzOqgLNkNaXV
Mam/z4ljncr+McRv7Oi4ECwVFrtRiM86OvlYnJYnuPOk78k2PLrMdNKVpj6bNxdcff8v1O2Anhwy
HD0jwAMGX/Yh6p0cj/jVcnW58+Pil/uWd/zlviBuNnljycMv93/c9ALkYQkzFI5bHMjR0M2rSqDI
k+oiTBGxV3gfQH2q28K1P2XV5G8H9Qt+/KyJsifIyHFA1KR+5myUeIYujzvj8Ckn2n5bLPfpblge
GoFk/s9tYrn2yxvKFMt3x4V7sIqiOn1c6MrIwFQXy31xgzefdKnfl4+wvFW6bGPLG75fBdH7rPhl
8lRJwumU0n25lhJegtVWC77dWt2PXinkmXgYm3kgsDdxlKfbpIT3TpkdlVQdO7MEudP7zxaGNa9+
v75894nD0Zygq2CjFyPfBBQdATYmY+XlmqOUVcvF0F7SCgGHOQuMgJEV8BctV0PmNSeMUvZ2raGm
ctvPy260XLguY451pfaowm4n2joUNUaFtHH22XWw1GhO00SG1nJzuUbShzyJPqGJvtz2+wTFhd5u
g4KBulWVXzXf685K1L0iZ+9Aa0becTdmv5V8QqRckEC4NVuUCTUJl9M8PhjNjZhk+uDF9t6WwRcZ
yOzkakOMIc5oImms5Y5QA5xp2tNQiArs3UIw7+X3hYVa18aheR+VE6dLZizqeEkxh8pnW85q5WHi
RSFs2NKoY4GGK2FyaGbn1TRo4PcdLVWsy1cGw7+TnejXuiPewI8tj1RvXEWMkVVEmGpHGqVYnjtN
emaIFSE3C/KradITreFFNszgiDgnefcUuAiF7bC61YHNiDIzz93Yf+3NAnNictc2zAWbbZKZ1gZ3
gPTkDMUbe/gTHmTVUfrUZdiCR4dO1+k5dt20yYCKSEu7axudA5jjhEecy8XFJz3B56ywisI+vprY
kWwMicv6wGwzP6RmS7gFCg9WFGx++XJAVtvctJAg8Fn5X+785TnLoyS5cQz/83ll43yV0sMF3vIv
y2MMJRyOMuppc+91u3I07wKFo8yKRDHUxXLz/ULBKn6Wcp5X2siEcga3kbl2MMbeO9WINbvfYUms
xKNa79+NCoZZ3giis3p/S6l0jqnCZ5zx7uOxQCE2uI8Pq+W+egFwIHGWF3bq1R9v8XGzUDiPqcCe
ZmF8UoX7TADui6YV2RFi1+Xqx0XmJc1+cIZjkjHcFDaaEPLeJeZQHftIVtSqBFXJGNz38cDHTUcy
kyRgKKz2XeG+P2V5NEynb2YD+/rx3KrBWdFgnYfk+Q9RLQKReJ8gU69ineWBcMRNphneDtYwPy2/
A0IPHlh+7JC5IDMq9bub6rzEUP+zYeECL5UyebmYlBx5Qfx7ORPWrALdOqXxYdBlnoakMg8eCydb
HWBYl2MUo675Kj/rl/sE6sS1OZhwi6UgFU5l7hXq9OsPy5+cgp6gAU+2wXxf5nF81JCYVTGLyGG6
mOpIvBjNLNd6pQfPtAErf5MzAwOSvd2bBwrXkIEW8ekUOUhOl08wLwfEUn225QMyOTHRrejRZvnf
R2ciD7iyrksMWEIi09HrX6Zk6E5DRyp7pZv7QJ0gTSeWcDHevaX+wmY5PyZp2J6X22MGYQdk5tOy
xnaZCZTNEN0N5+kk8EXGiQkZFQf/5SJpSUs5dOqMoOfMK89hgsWhj8MhA5Pi/aJpsUyQLl+3oQTU
y+uWRzusPDlzLOePZLnsUjltopxt6y/PUm/08T8u/9fy8n96n9dEnFM+3mG5trzu476Pmx9v8/Hx
Pu5LanZWnDRQh7nJp+DjnZcnY9rK0uP9s3+8Jsqw/sT5YPtx1/tTNJMZi2O3LXbDZHrNk3L06QmL
q2SKIJ79vSQnettx6qXEZ1de0ttoXkXlAZ9SDgzqznIeISXBdgUW/4d5wHNaBUyVJO3RlrdQUiyb
zLLlLtvJx8XoeldIaHPHWBQzxeE+sRJ5QjfSEyTJ6X+YXQCPIlfQdElaSKvOw1WCp/UK7XqFOJ8P
ocv+cTCdYucxgQtjKz9AI2HFWmAG4nmIjr0clIw/YclSxNYlPkZCJowmhiA5MgtsT/Apd9hG+TE+
nRQFBt5zy3twFp9Rus92u5dGhtFR1INn5G+yjerV/8jI4BK/yrIp39q/DwmWHvfHBOH/pcECHX90
Tv98sMBfjLnct+LvuqnlRX/opszfEF/Rq/zTuOjPoYKv/yZ0D5sjiidHt4XD5KDgd47+4x/C+81A
UWX6mBotoio+xe+WRrgdoYrXLQZA1KKO99/TTRnqP/mrBY7pkQGIB4DLeAIpDcpbHv9LOmw9aiOW
XY1xxsz9EXuKktYEWZhqEVUO/ncmW/Kkd2UECNnq29KM51tZT9HZn43rcqszSu+UZ/79lElxn0f5
F+y1h/Nyyx7p2YNi5vivh68i139CGN/jCyRuogIebjYwo03RxcMnOJiLRvmZEhvrGjQ0Ky1HETTZ
uYGsoagfRpZKVZY6Z9fpHxrEIbemLKznIJnRDeEMzxrdG8m8zFldibuGHsYDi8545zhBSciKjpsI
IoIA38DxYEdmc4t/pXOla5ibYXhv2F2/AZbraFA0GEgTR/rNaetDPuKJaEVw5xMJC491qgzcGW1v
F/q1jQK6+q6FqzMHEkBS564PTO0xT+xvlt3o92MPSBnbGh+6fnVKVCJuLiCmkwy/YfSrJRj+Swhy
RaxcjK9IYvdgdg6nHHM8o4XAIzVr8ERgqPCYE18X1p5/4yEHA39N82MAvXzg52Ppz9zo6tFgA4Jr
7LXAdOTGEwTsCXstC6hGo9V6sg/HXUXo4c/J6Nybbmj8Rw8voI7F6r7v4eMWWhWPC0pbGeFx0acp
h62mv3Fa59HRo2Bv4kOyrhyjuC1KqkZm4jf4VaKwib2boRkVMkwSit17u5KnXxOXBVgo72LzDd9K
zGf9REBuaRaa70g76l7o3NGwDc6RHd6jF08xaugfZrIOH+yh3U+O2eLBS/aRZmUg3aw67/2Mrpid
JJeo1V5wuEq2bQuTT8ATJ8j6U5i35dkgUXsd6Ziu1wxWbLdsV1OfeueR+gzZu2seey8EGDbphiT4
Zwm0WHeNPw7rAY0fjj+cFLFU74xqOP3lAPFfjfF+cczCA4T9zOOQoCsrMfPXHY5aYcjQykvAVFfb
9qyBN3nQ31gtbWKjiy8N6pEjDpuPJAMYxyJuvoogacDqkwHsPQ/+lYOXYapd/C8uWHwioRsGGk1b
eI7PkeDvhwCgfavCHT08+2E0HLOUuF/bxsMyq4aHLs2FgsMIo0EqBzzovOSGrt0HlX2WvQFWa0nM
sGpmHbVBJGHu3dWZT+ZdHoQvgyCBtqCPjuTpq8vvtqKHGT75rxSR00Zo/nTuuyRfGzbtLmGkzh4q
NtgmDba0ba+t+5ZXYO9zcTJnU7NqhT3mhaFT9RvAbSgMZINHq8LsUbjI2lu7m29xDr5A3h5Al9xj
3fegsdWtgTHVOeqteKsrd0tcS8ar0I9YZeTftX62N3qguXvClS/AKMkTsOjNZEQk8AUYq3gohOhU
YTwqDOeSakZ4cQyqR7MKMpiNqL3ksng08Q0e/HB68KS1taX+KTUTcVMSm+uYmribZbCPAlxbbFrp
O9/vNy3L6Cf8ZYhGBmkZ9aNBlNqIou4Qtcrmh9iHo4jGo6G5+aEf3vLAwi846Z4N6bBzU8qua0sj
tcOPrlNBlkXngsqGIQloCZbaVv41z0mOAkLHfSbz202bG998Dw6nLGYH3rn77DoMdqc2TY/JAOWc
+9lRo3WwwlgM65k2Qi/TzNtpzs+CjDemZyWNndTq7wvyJzHSPfKRygMhF3LrYReLcWa8sqnLb8YZ
q7kARxuKFLrZCQYmptH/cP2hBJMoNVL78Bk1QtyPc3oeOvalkZ2UDBchnN2mOUepB6tlp0cDQ951
18qvrmfoe0KvslUWOs5eULFv2nZGGEKBt0G1gRe82kekrR1mHfS3CabPvXKj7acEgyFBgdBOPhJa
4edE6ZkB7SLcInzkYG0DekJwjTib8/TE33SLhfAjaDhKMRH3l8ZwrpSk3ibrRuOaiZiPRCy163v6
ARAiXie+iElikzE+bp/6erKx3+gN+vQBUYBSXzuyTXDB9ttzpOuH0gPTtgP3PnLojyQDXrhY+iOY
DXyPZDz8uQwf7a73DHUtyJHC4Nmzgm+2P8V0ZMO1rIxobwwA/GnwqHVasM4I2bgI3C1wrkkf7AI2
vy03hV/6e38kWaOwpLHuOq/fj9jjllXz1LTG+OBh5O1ScZGcpE2XKUy2hRgBsQWozVjZj9ZoiFsE
RdgKQ4Rb5qtWM9WFdY73KbNAS7ifyF3JIdGKvdQEPZmkLG8mfBUQCWEBN95lwmMInxbXKpEajum6
Ty8o/mQaBbYmTsXuEOFnmCRIeNyIyVQz9Ra+iCQFtIa/jZoc440+xqGGQfHkkTHdekG6A1OKKLs4
KIzSfgzJFTvUWqMRrnbPmqTZkuMuaNTUWF9Po49er3wO++m7qDp5EFZ4R6A7yr5axzcV+cqItHFf
i+zF1/A3WY48EAgvke6V2z4iS9i25ae+8J8b8AY6YHO+HwtNMJjmeyilfdYTDRO9sjgkGXZxdvDk
dl8kva+1bdy1ukbfxhhdDO6g7Uer9Ta+024Txzx0gx7flJgxIHvT7D2E/iulr7har/lslqwZ8k1X
DzthG29DnLMtNgHOMNGPuImxrVM7YxEEd9gwHAwVHGT1SBg65eWnjnEVqlnQOhYZjWvd4O3cnqc2
PmRjra1zw6aAHuRLCSZz0Jia0+fZS719qfKSyHlPlKQfFh5m5SZtOMYgPsLoY6L2XIib08QwfYut
ecjUG2PL/MHGsGHX6Y1LLWZf26Fwd8semcOeRFNUXl1XnqqGBZUkv+XQy+5a4mZ830v0W2KWNxUy
y1XdTkyQg9AhdKv9mZve/6HszHbjVrJt+0UEGAwGGXzNvpVSjTu9ELZls+97fv0ZzA3cWyWfu42L
AhKyytuiMsmIFWvNOWbzQJ9rJ1wiCX0Lc3wtNBTvwLtxnKqZNw7Nyh4ESQmyu+CQr7g2CD4IG50K
8PfE5Fb7Mnl2JuNsl2QapQElbBGFx9YrkXxkSIgrsIhryuZXIn2cQ15mO5nO7qUqNlUVWRsXrSRQ
ZVJH/YlMkWYmT34IDeAQSDkyPeM3SAa1mzr39zDw/IVtMm9sDc6pz+Uvh9X4kIxgnm0x2mvHC9yd
GvgbVCU+mHdF2jRO9rXsgvfES/In7JJi5RfFN9O3iVIHnlW4SXtGHSYeUPFb56hDW2NgxLlwejim
9qgY5Slwi623zYN2CQ4ngjh/SEzCLBr4fTJLTwTmkh4Cwejc2jYJSTL9TgjKtLMdyVAUc+vNDbwr
g38KstRpLsTdLpPzls3oMUcLsgkbS28ms+Ix6eA+zxKzYZ5NxbYQ5cMA7O+qNewzskC/dy2k6qrl
Iezb1tqqwJ7OkW4vDmsaOE8mR4p3bG3207Br/JZpgcYXEds4PCvJ6M8weBhto1KgZWqwYnElV7k/
9hcjHp6MIlqUsPxpIBJgbbtltGeryTctW+xLaoUHNc/moVJ9tAdhsOqzgEl+7Scbs2ctF8F4jDvL
fwpo1JiwwbT2v2Rlh+y/r7JdO5qPpmnSLYwtbzsr/T0lW2jbTygR6oljSd8Ao8Q/8Wmq30rfa7fF
ssBiZi02XRCXaCMVSYY8SthPp68SDeXF0n5Pc1fshga0ZRBjN0BgzBZfozkKw+e21b8S5hjnxDLE
a9ML1E1UTSklLXVL/S7iEr2qi09RilcuJz7kSfQLkFYL3UQdJeOSVTc64N2D6lOD+naPOLFHNeK3
+6FqCBJePvZosKKHeRg/JwMh3ixFJrKEIFPeQ1sZRxKhH22Z0GuWBGSHDAm5V23GY09jGD70DSEL
4yx+AtE7q0RXexnCi+Ih4yHccKHjdlre3CmOEXbnBj5TGpCTeMhr82ay7B7suUk32cicp4bmfFRe
9g2qDo2/iFBfor6faemwAy4ZyEUGJTMlHDFS3vgcmYzHRMxiIVOYbonhEBcW1DvyoOWnxkVkXA8b
/IntLWPUs+qdONqFRZWf7y/4M94xo/DXF4aHWwfTOWw3QdJn57hjijHxL9BT6Y8dM4S1Mdo+6zC/
yWEkCHHfNjmqJZj6l38OkHXkzs95ugOAbxGuxb4MJSBbVfPcbSKqQUYwkAGBvJAJGGbjAdkLYTna
CkhBaB/TOsx3JZ2ojVviz8CFEC8y3/YwZ+kv3wcZaPT9wF9NYEwFoX1EPYG7CNScF3Xlt/tdifZo
uvVLsIypiFqq0LjDGQE1qaDnqfEHinfyOYFpwPMwkWRAOGewNhGJ5ZKXzumOhLq4IQBBlSeSVMS6
zx37O1fG5bUlOVzU9JvOSbJ93JMoM6boBWY5nNxl6W81BKWgKyvGoskRbJjDMbTcwPL32bdkcS5y
smnpa7XI+YvlTkckZmQ/fNNrHtCRda7DCoYExEwQWyeU5k3vPOO0jLdIm8+B4f0cO8s8kZv1y46K
Hxxx7fPYVO5BYJlZ9Vpv47LC7lvHKMKSwdl5oUzehjlG0Yd0J0BNySbHo8z3nX3dTsXGQbAHHAqA
QaU6bxuQitf34tJ31g8xUeUEtrdYkCwGwDPxETnAyDzy5IauOWMDOGbobKit1GJdLRzklEWPJbMK
9ZNvuxAXQCrsG8AEF/WmWdkehlw8SxoRdN4rCJh5gMZHH1PUbp9hM2KLzU0AlrUrH8fxzWrTrXwq
WkcfpqwjS31EDVdTamTGAcgUUS0YDHbMoS0sRr48/XQh5jykfRBubK8iahkvFYag+UjHny3DCb5V
BN+9JK310uppj8syhTM7uBfJm4X4vyAGIQ4YpsTEwLhBLPaNbf/mU4lOxMyITUaWwyaoj/Yshl3R
5aBvmqY4Ipp46iq6uVHhrK2+VWumlDwFHmk0tmAB8LLqh5808qLIhlk1tkv6Sjw9tIc+J6MwHXBp
F0RYHWApNBehrGvR+cmZC/vuj7P7pHwr23czYp/MUubVpObeJRW1dWDfSHf1VhE4r62qeLxlFtmf
qXJfaL6CL6mPY94+UAMkF60G0J7N4yRkuAtVMt1IBUCFBUOF2D9S5PJYkCdecv5Pryqry/OgMK8S
rndWla2uIlGIppZqLrd8F+ZmcCVM0dwph5ODUdM8aKnd0dZLjMHQVC5mYqyHWMPAW16A6UEPTh79
UJhbyCMQI3GTaLcwD07OoTa2hveEMdxp6PkRFrUVgYvG85B3xXmo0Ro2S9stKpfG1+yl1Ao0b7za
XXOgEEc4if25LmwM2DopWKec8ByNcJ7vX1UEh/t9lJ48u3U2ZVECWNZFBT2PGwtBzWMUmfEz/Uni
VrqMExoLwRqsLBMuvocIq/su8RLceFYSRmthvZF4HbZQMXduYJWPFUC4i2+1sIl7RO478t9TwAx2
cs41m13N4GstzNmHESS89WC1DYnsOv45O5jDYNxlzzRASZ+Y8DpYrQH5elhHVebu7Jxkz67NLm24
PFk5VBi7i/WpUxwjercaidCzjNchyb9Q6Xb7f+A4IHEKbknI6oW/rYCMP4psRg2U+tG6n6vsnNB7
QJCcPBuootapTOQaCOuSXC3OOrSyx2FpehmjfOhHCJsdMsN91AXRazASJZi3XAuYhPCVVXq+TEXw
fhmI63gxK9d9CauaJUHkTCYnBcrFba0923j8VEzJOrJkfzaLlJNKzdo4ISFTonoj056IDAXdq8RH
sTeizLp1Gvc9J/YdYvL4kIadsZ7GwjgmiYYtzi8dS9JkAi8nl8K6SpSS1/u90gpx5DT8NFAL38oy
BWG5IPhKy0nOCNn8DWipd9/pEUcLnR4A4z6SBjOZ+XDj9LUiXa45iRg4dzToiXrZxQdrMxHJGvMa
Vp9mt54vNd2AK+6wZ9+lSquUWJGMau5E5dkXLEDtL+azxYXQGmvt2iaMRMNi462zeF9TejERjNxz
oXxizrxjp7zg2ksTZEuWXFwrHlGZJD6R32O5CXRL5EbAryRIOkKSwifV6OY1p6A4AAFrsZnNwHIb
FKSpP1yzuQPCaVUg2Bq0I8R0D1dpxuXGbJBf5/MAWiACaDL3/jPRGBpqpU0cBgs6u6057sMZWDJ0
M4a/KZDKiGNS2gtjD8djk8dedk7HFukc8Xio4Vr3fH+xC6uFQDW8MGcEIjeYkpJy7A73AkSDP5mD
mjFxM4qTXNTm8yyOBYEq6O3NlJF1wXph0YmJUXjMw6/Sy59HF1QFnvw1K+r3QDaQIuiNb8GxAPVq
dbdOgkND02Nl9xDaDEXvx4whBfVzj0pAqurgxw8dRpTP+D4/1eS9dmLwPuXZFVIFgnoRQ5vASXhV
BibZ0XAPbBkoGydW0Cpp9G2hPlPv6qfOxZrvuXNy8eCvKB1JKIDlYx2q4jxWzVdZCp5vb7g6kQvm
aAT+pmygU6p4xcO2ux8kiybj3NhlX1tNQ6dpONwaWXHQNhi+IOHXbxbBC6P/7+RV/SpCXe+85osx
orx1HPcoZXT1A7PaTZpyJ0uBuzCnm/dzYZBJhIfxMKPgCsCo8CEbJCP1xxJN+KUw+qc2DxFMBvnX
MIL5krred7Uc8TJCy5ZSesx7xXucMVGItzVKUJ9d/pSfGzXQU4g5q4NupN9ErpzCFbvmyEszj1HN
DiAXMbQs4ytK6eBsRwpwq7IqrHCVtdNlygkQOlpHpfwprgn0EvBqnUKar4ECqN+UeUOHBhbS/fOn
dIPwYsweFrvyiwHydK+tmaNQ2qMJdWrqZvl5yijCpix96OmCXjxXc7oPrMucMl6YJoxqZdrI65Tr
neiwbRhebnOo4JBfJwjwG9GUF8M213f0ZThBn7WYtDr0bKgEx1uT86AbWCT8mni/zJl+M5Ksrg0r
U9PpYifodO77wIDkbA7qlI351tYE/dBLgkA0sBAiOmSpRMnb1Xm9MVQOCUX3i1GcRmUZyVdn4DgD
1AEgtEGoU9C5FRRRJNQYcjkmDMAlMjp1SVwfoomLA6bbmcDfG58AdRHQxaTSiU5EbJnBcUC0rhNz
fqht5znPkpp+XvBZhQqomuV1K2nQ3WuJFD3Yjf+exD18RppFOILrwxhViF8UiAk/p821otlu4CxD
HkHLgkMGneHfbi6qi5EGxkvHcMcpUJfdmylIEL8y9nhGc0JGbZ9iEoDAj68NxCfy6FP22Qnphge8
S8h6Ka1sp3hH34sKCgIRyp8W2IbhnhSZpBsRlgdvNjkNuLmJ498n0LkQN0zR4cbJNOV/ZO/TEYbA
3Xni2PR36L9326zCcdEB8NkazlsyNPLUFKw7g+XmT/1Q7YJSnai87B3pqf3W7HEY3K8+hs20Bcbi
r4rvYdsPb16rXkESYGdmEBX7V0ko15M5B5tOS8i1SeVxzBTlN22BtHS9fNjmqYg2pE5STFmvbQlR
OrDb6Dx2Db7zYYZ3mYVYE9gh6YLeO/eS+9q1q+pBttFz43DQ9ubsVrQcc70CjXoY+d7n3mOSToA2
/0jJAloPxplYXYIllqNpJ1nDUZqZOx0vGup0qA8D868g+ILf3Dm4EOdWwAvpeM8llhzXI1fOlv7J
I+dJs3zR43LClxyyLMJgGXCMwafhSCy4zWQXwEDh1yhRlmd3eVER5lYzaPf3oiW0xie3IGHNS93g
bHHrtEJD6NR+m+3uqNiaA+8ZADE6WQvkEVPe5Kj4Iwb37OItLzkJF2CZMB7URGIIbzBx/Hq7Djz8
oW3FUyKSkOC639po5SF3+zcJqJRuhs3pqXIxhLQW7g9It2fapDd/sNEKJmV1WYCa5lQGi5jzzTQC
FP1FiecButUTybRf2P9/IAH3XhJWLuYllbuxqSgPCQr1NV2bFLcOyWI4otb4upf2kWftS+amaNG4
0Nrt5Rdy/X4mDYdvqiKxoPkCVBEAVcekG7YefpBMQ1fKWtGwjzvZ1q4nbJRjkb3OZoawRmdHUhVR
oIwd81+fEWtSFuoTJdChd0lZH/re384pXOG4q+nPWLj8u0FCG9Dza6Mp+mOPsYFHcO0APOTWxtkb
ZsldqE3rtbLfG42d2g1c84ZM+U6M31VWlO2SQhZre6ALJuf2k6NyfyfrkmaHGORZWMUnpMf8AhI7
SNP5ehWM81dEaZi91VdZkLdoxgPuJD9TAG6Jm8+wFFy8Hs4Ew8CTCWU2pq8pLXPjFC3jSKa0l9mz
b6jeGT+k5vhlqEiYTWaOg3TdLrofdyZL6de8tJ4DhD4Mtctwi94E9XnrGfuojBpM8ai7I3Xh6RDX
ODK6DbaRZBfmVLVzpDtM+xZ4/lA/j0TerL3eDHZzokuyLskliePwq9EuOPyeZF6RpjhrG2mc+tSt
acaxSuLmKgjciRCBI0b/BhFTnz1/HuAu8f+yZzIXRZgZ2/nFMYpkUzB8BAjGecLuVgPAqccu45AW
dwgX1XTDbtUT+R5a1x6oZexMw43nMNrzqK8Zi5FxrVX3yQ+/VwZuMUuA//U1TRPORPWGEVZ5tdVE
n9qjlu9yQiFc2BVfVPE+hUHMrK2gCe7bA2tEFYJnDSv2/mw8jyAqC6PSTxzfaMIyApzrqQMxNdvX
3Gl3KcqYCcq0wdNI7sFmrLPLNImEkc3EwjUThlZXdfM4wOm7mOI30rN/xtpJTIXvJaRctlH9oocv
pmPdSP9htMkyspki/ZPUVbrf0axXYS3bl9GpvDPNnJsxze9Dl7fPgdzSwPeIR6nAQM0kbfQi/j2y
UG3qSn7PLfPVCRx8LCZZpZvRBrwxeUa1noIJANQoH23QJaQ+IMyOg8dYdS82ZoyYw8e27/CREBdM
v8l494OF5WkIMFodRwlIdrvCaK4tZ1vey2YnjINpOigFGx6f0BQkJ4uIt43QhcJOdhpt7t4dDrXf
P7lJ3CIBiLmSPnsXpgiYPZAsh0VGzMNOYHYi9Nl8aw1Kc4bvGgch8aVZ1DM+MNKMnnhXrjiQRGn5
ZpSRxSND6WIn67hEkuoM1cXMEv8aho53vX8VBMYFvgd5BM7YEWqcSqiGg/N1CPSnIaBLoKTPSKwK
A0b7vNy/ur8Yc2Oeess4IN2GOpITnT624XtF8pu5atIqfIClcmyKfkKgsnwP9X/4MDQEqbY2+wTT
VnLbiakicdwtzZWkAn+4v+DexWyBHuef7/nzJHZ1y4TEtceYXCodP1D6z8cgyG7JmMcP//f796+E
iZp77mvsHLi6IoN2Slfq+ARY54KjmBNaUf1CX8oSW7nTUkMSX2vkBi6/0dzx7xO80XfpQdIQ3oDt
6emxJObJ8+w3CywtguOkWiPsPSBXhfKr82JjzfhchEfxa0bTvDV0ITD1+cNLQmvyAlJjA0D2GStT
sJ7sKD5YrAg+uAq0ZvqW8c6uSVWgcE4fopwOmQQHB3AFy1ARfSpMQn6H6LMcwgMnf4JsaU1W3sTh
uaKV005yX8uI9nttn4GNdpB525Uu2pOLgjhsh/ecwEWn/y4Y/nXQjA5DBZeyXsep+yUVirEa0ON6
wfxPNIs521G1OVhJwjx4bpijJsqFaOhh7pnpnK1w0zcusRuFg07D8Ei4gp5QJOb3fPTwS7114ofL
vIiTlI2DZHS3eWUytekD0Itx8iAt8HR2T2oXniOic2NF0GxsYdnrD7ZNkqpdiwUK9G1GKEe2DWkd
IkNSod2nFP8HWzHICFTFHFvBKK0wkZCd6meMoz3j6Ptka3VLJzpU3RP4qBCIMC5aIqweDJzYY/gF
/ryLboX6IKZoNFqbPl6bXlycYYuG4VsOkdHE5siyW4HvYDYXzQroMP+mmS6nwuaQGNOiI/yR9kAr
YiULyNV5uzF8Zx27W65DYUmDXe1ONzJtktHDO1WESyFdkDUrHLFGXUnbZsfUinoYZOrGAoNnMc/j
kCPf58H/RJ03r6xevXioD6M5esfUCCeQ56I2w3UcYYCwS/fnHFX2qkiTdB/q4Zkk1Yci85+YHVfk
G1nYOJOx2jm1f7agcTD44HBma3wLiwKgqtSrZkzkuS0tnpBgRYKJf3nJO8gapqZNsDT0sNzRO442
qnAOWQCPSPo5Su8cU/LQFFuza0/87Zehr5q1Af3ZiicSOfKm5txlv4QWRj0Bg2hbxkTBWKZNO63+
Qsb6flRDtGbv+KVc80DZTkaHma2GNjmywtOMB+mPInyb5AJQxlw9WzURPtmsdtpnkCQN98lzByYK
AY63HnB10AfECuXhuxglsaZ0H20/B8gdtltTtQivol+uLRZ6dLdhWIneeow3kJQCrIMmOHu33lsq
J9mbo6szOkzpiR1rE/ONoeQ33teofJSjwQ3ucFMVraacbxnQd8aWqTV7TEEbpcQhD9OEqt7g8/GR
RGw7wrdGK4G/1TYHzpw5UzbFEIbsck4u0MXzgd2+SHfDFN8aZzmTJkqsS5jWm4U60R+tYiB+t6lf
HOTZq4bs29hut6RjMTfE35g3HdLWDGFSynY4BBiPYwdO4shWEbjVBbJvsq3mxUJPswnzUFaRsIGm
bhshb9rGeAGEkTwVOrbXPghDUsW8rRsx1pk6w2YhzJmV5fS3gMM9MA7NOcLO1WpwSkwKnvmDuPhV
JIiMrpM6ZSAMc9Mo36e4wN5EFNF6diCaZ/6nAspUmtFLqUni2zBwf+lEBS5rlxX2T2T6TFem7yib
viesaLAoq2AVIqiBPezs8Au/VZhMd3QwsCLKz90gwpX7mnWi3c35zrf0eHDd9lpkjGp9h0acPWUw
moqNWupNG1DJMYI2ZM0U8aYekn1fvtVIXtZDG2renuZlGpZ48BwlZZEFKOP5UB3T2dlNcuRg9yWO
kx8ixPijWIxzqExeNIQkhHiv03iupP/NYiXatIyjdnq0n03a9WRebDt83gc7Sr4S7hIS9G79LIvg
c8dTF4PgI9dppFAv5rfMy365UF/2ZXH2e30Myvpb5hB4PsueUcN8KWpJ6zS0aEbAGe2yVu16o7+J
Jgs5xvvR1eSzyPy43aQ2c/MyLi70S99RB7wFRT8cnVb/7mfvl6/YcKvU2A21Nv+RHv+/qRd/itNc
V/I/4RHfKCGG/bc4rQJTpGM8lacOvg42zi8lGD8gEUivwiGQe0uGWA5ry2bt97FojANzwiuM+G7T
QWnb2gnZyylP2D6gOvqLlu8DkMPStusqpTTUEAEazYN8+J/iWduHMBcySzjFjZbHeml/OR5wGje0
t7To6eenWGJkFy0drXTda5h+kOMyh8GsIajLhtnniJKJS9uhRLWm579coPhD2ue6GACBmqA0tEzz
g7SvDwunI+AMSj/HPJBANdVEHu6SOTL2FRe+DpsBr6/PxNFMB/RNzlpasnj498v4Q2PM2+SapuBz
FJAi7Q+foYAmaARID0+oaRhSzFiW8XQTd/pWOBSd6fJhliFikiJN/yJvXP7p/9Y2ahOgi4fO2SRb
Rn2UNweeW6IOdk5yGUk3jAvjCI6ZGjyyDpffOHCGAYUMTIV//52t5bP/8JMXFiaps6AxbaU/ACmF
LuICMr5iBBVVj8i+QKVDlPMbcSCaaz/BqqhFM77ms/5duHCetH2b7tVeBmjYN6Lf2QjhHKwJ/bd8
hJMxd+c0rvurUsX3zKGIR+vwN3mq/MDR5JbmndKmBhtmc8t8lKeCebBbcMf2SXY1/RVjPg1Lm6Zg
6LBJpN3fIKMxKajhym1IyawIEZ/TCwLcGgVoP+1QJcaDVVzwxZ0hX7SIrpsJ0xlBtm3ZnjsTRHmN
fs+Vxp65MSLy+T0bdLcfmpiBA6OJVYbg4lJaIVo514Gn1BB30MTWntH0lcJbvP77J/Xn3akVZju0
ei5JV+g+/vshLnK7MnmnnVNH33jV8ACvTIhgVd99bSSVYFTTABZu/KV2EnP37z/7z9WNnw0kyONM
oiwkwf/9s1PfguvB6fEkTIcALAJNEGl2BL/75AvTNv33n/bncqWVS4SxgpPpsWx9+GlOi28KtaRz
iizj11CUn9B4r+7d/URkv8fS//XvP89alpcPzwBMUWlKjbQYy8KHt5ZEp4rOR6FOiQ/RjRwygABw
eRrCNkCa0+xYRgRRQds/MJ7Lss6ReZE45ReaJuAyHq1q1z7KoATxg/QsKz2gzgSibAZ/YxTK3iUs
WHMbEB3YVCdqaO8vy4f15wKqHcXyxRtmS7768Jbl8DGmIXVsXN0GrhxCrvYxnlXR6eA0gkc7CGF8
lQzCHI/LRVDVYZMf6bEtcsRBoxAp8z2xmNEqtSePcYZz1Ub52YrK4HXOP/mqmvf//qb/L7eztzBw
YVgtyN2P77lnDZE5l8o60Wqgwa+Ydihd5QcUgEfhF2KTL0YHWuFBZp7//UcvGKyPnzd3sutIGtCu
DU3rv29nl+YtPzuzTuPiHqhy/LFCo9yBLXcWkmm+D+bsSpYc6IC4Zda1aGrr0STq0O36v9ztYrm7
Ptx9GGRsDQ8SiIWSH66mN6Nchp4jTqlTsV4t6iGINNb6xv0X7ucSOIG7xFkV3w3XKP7yZLt/Ptoe
Lh2FoM5lYPPnssKsS5t5aJ5K0/xGT7BEOSKnr0rvM5k+zxEjaKkgHmb+MsIx4wAtcsCQJHTe3Mg6
+Bg4f9TCPcykODz2EthFAH62LsmmQ80QOAS4ERTqPY62uM0hJQb5WyessuKc9FV/gtW/6iyIja3K
CRsJGbmVaGofSIXcwilvVgvseUf8D7sfMPptBLB/E9vZcy9JmKm8/Bzt70uDAtK78lnBDnaJalZM
AdEcoYX0q6FM92rBXibyt9gMnq1ZN7vYY1A4CP8QtGvNjQIfNBgvQWw5+2Gh9welcRGyn95GwBAA
V9aDkSXPtUHhRlF7aXqyH9BjMuxsOFHFHYEt5JLpS+6mL2A9bl2Dk5YYdvGX2+V/2bA9EyOUBXMK
opu4L2b/4YTKI06Pk+GrUzDY+gzFdI/S4EccNvqpb82zDpBhJBOagVgspA/VkuGVk3Tkq6M51wyX
abKCj121VpfuiTekT4CWkWFJWR+7iijJOTdWOBSsv1z4Qpj7cJ97pssqS3nsaQng87+fuiDtka1Q
A+KeRyaq0JjMxvS7CwL1I8vqN22QA0QQ0DWZZx/rU8pMOu9uuFFjPgy2UyQ0GfUXa1ZkXvw0WtN9
lqgH63HNsFMek6Cgrxh/DphWbXumfHsbEz6pf8waGsZawvsq4wF5vTAym0RzJvkOMvWTGMvbvbIC
DexdshtiBRZGbyTzwIroITNbPtuZfCK9styk9c/aR/S8GdOISSFL5qGig1cPSwbem5YlppQsAvxE
k20/U91L3uFHEmWyVY0b7FC06Lxg/377y5L2p13HM9mjWUWE5CG2PmxhZtWEeNjZwlJ98Gj2PMC0
qrCdon+C4yNXATGdNOIYCSaFDUuhcgUsbUQRiVcG+zr5y+ou/thSHVCCPDZYiFjb7I/XU0UNg8t6
mk98vMPRhU2mAZ6NhVk/RDadhPYpafNi7ZboHkez3IUzSvXcZfAWhUVz6SIR/qXS/XPV55JwNUnT
cQgb/mOl07OFJpvmIY7xSCIzdVb06BkYMm/A9U57xkJe5zrmdKXfP5EgB2fI7K2zFK5c/+Xj+qPe
X64FrbEw5VK8qg9rfoY7p2yA1JxUAEyIGiE/Ni1ZlYwBod3wofmWhfSVueemdcjtczuuzRiAqScp
+LMquzHX9/lvOntTcdrlMBnFZ2Dhb3+50D93J4eCYjmUYG7igPDxaJbKMBqd0gVTVVveCu8kmNnA
vKCOBZnL2PFAAxZ+LZr/R9/3wDbvq4JH24uy8GJEz3LGhDK46lMY1BDd+qhb1bXOLuk0XMPdiND3
uYSwtGa5eyCQsXxhhcjOTCwxHJHnaXUsw0SLlJsJiM92Lrxvft7+Mmfkn+CkfNIpSAtCipt7MCYQ
hKvYprm4CKtJr8p2vVYoC51mL1Hq242rjqqS46qeMnfbWoRylpiFziqktY0ybUdICyzpJl1UZG5+
oFkgkQfBq5yBvW0gsU2PPNM5XcnhRG/UR95owGODpHAeJWPh+0vZTu2unwp7fz+AFAz0UL9K8iVx
S+IOIeNinpAgwHjuXOuTmCjn8ep/yqzyW9pwxMWhvzVgtx5xcP6u4UafegnegN7LNQgVcUwd+Xf3
RTSmaXg2df8yVd03s5jxRgC/R2l1iYTx3FgtRhxCNDICT69B+YWBf4znADijU0+H+0k68uvfY46C
PfZ63g12gnU+B+JBpBF7XAaM21bjX2qOP29+JTjp4zf2lDT/OOxGOQ4Z1FwNSXKS01q9vtfQ5bCF
Typ3RsUAYZj+/59+JXjsCQxiSOHKj/VmG5hW248h1nhgTjujsK9p13vn2MjTY9w7EcF1ct+20cJZ
0/BDof/c9Qqqc/Tl3x8q68MBx6ZMd7XFTogZTJl/PFM51g/IGMpmNG28Vq4mA1BGbMGKhi2y3z32
DRIsQx+kF/iUxa8xu9yJqnC9z3Fi7MJ6YFSmh2sUEVw6ELHaWAYYZ3M9Ghm1k8cofw6fJOO/TYEy
ez0X9U4lzbYYR+tvK70Wf/w6rPHScSS/i0W2gVr2pv+oSOyUSaWNaPsUjhVxOUYoTvMSzwfAlb72
/c9YFkmnWV6SPF035RQdB/JsT/DMmaPev9Q+kicgXlkKP9v4PC7JgfeXiCoeiTtxymlNQNLyfWUU
NA9pXayCisA2a0wYKLTtQSKEYwhSQahOMFA8dtOxrmaGKTEkqkjFRrYKy/H/fGmiTDFgfoFXACRC
hP20VU7zm3gw4xTBZGB/b7p1nTW+WmdjEZLo3iNbSuEj2Co5xEtgYh/b/gmaZu/D9ZqzUeeEiPPl
hFmIgcQpX17uX5FSxoHSzE1ecSdTrErzCWQRZpk6fml9G7e0XwUHzqLpYXTsvaVNZDZj+FJ1bFqs
YijmqteszRAaG+wCoTXv3fBTmAUKsiV2NmYJ6MUNhzioOny9OzPv9zChGIyiM4iOCk468eKMZcrU
rm5G9F209Yk0z+phtgnDbuto3ElsWmRjFASl+QmkaLQkFsON5xgA+Gsekk6HlmVLKBejgpQBq5js
+uzhCdqnrNLrKdP64mZyQ+/Z35W22N3Ls2kobzYw/VUZJHqX2m14aDGK3a+SGfg1Z/Z+7CI4hKab
q5c2sSKy0rgbOL4wmUciRPi10V4MWXQEb43ogx34fT2EfGI06TW1eX/z/cp8jQPT2wdoh2vb81/w
/K+TimfINCrJvtSUBvGTd7WffQ3yIH2sYgSzRYICyxkc53i367BtkVM6MLoy6h4xRZtjb5+wy+PW
OnAPAobK4e3gbM33YIc5LzQcpz0VFLum+Yl39kB+lHgd7ETC/gsMPKC05KdCZRdULovaSV1UgvIs
wEexbxG57nFuiVXUcn4iLZrZo++8IhiztjHqGtCi+CGTrsBuGRnMf4LP9IgesVrRhhKEuEPnOlqZ
fQg47KNRh2zf+vVpigYgcaskr8TXPFOf7Tz7qhuCownmwFeKK/5odfXO6F11kIHAyhcUR8fE4l+G
uPrq3vqCcJbaOScMdahtmJ/hduCHxl093pZQ69bBHv9Ph9JMkB3q+rmAXTtgJHu+G1OnRZY7Vt6r
hb6LIQy9TEXpd8nH7rEQM3nrRpxv9YC8qk+jLyhhq32vuY3u7mIfhe3NJqRgbUQOXI/wuxnMzt5r
RLofQvR9k5mSSBGHBbZWjuu4DLhfZ+tpRhnzOqARXyVRGiJO4o9p1V0x8ghWW9NBN0J3we0GRC3E
Ft6imqpf9jEg6kiD16rMi6eM/CB7fM9xinlxxPC3tY0pxIXty2f0Avz4uX6ZrNTdmApwpEFMje1o
WG/svKQoM/IkR3tyyhfIDAGk+KpjeGKnazkzYc3TRX+E9XbT/g93Z7IdN5Jt2V95q+bIhb4Z1Bt4
39PppJyUJliUFETfw2AwfH1tuLIyI/WyMuYVsYJJUim60x0wu3bvOftw5+tYThEQ5Ds7qgJEQ9G8
9aoIsa2OBLKNTzRL4r2dsgp1OjcEUVRk0lhZt4LFo68GBlhn8jho5njUT2BQz1wKA0/AQqGHs+Ao
tyr7o86QiqLtq096kszKFAwnOcLKU1A+c1LpT7R68zUNyGDZgHTb+JXtERFbRXCHOqpMN2peqWuX
lV/az1RMWFaC7lz2wrgElpbiibhh3ClI8BSsMV1HMPDQBzRU7FEe+f3jgwumOtH98Zo6pbqioIq5
AqbFIL1m49ixf9WizniquZkajrPwbrP0kOCDnxu48jA02imdSa0RQzKhv1f1SE+ulK+ZGUCIxUy/
6uuIoDnff8myH2wMTFg7yz/0BaceTpJNZGLbRMxLfCQmC+I6EUJdg9HoXmnLGxu9USD+4zI/jHl0
BN6pssTDWkI0sCrbbQJKfBnVhOC0yJKOVeXfOn10eEk/YhHtA3wyhyxABKcQv28SxtrAxclHdNqh
+FJkX0RnLUfcVscENfluGGqCeXlvNIctDnRaiAekRtfo2ZSVNUvKTcuiTa2h/zCq4KnqYROPrU5O
UZY+2yWtvr7mxq/qkswIHU+aQGG+T4pS30eq+MKWz0KFRpVXW6fRF3QCQxL6tiU1cYAFaRxWOcPg
bSTcxRhV8jFNTWtURLYPxxEPbrIQwVZrau5m3bkEqfWZRS4ZPzHzWJMpTeiMzjpBNVVGzLsRzpKc
UFAuN+HKLe1vYaPMBTQEc9P7DnVznj2huudtSGudIFDHZgIscX5p2yjHKIBbbLowkqTRpk/BysBN
vImxLa9xxRTbcGrwSpCNfWz1syl068KxBa0afJon2Vo4+ZG1ok0yiT6hZ78d+3ZVeaZ/QkAn1pVT
xRukW/qW13U39LnaVA0ZJ47V4DmffzRD4WRpzLQWpDuwxr3xRbIKrT2WUPDK7UtjRunSisSIeOJq
O5bz0rBUFl5XXidVlVs59ADIWxfDyQBRHrq7v2xCkoJ5JdO144HEjVU3W0aSU59IVHnTmH7owd3N
LnYivK8uvI3OaXL8WhV56KMcXlCpAQunY1xlCWOW2PkoPFKykBHF+0Dr102o2eeitNW6HdorR8qf
ZtLsiNKc9mCcbUopDkbjT+QcuA+L7tnzDCLUK8PZ2cK75Fl0MelxP5md+qrsOlzlUX4yOz3YmW1B
xpCF1DbCnkgykjS2lGhrAYZ7RwhluPBoXdKL49RBIOLSVbQZ+m6IOTW7+yJrjFXV2C+PsYzoLQJ/
NKKSbbJ7LPD9uD/dE4mnR3sWW48Rup08O1Wp3e7NDKIhMa0YrYfeRpgnx53FoxhFLY9uWW2TKDZO
zuAeJz//2fRpcAmRBVk0eLb91F6b0cr4NUK1rMJJHBIjXMXTsVRBfUFfhqTYrrU9k2cgL3obrDNe
jgRIA60gCAIqvVWBH58d7BOGMvxT07orf7Ickgjlx8NZ3hP+6DdFvG6n7tT4xIyS5XFJg75fPoYh
PcmMCzFkq6YxgOkhbV2PCT2iikb0mnk+mlZd7rO0jonRMZ5ruiOp+KE7G9iWz3YbBvsETckiDmsI
2DqGe6D3hPvWWN/lbGHEIYpPuLUY1MXfkRaPOwLjrihay5VKW3IRXREeOOShk8cavTQavz0Rn1xv
E9P5SELLOpMiPxuV0r2p5+/hKO0N81BjEReYFzy8Pole9sfWc18CYhYzO9UOYQF30q04gWa1fCmt
Tj8KO1oxRFXLXtklzeJuZ2D7NSnNb/T2Xgtl6sd8Qq8iw2yfJ7nDeHsY1sqz4gtyko2csDcDKPFO
hiCnZJJka9F/NNaYMvIDbcGCA7NzdbXkzjLeHohu0J8mNmMLeeueoE4WkD67iMkJnmiduAkCyoSJ
IAJLxn5NN3yj+1c/u88PwEmUeeP1UYcimt7kgRWfqPctlnEk3VpDvoTGnb/S2klHXRihKRRcnJO9
su1e7BF5dMQy+cOzFsi9jq/53AutQwnvQBly3Gxbxt5TqtvtVityTDMTwjuYBQhVuuS7N2TTfpQC
x2pQ3FojY0MrtBc9suttahF06dkp4hNHYgZPwn0wNvWtnAAlGACH2TmjXVjzWOOQvQ1W99IU4901
ZHijW4Qeqs7MpwGTNe0hADMq7RDzwRXddRmnFrxNWPOG6Zh0+vRkCsADbSG1b8rKn3AiCRBtn2EM
yw9t1QfnYW3Vmv0paZmONiTE1n1m7NuspL6xuTZIoKgwtey7GufR4HbyZOEP3bmN/x06gIlz7Nj0
TMmmUBUH8toJiSNSEeMGdKdfIuAOOAHiUcapmIsWbqPkAY7Pl8Yx13FQl8+osat9EgO272Px7FuF
9yG5wYIJW5DIu/IQIY681S6aG1aTPcHt2I9HkWJQD+c9g6PWWMTkdL+7pM3VC/JW1KLuamPVI1k7
dPVMrivUNWqmiizTKXx3Y9Q2I4zpKh2u0UAirJN21sWb2JVbpN8qiaGCWjZx3SMeEGnlJ4WXOkjy
gPRhPI7I+86igWkpVfvsdHX3PAwoIod6spfz+eFx3UqJSlG2MFw6gfJXeI8wkta4pMIK7uw+wdpR
6OEx+mxUDZBgQB8L6Fa0q0Cq/aRxzuOEfbcDaR+1QsdgqZvllnfmbWxLhxkdq22YkiYVoA4t2yJ6
npEydTuHJWSjDaDJGl+KHmiBzIadm2Pspm3ov+T+13ByAKAYwYsEv/KLK8Jt3S67KWFbn8cFwsT2
xNWGebEKGSOWgFs6sunSMmsXNM7QXJXjvtBhVvutDaJmGEZwAMO6EtQDeWMBuMizaRsQTbY28so+
sdUo+BAmAqS6/KSVEayZqpgAawux1MxR7XUDV0Q4OtYmRaRHbLm1QcyTHQuGTfve60/mCIJ5ZMji
O+2VH4f4NyU4RWVZve0DpBqj3mvbVql+W4X6S8kM4KhoSD/aW1MX/ygHZrgBztdFAXH/hMWapdl0
XxnBv8pSXVoNV5dNBafKLsXx6GAU7WIU6i1eT2Or5URI9DPLCP7xPUnw4DRdDid7djVh1e+e6mbo
tmUU4LMi+5yFZNjir/Y3Js2vFamVH2YvLJBkw8Q0AeXOYojmNaxU2hcyAozI4WTgKn2V++aFYdn4
NXewoJCnluewf8dx7YYSeXtUl5y3yu4i+z47GH14KPq8OvpN9j3qG22bRyOODpspWGUxD3sgknr0
s2tkW1Dhs2CZ0IK6wMTZlE7XPlsphWSYtt9VHChKbXRZfjIsurDA+2kyd3GTMV8BSOmPQ9RbB3LZ
aJhVJN5QDicnpzjW4RSdxyaWG0wAwaJlVIIEHMyJy5DViXkNS1RUS/oW2M1GuRde6+6ScLxECC53
o2l+eq1yzoXun5SPL6Kz8aQ0YE93MbLMla5Z32wUx2uXEwWHpmFaDrx+O6+9S5+lwbTY1oWUtwcI
itpI58aHCQ2Z7YGZQGpOmDa5P0MTt2fNEa8NqsVl17fFuvbdkAN7ItZDZJB/UGxCWY0n6YwHnzPE
oQYBJlDWrVH8ZlC13PbopeaTIf3uxvmcy3M2yBbJZfCLg58F9hO+3GMlcpI8csJV6N+vhjRo1l4U
6aveQ1aptLg5tU0tlnnbPBlkWL6JDZryRa1H7VOHEN3GteYNU3fxhHOMhph3HjzEJnSqb7Ll//iw
HjqSDK5RlE8ZViGSy1BfNrgqFpnf3xthvQ7YkLEZKWAn9tJLQzBhMIigGbffCy3Gg5abzVnymPtA
OnetCr5Rqywa28+32Gopc2lqbInoxkCTp+emK0g+4JTZlmCRZ8YPyTDWvvSMTWcwep0c9i597loG
Q35pzJiCV+QvofWHAYwLe3gDqXtydsSQmm9++AFF8Xs04pmxPdLbYjPHH2lw7B9Ny19jszRWYddH
G5xtuwh3TDYRiQjBe9/FQXzGOfjTFhRyJKuhFTaIBQ17HEEIpnGrma+ZRUvMMIT7cyLr7Zs2WdG5
iktOO77xGuTuoovcr9bgDE9mku9b3cuPaVPcopaDF6mgcF/C8VkqW0OBpWVrInNAaye1v09689iJ
SK07aTkfg5E4a005e5e07SfOoicu+crtxj1zUnOlJXiMHxVcxepqJEwvElTH/EoBgjYgjN5Qoinp
o+2ke5+xQT8KVyZGb4EsQBJbs+hQrMYe59dKsuwEnfXeca0v4kj1e2saRpxVWrkOdLVmmUg2SS+P
pmIEOhjN5RcIchaQAX8aV2mIWY8GZISNws5XnkPnPVRcm4NAZ1xW2FkympXkdgXubK/sEA6i9t36
ja2t0L/VS0sLeyrn0MUwk55xjclFFE4l6B0sQhPJ7J4LnG/S04CO4BjPXsF5Qe9+1mnS7mCJYD0f
pu/aFi4Pjp/gIk0hD6405XK04mH1wHdBFYCdRITPNjL7+iBNmrUP0SSD4uzg0rxcZA5AFycat7bX
0oXlWOeXRAbZkrI7yDlOsQW5A3reEmP5oifj2Iyq8kDGy4fo3eRMKd8sWnfG11M37eOqf5Z9YO2t
zmNLUfqjaUonb/6e3qqTURjRynLKYRPJ4au0234jyUxfEmZE79PzWhJcJQe9cbao9BKhTdzpu8eO
L3pIElU1bFpOW42FL4xrEhsqULuRCKZ3tzP3iY3r2dMvmGjBr9f7cmRkpgAOAV1ZAjcdr0g8vYXX
MinViUsRprUPWWSF73bHSdefJz8zLrIFECJaDce2lNw7HET9+bCT9+H3VkJN8FvB1dwA2fCdrlro
gUwPNuiv5eS723weJup48zhGSeT0VbNlfmLta+xBiwlixi6cMFYZYfONP8P8YgpyaRLj1MnmYsrR
3WsKAzi99Cs5YE9LiC0u3aKa7hROl32akfLUGbW/Mt3upSY56Ja3qb0v7J5WolZcWzJ3HfvZyaJT
61c/dD/31/VgN1sfcQKNCljtdHyNV5JNxb5k6lG11TV3YLnJBDdfyIaAwXyPpFndkhy8Rab8Wb+R
nImQbXzn6AoI+SwfV89V4AJkEy3NlCWahDX3RCU6qCd6yCurnfMToJ0+o1llSNeQP+W4suNuzNST
hcsN43ANZr1urGfNZ7G1zc7fhUBmlrXA0chZ2WEUMV+5DVQYrL5iC/wUQBf5zAzCO3tZseXiw5bx
uhhNb5MZgn1NM2lXB4n7VaqfxKBArqtDjpjmmF/0tvgIg/KbcGiaqPyVrGPzizlMuE3RP4L1qI+m
M/zkzB+vME0VzCym+IndamW7ZnnqAJVsiMMjJ2zAL46M8tY6znpi4XypWIxU7B8ciqZNPNrf60Yl
d/QG775Rr8H8tn849Duj7Itf+tZJCD0+2yzIBpqykykYH/i0W3ZOOf0hkyrG2pAzuSL27R6GXzkR
vRZ0jG5VlFmrJM6eepHrTDIStZniGIOpTDJyQMGzlrTTtTRUL22tc/v0ysHj3YhFGEpn2Uz0pGI3
6p7xeN1NSqCzVZ80M9G3RgkY96BIxWYa1BBuJLpVk7XNV3+2IoSyHp+aptKfpVG+46err6rqPksB
jcyUaU48rOa9TcqcCXWTdqkU3o9MTvbG5Oi160RAiIWldZdovAooSNXWy8OV5aWIgmmxLSGQsFa5
M6jAIT391KKePpAxSANQmYcJiwx+HmSye5ScNLoCcu1is3yR6fgWVtq4iUHonkJDHq25NeKqYaDa
5jBXVK26oKNTF5OlbKWNI11dob5kIrKvg+IHL2yeWtNIqt28ZwgtmuElxrK5cwedm2P+UtWheCGF
xXZz/Smv4m3lVcaXKJZrz9SLry3TlW0OpoKUc6P/4jXFnsJ/Nbi43RdrWOmovnQINaAitQ+jVl8l
/I97HGAD9wN/TQ6ek/fZqZiQkZFsvvd66FOc4n23P1axAD7MY+MAyRbzSDrF7wC+Trjr7Y1///jj
OiyGBf53/mW/XqO13MILOToX8+q/5m/uT7rBJpl6ciEtDP6QXBgbrR5ZH6tkaWPRWQeswtAB1A68
MSlr/lMiX9CxQ7lP2xWq2a29Wq8v68vXC86yxYe/MJbhYlwT7L1xDs0+uSbX4e6/W59gb6h6CR3C
lTxDVTmAsQbcmn4tHEYf66zY+N9HxlU7fZ8f1VVezdfua4toHZ8JnigP9tOSxnXYrXCCaf1GyC29
fNyrKEFwkOiXWBVq6dTxayzqDWnkDW4pBpWiJgEcEOKwDVNhY8Vvg2VqKWI7ZHnBdlddfBF/lVUx
cqO6a+bW1veMQmBBOauBBs084vCqU54N8qOqgQGIUavOCsndVUj9PkXlppND/sYnKcqkKqLGTPI3
OslLp0WCkDlxg7fctt+swaVjllJupuXRwvBR8iRe3tq1u8BjozbXXq5wZB6uGeCq8OXqPeOrbGqC
hpxONYfHh8YmFacB9/nrSy8mVzmqcf2kJnh6bw41CpuuPTy+fHyWdVwaoihOBuO0A5Ovk0aOJ53b
zQN2/xv7/p9ftnOMz+QMq3SOBqoeqUDxI4LGYF62GXP/9viTKXSdZeK0dIgfMUepdfIYEG4ef/gI
UWjm2IT5GUhpan/6fl16NOHw4JSSMIrHh2gOTwrn2Ip/fu/xGVibedlnz85xLRvzY3Yl+3U4EQK8
fPwmTkJEg81MdxkZNTYcQcxIF1Vb1eekLei1KbYVeLfJIeHk8TO7OQDl8dlv30sbAE5Gm7dL5qRf
ppKsv9YzMTJ1cdKv2NAgQs25Do9gA8Jv4cyk0xYdo8nSY8Y4hBhUP0IK/vnh8b3Ia8lWptf4SCt4
fGAeS+80CTI+ju4I7kZDImHprPqDk0DZagk+ekSNSMb7v7SDc2YvobzXX2rYXymz/yDw//blf79i
16+K/8js//+P7O+5M+b6/032v8XVzz/+a9/lH+XPf6H7//qL/zcy2PgbMb2mgUojcE2I/Ugv/x4Z
7Bl/o0lr6wHb94PS/w+2v/k3/gb6Pdc3kH25Jg6Mf7L96djpELEsg2//Fg78n8KCXe838TORJL5v
oWflOfC8kLX+q3akIUi6LYKg2pE3US7MKP5G3p+rv0LaMbd6WF3bjlwmZbXshmWPVCQY3U1VpgQN
GcZG5N5lHk0UV78ZXv2KPqdJtRJxVrKSk9+lGYUgtsLsAyXDGdLZRmo2df45Lir82Sibk2eCJC8y
DeqlI8ftYGBuDwbmmpUPXz2cbqjf/INRP/d0ySFlZqzqmBKNMNpFgHBymNur3q96mg7k7TUZNWAu
dDp6Zw8D2irBWb5sNPuQWbmCEgqhRLcKDmTOJ1zfY6l9q7J4pDOu37XUvQQljbZmQrLbIxxOGS5V
A/GTpZl+gh4mKLnzLnVOqJw5Gtcsz3e97f0cCK9tgzmSr5Pm0u3sXWCBWULXnJn2ytLktmnFa2/z
2ADaA6/4Qyp10+hRTnH0h6KnZBF0isQf1S+DxkR78Vy6qaE5nLMQUnfHq+mN2qosh2ep5+eEwSk1
zE6UFX+F0MVG32tSMUH3Lkhzj+j6j1WgX4NQv8cawgLmvCHlG8HkbWHcAeyhRWrXXadgkubntk8+
jZpdV0vewo6C3RevZuy8i4y4Z8g73ZpD64WG6bYYs7ObpR+GM0Hm49fMyrM0hlush3uTtgW6LqZo
wLGyM1kwiE3UMXXlNmizgwySQ5tqi2FKzwlHF8dIznCjaIrRohKb3u5XCWG/Zi63ztxEK+bjqL6s
PPe9Ud3G09RVn9xzr970HD5PYMefVsF1wCjiCCVvH7rGMWxs3CCwnNMiWsA56hcMVXaCR666cCLL
HY05KdVGb71nQ/4ROZAPoX/4xrWOHWY4tK3JQjXMiDiW7Dy/w0Yo76JjrDpl30lE+3Si+JMG+21+
GWttujc+F7U9vRoNCl79B2dVUr1onMARU2hCW99Y5WW2bzIBbE7egrLFdVrJ4+TWCE9MGgpWcBgN
eR0Z6QmVHArEKoaD14nSK+YVrMejESMqgUmaxPmnH2GU0kexxBWw0e3sbDnTfb4mp4ZODrWm7SQH
JsI//NoEtbses/HVjdVN1vY7GMzDJI2lVWfntkk/Ho+hBKhMZV074CyRxHoomugz7HykueWIdDH/
8PSRHHp6PbwrMaLJbFjSyjxXPYzROb1VT94dkX62iNuU1W8KLz3oKkc4lx0wZJ4LlXAcgyHSqvtI
RVfA2R/T6ZpM2TmT/aZJuVY1eJQgtNMRIsdws3Px2mrFeZiXA0q9eLoHk7hReVbReANscG/d/KMb
vgaqZwQ33b1mus/voNDVUcuz+Uj0Mb8w8/U4s/K9ROICmu4dfILBAAopzcX8K4WWWI0OwEjP3jmE
hCy0ZrrKTr/2ptxSnpljsY+slp9HDcrvkwUenmWYx9J570YGQrTPEtv/jsl4ilkTQlu8CI1dnWs7
y8bj/NzyiLWMsfRrAuk8ncxtmpYwXVgKBDNR1xGrKeReF4XYFF3+Odr2Okne5QDPNhlfTTzG88WE
0GcDZfoe9tHKLO49r5Q1eO8jx94FAKy7bu87LXiJamAKTnrQgNlWFnlq5XT10AnFzvha6M6qL9f1
TCkR6u6lcuvjhMVLmXz4kfY2BNHzCUbsxW71HzFTzCSMVoMZkTmuuxcUYD9QR3wpoQ4ETvrZl+po
CmPZcDFrUbLuAW1E7sXAZqzBJqpOVjWsXGlslNnvmilDFe9ebGd4nRr9WtuLZpw/dXaONR2t79Dt
n/UqPfQtXWYzP3PWnLPgSFCJuSR4pTk0Ldtv1JlPQkzHoO5fUbZsphyzfjgyJMzO839akqAoOGgW
l9foQtBGUAXR9UcXjlfkv5vWptFscosBcoA+O61bVFfzYpV03FaTIVAORvnB8IbXecG2x3aevD8F
7Gx9Ot2NtPjom+aLGd5FMb5ahDRAfht/mPEfXQICa3Qv8y05rwkITy9xynvHTdSZ3GOGgZFhiPx3
MaNxQUNe8JG9N8LZsSfGi0Hvb3hDUQJ0NL+HK/n0Hz2PkZesboE4x4QgcvRyudWKjzSQ3B/xqY0v
82MVpnd53HHGeDHMNlqiRwDSol2MMizWuhY/DQmCDzclOS5W1pfJJH49Ij7iwGQcequyYL1H4RJS
wZufNh8KPNDOSY0faURQYBMQLUn26skS1rg0pXtAyBWdsljl60Qpfe2OIMI898B29yVPJrVLB1jd
MUiGXGTvxYhKrcrUUVXFETzUN0tzbDoi/hyUgYQyLKUq2Wd7bVk6EMPQDk/7XH8dZTwcjJSYtcS1
xa/PHt9TU6K2sugZWbjPSZyaG7BXjED+kWb6+BIu7t/DTW1rftqIPucoOZ+UvUdAHvK9N9o14woT
08lDinfQg5AMHS0Pl56DO2GJ7904PD5I1RiHAu7Bhjnd24zsJWMsPIAw2oxV/hYn4AyinthZHyPH
vgCbKvIBUqFO58Yz4r0q0FXH+HYDAXG8dwl41tYT5rphyohRQC4uugV7AOAGpIGfLsyBDAmYKkHo
qn41LhqvWSmP7/TmSavpGBQd6bkN4+9jrar+1wdBBNiRJzftJo9zY9zCAqh60saAO8e0onMtvpYY
T9bUX3fmubnzMTnBLmYXwG/mf7SlwShQDP4hKcU3hmSzLDBeG0jHBFQ8BtUju3Fu393R6wm2luWy
0NyM5QarF5Fmi6jkwgZ+9iPXssNQOhffrns42fRlWn9X1eqdfDYi2LjN05bFg1ugVOJWBBNtfrXk
ZlurkEIHh/TXXC/6Jz1dByw2RtWtfZa/Eeoak1Tv3dPci1PIV7NVryDNLjnzoib0t5OTfCT2TpPt
0SZD809F/d+PP/9VCpBzCUGY//t//e7CoEwOTGI63NlO4zme8Zt3Kkm5DFOZVfSRs88mw7iWv5ae
fA398dIybdEUk/fkE2rnXzhLjd+cpY9HxmWmWw46dcN3fzMWQXlnToxdgXBk46qsmnly7u5z4ICs
LxQ6CWTdMQ8XWuBe5lLpL35xTjt/No3ND29Zju/xDEgKwJ3/r+cD6XmjlTKC3Jn06+e1poxR7zc1
gYS3zJA3+vYf8J/78Tlh8Ajf+L2hsI1T9Zcy93/3RHwT06iPj4D//dcnElllEPtwIHfzm++Mw82h
Msm1o+/pTwp5nJn3N88DGdOgujBa1J3iRvQ2GR/sPjkFa2DviCTHM/32n18ij4PY/3yJAgxNSLcc
w/vd+1tnEXhxbCW7QHCE0mnZxHSjO3w3o5QUoTSL7Ex8f1zeNcKdJFc/qMReo+5aObP8bPxhxSwA
j/KQDvs12pquNoP77j1bl5UqtF2UIdR2LsmWMI+3cwniBnKbpc4u5gaYq3S9507Jx1sRpwe/AIVn
OTsIZ2twWqu8akgRGG7IhteG/Z77+qZh8wvx05fkWLYMT5GC7HK43ZmNkCOnxTvQbyFhTCfRtAEA
MhbRXYsIUZ/0N3e0LwE6Tc9qr74hbmFdfDaB4MenHy1gffawpWl7w8LjqkFaixgg5/xXVGO2EHJ4
jduq/At342+elsd1ipvLdGAY6Y75u9+NsXhQVKZd7sDLbOxKv4ogJ27u+6OyHu8Mqvb/+W2nzf5v
3nfbsOZTuw9R93ebfCANn7Mpd2bkqmOXpy9psXGhtKaVvHVsfBtU1B9qZFGbe8S6GF457h4auzhY
1PXIYfbG9BJ35b6szlMx3IKAjG2zfAJywsWgU5Dmg7oi3+IgYT51hHr0qG3cEtm0YOuQ5WliPRSU
YvPPlQAA0b05AwZcCtD5VJBzJQRxcTDMEUUySD9vug+cqgqHGVkaMxb85nYG7CS55Xy/RdJ4xsi+
SbrvfiwpU1DZBi6Mo9HIVqZXz0hWbAfSd/ap4WgrZHyLaFFE5oxqyAVXUXgO/VBgVc5+GL1g/Dy8
moiQChE9ldl4x2bySmduOXAEowK33s2c6rit1rljfWUkt63y5GMuWokZ2KZOfilU99YK9WMwKcfK
hCN7fGvaPVYdB7Evga5X9F9n4E3n2LffzcrZyeFQ2Oo0aumnZtY7M3JWPrJCVecfRh4eAFEh1Rtr
izAqZ0cK8nHo/Xd3MK7zcY+K5ajWGrer4/06J0Gegp3PshsfmvJ5NNm0+D3m7JTAjS4SuiSG9JVn
DEfp6z9C37540M//4tL+zbf769L2EBIaM27jfzj1sR6h4yQ6aTcf3+Yj3cjbbty9sH6bf+XSrXfl
X6y2/27Vd/QZR4IrFCbM/Od/chS1poLlbCsW24wDWcfBtPrrLfXf3LKei38aO5aBvdD/7UGSuMl6
ZPflDt92uZBORxMnn17bMds2EbxYWkHPmd7cJsjtyu/Wo6Efuzj7nKvsNpiOae+uE4uBBdAqOi3k
SCDT4dgzmPa7x0LoMQABenjskDF0afrdd3mYZsiYOBvk7tJMZSHOEPOJyLwPWPlwRiLXhstfq+Lc
ucFi9MTN4v0niuDDJIWu7xmnlDxNzmWeNTGAsS9Zbe9Gi5K8K8+Od5sQyzocdOYniS7x0LjuRVnu
a0XTwo3Wg19/qekw+MECa/81s9JzIMWr4TnvEVBL303PBF6eYzNaa506zsemHn61PnmrzGmBozvH
KXryQ1ofHf0Cs+WURHcPgl31RlYj6Ny4XEPvo01gJp8O24WmOJMk2XkYs4M5O0h5J/3c2s19hfnh
9JaFZkid99IVr0XXrrPGe8cktZwPJcEI24/nwuTvdV7Bbc5rf7GM6v+mwOESg/bDqUi3bee3DmRp
1kQaqqLcGegL0bsNywpDEEYczk1gPVwysfVjhfNoCQSrX2igRelw7+NRe8ElkUOXGS4tx7yBo6Gw
3Yuw/UPXE6VBu58T+nx0G4ZrV4y3WItOnW+eGj/9itUV0RwR5+S1p1byBpbuIzX5+bBfQLuXYm8n
4aai8Vei6hQma15DC2DgzqcanYsKHDg3ETqXeVVtpuFHRa6LpnfHJJQ/PFb+gsXMsyri1ngk5R80
26H4GLcGzQW6dyHBo4E/3AwBgQqLZ1F9mw+pDJMOrTZunanf1DRHOktsC4dqh/4LKef3JtavHPDQ
DC8tmmVzNUYYzCriMLeInEvZwyMWxKN0t2KQP5QYt3MR5HRzy8J6D9Jx4eK/dUNstpW8uw6/sYi4
JayQee6h7f3vmaPdqN371X9+o//NKkbhNv9jWETWPtzhf1pSZNQgnpBDuZN+uepwxsAQpK8p5Xa+
yIm1vNruIayjv7i+zIf78U94j3n59Cmf2aENw8RF/VsF29iWskxblLs+du6MxM/zPud3iyEXa6nz
ZuTFOZT9au6fzZBwtKa7loKnVjRe6HCa3CjWHDU5mSuG1Zu5yM5oa7Y6YSHUYob7HcE3+QftYq6X
fBqlSJ3n7kaZ+e9D0G1kkxKhzoA0OQtN25Jos0Wp6UnOQ3lAFVaoH1HoXmITyx7NvRTFWVPPCST6
fV53ccde0pIWYokqGhSxaNZdWpxVgAkmk7eIood6omqmH+a8GZW8myRKuhIIQ5+d0YqvinS6kdNz
LDzWjfkejqzsY/6drYnBpKHf00k/Y2Nfddl3zcvPyubYx9/Nkn4dI6hBJrIe2/wwFzreqB97LvuO
kyvy7P/D3nksx65t2fVfqo8KeNNQBwmkZRp600HQHXhgw2/g6zVw3pNKeiWFpL4ibvDSHzKJxF5m
zjGHprhg83Ct6I15IM/Y0X1bJxTxCOEiSThuzQtJeH/WcQj4Y2zTYfVTN95uLCWElzrQpj/IFLb9
VJ5tk6pjXpbvUg2NiDsR8Sk2TL9UXhZCbnmIqWqt6nNBC9JNSEQSxE+qOVU+pjJ/KbxtR7ub5fhN
oT1ibTqLgkls5lwGidhodi7r1FpjXrdOm+Ym3iqzGa5DOHqv7/WX9gwqlly74bs5qkBf2mx4WE94
6ETHabQumBpu69tCn09II1LGRe2QnivGyaO0z0mH3DhZpJ9iRKsjVIN9YeInzc/rZK2mX0SDilYx
/NvEzsMT7KZvrc4eF4Yz2qA+YmflrjswJFfRdOmsDrQl+4TaetaqgWYz+TRNfirF4g7N9LUc4WlG
GVkE8Qn+3Ns6aSvB/rY8eyvVeuMIP2UFxwfVpUge0c8QG8n3KuYXszDfsjgJ6wila758jwlHHdXE
WJVHZcRK7DFH9IBDwEKIHaLM4+06a+v7gvFiE8ZreEN+FGI+/b3gWXqsZWTKMYzQPljvXiZTAbMi
I4BTsBDOxSv6YHVY6eV0WA+fyuzpIC2Cw0aS875Vhbn+esGt09eMQ1VIeoeuaY8eoEKnZrzQOeNL
sbDhSRZO0oab/zLuxoapM7fjdU64/B/RVLDn/nOVT7dpWZ5q2dxE/hN6azayRjct9PzO/F11PJA4
vIzomTkXA48B0/DajLpDSZxqzo4GwSdPpHX2vF5YyCNR5WDS9HtA9OgGi4cCYsx62/77DRz9q8ko
cNv0D7m135mrsNKRFw7vRy/3AtV2Y7+Y8vaOeRCQ3vtc0UfcQ+lGpgroppEzp2oVEz4sEWBymPdG
I8qNMQy30qFJj1cOqyUomd3lXNXpm7ZOkeyFpwlhcO1W05tP0RI1EOMHw+NWPJFixNK6ZrZJytvk
X0hvpv1MiHYj+3nKEibhw2PWzy8eDplx/IMqRWxqnuDr/SVZoyTwKqFi3ax3ddvsT6HOzWm95zzG
inpRG8STq4vUpQoZpxdDlQ8IIPc9XhvM6Zi8wvUML1ifR0a3BfQbNBOl3nruDsWZMN/t+vzrHO9R
Mx5H9hpFpt7W77aWSbG+tsbA469K64QkZu7XqyJ3zMv6TQAs4q6gx2EyoLBOyHV5XDsNsxufCBXe
W/X8PZf8AMztyxkkj6dt962gCqqHB/UubRw10OZph5uE25II46b7U/TDE8zW2/qE7p3/Vvr//737
0yx+/8u/ff6UKaZDhN3pd/8/rs/XaRPtwP9+7777rds4/fxffM0/V+6u+u/wUjQPtrvOEt006D7+
uXJ3rX+3VQ8kDrg2A6re2rhXddsn/+Xf1h7/n0t2Q/13w1rhZAgumOu4+v/Lnl3H1fgv9xG4pCz/
PboqDRwPlIb/uaXy9LpyAdYV+64UvyRhI0ajQ16aP55lM4pfuQle/pyWYNKNeDcnCQbmZByOxaKd
Z84VJynGMMY87rOG5ekF88Gn7on3k5IJKLdOGLUexGNinjfdpN27g3JxiQWB/2xgS3GNP+2sisAw
nd/Fbo6qrXinzCAsCFcYVOHMvCgKnrkO74ivSa3dSkeptm3SXIw868KiLFB2WrAPlm5OQmNwL6X+
NmnZprcICqK/MvGnWTehKPVmQBMc2EZ3VsrZ5bhaQC71FPaksesbUuoOxYi7P8n1n0pacZAtBpXH
PiFtkqQanXuO+aG1LAbsetH4qL0l2P7TLJJbVEQYIbAhAa09zMvEij0b0KbW7nUkVynNbYe+ETv7
PIGUxk9MzCUMjixJHsdyvG8i3Nuux9q8heLvlWpAIGIC8yMqg74zVQwJFtLVzHrI8oYfVzwP/Tgx
ZqHrW5aDOY0B2JTORz9nhIUwS3YgFOIYFyfakOResedfs8AhjUU3tYxdXrJFrJYdOSjbiTwF8nsF
hweLJv7T5+I+t9WDtTSHptSWgMfqBkPmxV3P3gghlz0s6NTjegxbGNL+pPZi0xSYZdtEbhwb5Q8S
oc3cS9CsuvsDM4X8FOWPPkZBrxxrNdsZ5OpYi/Xt6RHao+q1igm5qG38xtZ3jsuO3A9xnfm1oqW9
OUP/GpXmHaDxTYr/M7Bziq7MRR/bSDis6XDPnLsIstJ9mHrzXUFaYbb1zjDvMNL8CEKi8354Xb08
s74A2nXcvd3hE4A/yNLCvDOVycRvRObOjE9vTn9XD7ALBJdLIX/QDfETjd7OXIPdsHf6xrzsISIf
+wqDk8QOHsw6zu2JKBCXVgNHWUK5PXYHgi7ik110j1aEpECdvw3rlx2NHsgEUz8EJJ8EcTXMIx71
Iu/TraP1506Y4kDNpyNMLc4ClslWHyKNzGjM0h3MIcS0IDcShnppFyXnQcWDlM/DY9EFbp83e24s
ZKw1p35dvfRsa+UISlphWmt0NKtzbEVkmEZvBGkRiT4DbQDbSQ4BhvBMMU+uLs/jaCCJU1BvZsDA
F6SsoRGb0q/TVPHdRD+pyhDFaMiOTZQ4u26AFgAqhSI56shFGZJDkuDjqIbpQ6MQjKsw7xsX66Dk
dmHX5w6GeKXE3oHgi+dMGuAtHBtoQXbkPFzuMoVY6ZprV2qEaWnj8p6MXhkmY3tX9ea8ZXG6sVGW
bHrTvNY5RmjaNeYYcthHUaqEEXep7eBguCPIeK/9KLMgzCFn5sbE0Ybj04yEOkahN+f2qerXX1rI
m1tliBdXeS2fgIinifaK7e6sIvF2E5jMQB0IB9ShNm9MuCGgtI3lyUh4aLzkK1W6boOb+1HSsF9t
QrN88GpHNrninjFcw8fodyBmn6beUvysjmDQO2+54kG8EwM+j2xreISrtFb8jX0VsWetv0xtau9r
ohn8ZMBn28SD6fOsIPYTV1jgdpO7LUHYzmVNtNW4RnrEbh3IlRc1QEc0wQSdCuakba1vFvltLmXK
igKpktZmoT2NJQu+Xt2b0qYVh++z6UrnblKwENgL+cQAWXDk5CcFUyflGzKnH5jwbdho9oju3jtn
/ejw1YjSo4wM80k1N/kIuKHN7ZceVmFQcqMZGyAzHdYC2SdAQGLtEOeeDFVRdDiF7CLgLDzhOGCi
I5LmapPG0MXVs9ElWB49Z0cZA7937g5mkn5wgAL4WVaPa8m4y5H3atMjSmXcltsSga/ZkeG9EC2v
LBWKhKpalSLnTJrTFSYATEMv+i7JOw/R0gRu1SZnLfmCNNJtxm4B62611gaW3rPeZTTlikHrlp5Q
VMsQhTz4MhV3fqmKq8tlgLG1OkxoEjx6/L2VjiRNwzIMO8v1tvo8nFwZF9uBlBw2UyoQkuRdcXX9
NpMTmdAKbr0R+RNQROKPO/meOEN90SC4jAhIECaRc9zWcyAA/28szU2DXlcesGjjyo3Vq+Y1D8nE
1Nqzu+kNf8GCRMJ5GEHGHWXPj6olkYaGZELu77YLtpV0eSYLEUXcmlJDkiHDmabcCVL0alIRgz4d
5VsitDMHWofL3yAYTLCcJSRoznHRKU3UYZDgEdFRpuVL1O2Yj3bXpD7oUZVzJ829XRWx+cysz0Ef
UvLFi3Aw+vbdmlrQuaTaBwaIobCap7sh7pIrXv6LHosl7C2IiJ1Vf3HW2K+LYz7P+lPRj6wj2rQK
K917HKu89nW3fYVY8I1D0zsSzuWQh4wi1l229hR4+uIm4GstRiDOD9NVcEq2/ZZBiPexoF8mT8Vv
cbR7urPEQL2NcSu/I6lmwxp4OYkhNCZlfIAWJxn4eldU4mNgeGAwPK3BtMdhXJRDfmGKgU6w8Y7c
qpGuJfNFrTw3GJRWeVJ5Qm+wlr5njpNvUcBVu7bOGeK4s8EDGxNQhVY3IK9LDeMlwVafY9QaBEFD
yOA90u3a5DgA7eTIOswZebOynXZ2TdAjV9WhXTgDR6VILzYiv2ZsD81CclzNcaID1jzJFEOD/V6i
rd/kNcHLHikf+vqC9PNPEsq2WrSVxKwioclFaPGkFSW5C7bJslhH7b1RCTkiC0MgS6lLHhlPlxuQ
uMWu0LKPfA2bXwiR4lwiqES6g70RnpOTiAxALbNRn0cLd0tGVjt+h+Q1bl+G5E/Xf6DeqAOylMdd
6zRPsaN7D1l/8pJ1gdcSrVHXFBJ6QrgPSWvYgeai3ws7zq9muZttxz1U5Jb7tjRguVKKqGp3GUaM
NOUslaNe1mfNFOCenL495bXzSULTwFh2/RvnhTg12WPaFqcoJnLH1G2JKpBL01GFhlW0+KUc8o44
X81AzXF25+26Oc80Ds1FfwWdNYa9YTGUUhQUgT1PFSLi25b8z15YWPgYyVTN+IclXwDvduyq5M0s
pbazicjzxbhQY9X4DKNoVKi+RhlSV0YotKizUY2J7aCLlsAt6FCuEe8NYbEfwmw3lZgWJgdFhTUR
RHxBjstwJyrd+/WSEXlh3dPgT41SggvJ20CxsYfb1dIwFZ/J0y04p4bUPnp6y8E8Fg+DYTM2o7ol
2QYbLmYO5KJr/LWNvk5bXUPgrBlPOdAuquoGEyPI3e5edfruVuptfe3dfJUjWeQKGnjch6fcTmO/
JeNjs2hNszETmBNaYTi+5WULGSwwUjQMaZuen21nkzG5ATTjcAmIrz6u85O0yZyZUj7Ngv4fmgkR
MJWuXz37o0x6J4iEXuydsllt5fItrsXdXOrvlsGdAMYF+KWRvPG8L/Gwxe5GmTmkmbZrGzdaF+qC
o0CS88Y69FqDvgkQxH6MpBVposx3y5Jd4x5jo4b5wGrX5O3qICldlDILiV19yKvx0667g5JESIln
oHui+lVBaWEhajTvy2mZTFTDbtB14jDcL+Rlv4A1fCt9R9FzndN5v4y0Gy/we9gdfI6pRWY3ASmx
cSAe/kxtelVQyBGfThBlT6g2gVfAK0hv4dfLlbNBETEYiw/tYNMy3J2Tifks5Bil2ylLu+0VYqPs
5cWSDPjrTA/UNUtCJSVFW5Y9c+cHo4saAp+cL7C97Bv7O9mJRz5xzXJItkIX925pP3HS9gS7/Y4r
3qJgtRl1xrYdEqT8Q3TKm2mn9y75gBNLqGrQziIQVvOyfpIu8mcXuY6c62OfTQ/ky9y5pZUGlak9
1hrMGp05VIpg3Cck7cwA/lTM9n3N1oEr+w8QijCOU3b7hLyLBD9qn7DegbbCnr/BYOW24rGv49ep
vY89gcKgfOrjm5VB5kAWtCwgqwzz1zZvHWla/voPNituZKTvYA8n+bg1MrTGyEr0Tb5f/10aaj/X
uvPkcMYrcxzU5mM7K4Llb4UInLQnlueOr06i9B0D+YobheVkE1HXqOsT5Gx7K7d0Cuw5PTlpeqih
cmHFI+xYpHumWAGtB/JMLBYNNJ3NYnooh3EN6em5NLv+G35P6rqWX+XeywhLGEH3u+y6t6nt7uSw
lVrz2bXjs7IhJPfBiTT9IhSxnRHPKh7AB/fDdJzXCMirL8qnakgfqrz76Ex5Uaiu03K5QyS5M2Wy
F139ZczqbdT1s91SsJBf5dowPXRnfqyk+2TPlbFTYv3NYdFio7fLtAGhGDSIORwocSjoQ8jBZHca
80ZoTmhVxZM1FvvkKtbl3BKJrVKSf6S0VUFW9oGOrNgQU0KmbM3cDCM0zwbm61F7U/Ty1kVcKUKn
PFRx6/YOwvJOetcSX2HLIHXg6TT0JzMmiNvG/jjhbX0YxfqE1G/NoB8RWPgxt4ihzs8JiWJCK3y1
iR86Em4gkoCxcOcndynvHBbDNma/rMfENVgE2/dHcxFXGF7XFsjCpqiVfe82FyRsvkYbZqdpYCvW
HaOB19Fy/BW1Ti4KCkATDV+XvpN1dp9VvjMTV44I/phZ5oOtELCQj8wA8804dr+sek6mUp09O0VR
Ky/8pndsc/fSYmaplR8Abi7K7F6Ab/6yLG+18taAwew6/Rgvz73a7VqwLdR38MLdHxE3gWFoN5az
z1ggDilp16B1j0Tb4wPWfGq3bVZGPAKcqUWJN1a6OODNIGa7s4nM+X1Msr+3TBB9W/gT752iPthM
6lfYf1TuCe/7rpHIqrbxWNYdwvn6C7HXdibXsR2hnum7JC+uHgN21WGN1NFuleXBNdP7uiI+uUkg
gnd/NCu6Z830oTa+58oPp29eYm5wS26HdW8/tYX90ycq7mDdfR5L81nVuh+vV75ipLmVUwMnUUGR
encZFER7+o71cqcyxkU55JENlb3XmfgkkP0yJeal7LFIEOFqRU9VR7agAfCsHc2DbOKzWYuTGCcF
bZPX+ovF036GalUbDKq1+Y+OOsR3GvW1ksyncmutgOtAONpb37sA2KywU7yLpJiohPU2GRiv5xqg
23gZcoP44vdByT4r/iaRlz8OdULopwqspB59PLe7QZGsWOnRreGRG0bsx6CZFSFD0DVHhTGsDcy2
LJNdZzR7tZ93GY2FAdURON0jwZiHzNSYic/nweLStmVoDTfpsXRe+BFJ2M1oiXCecVvcA84Ik7xh
hoDOkoWrc2HQeHV1qhGGYwRok8EEm+YlbYQLy3PoGfsnP60eb5vRvKZ5ZNK2m9gypeXPVEsNiW+a
iynAHHLMjPGtLIkst+Asz4r8KYsMCXsLCM71cAJmFTOS6X6uWu5uufLUcmz6USnOc6sfGxUSi+a8
LIKregbLVqXqtp2TQ60xg/buRdbc55bR+SRMv3dGvcWBSdO23BbT9PXc9adZfZg8hk5Gs03t9tWT
9T0Kr4bBV0Vnas6+UeAANuc085Vp2sfkLNZEwpEz4gxMJ6C2jr4UU79T+u5Dq+17LYenqV2qFKhR
XwIawwvcT9dqVK4lGXuzhpwdBJMhG9iTz+ZUPyNaOc3OeDcYWTBr8SbrqjdiBZ+yUnvE9eD6zXwW
C7hY8mRQ6DdZCv+ClqgmwEwSM7gWetA12KTrLJj2PTcTO4sC3a53jHOCON4YunPXlD2+h51cldzS
fLCM6dY6JIGXV7xzp8zkxKX7Q4B3nKd833rQd4w3DSlTXZuAC/BXEMPVWBEykvZNHbMnQeCnuYu5
R4zSIazWvSzp+rSvu5ee8rxNuw/Xjskqz6m0pnzTWUE12vdWG/Xh+r0qdb5LmFJUsy03PSBRnfA0
p/7BhRVm5IJy4TtTvKdw4q9SEGRnmb8qHW0cDX863TlW0FdybK2IUV5RX96P/HbYChMN/rU+hq7a
/MZwav1Z1yrfWl7bpjrDxA6LBY+BMd5sGy1vo4iZEr/cZOT7OlISN6hCjajfR3t88fT+AyfCpW+s
nSgKVAKAgcSDLggGdVVmaqsUsZp/YKn8STNAO2rxGTmEii4twCRWLA9RTitskq8KMQSWBDXiRssM
IHh89kwXhZKWit6IrrHiPFZTdK/p/dHNMO5mkiw3pa4f+/ZxiTZWP2tosglqdNio6ZL0Q7Mq9lq6
7Zhkr8wQcOMsa7aVYDzZFgDS4BGTdrZloJJuGms4Y+dWQ6+aSEV0psfM/CDW/UrnSsFUwERy5vti
OZBp/Vh3ObercXlrR2BJbBt3ahyHll1dVcV+70kN9GVPIIpR/uTdfJTDb9xU6w38pRhtMzAKReeS
hYlqoGyQGnPTZoC9yar01EbMFQYXP1lLV09MsbeSAJCpkGfZj5gzu/EMrnE5FhYNOqGJGydFh21i
tYCYoJ6ZOlPV1XCPG2KuF6bbdU2NBcpsY7guG6iKGViv7ztvGcNBidS7hcvI1qiMLHbBppF4t95U
mdt53OqASpV+Qwu/zUWML9yKdH+YKzAk2nygA/Bh9PSeQ+cM9kvrukdZ62hIXVbFVhfvBzvCtZTE
T3QEX1Cy4T53GbkVIyPzGPCa0yY6tit2cXqCTlFrzKfM9m6R1ui7yTRu9mReu5Z0ZA/ENB58os/i
+GlRUH9E1UtkOdgAe5iqhhzgJvY4uuCryV1R1OxBdY26uSIaMst87JRJaGuti++/exlyUknU2UEQ
FxnkncgDlDe/NXFMKAblD61eSi1HrkyshGbzYAHrBPpAZJ0+jK0fswoFql9s2o5+ytWr2i8FlvLR
habfYAAbgCQwZu8vRJM7XuAlzYHMXOO5Lr5ZMny208Ucls1gOs+tIMOnSl0IS/wJyyhUdUXZmNzR
5nxnpBZRpw4GDHvd4RBsyud66YahAWyRJJ4OGE4+E1HyDC6Hg6UZwDsdYR5ywlI3GfnPBviMgEUq
dOF6vsvmgVi4BCqx17kTw8How5ooT2P0Chula61d4tBzSi4lIzd1WDijSQ3lwFhbHf0jpH+rzh+L
ofjNIFiIArEKQueUK7XnULNv+Aj+QJPmuHst65oOAFFVYTwrmflSJyhJU0t57NYruW1Zi4BG5kyE
G4bIzNXDwe1hhdgMNyrCWVpnm+RcbO0yQQfieCqHJKBTTdjuT0V7yzLjSWr1SzKHsXlrF4LYRXUV
lRvmYEjRtcJg7KLpHSbkz2LubAh7dpE02CYATS7mYamL30Flwkve5ACcyp9hQftk9L6IycIPaOHw
16HE9c0XR9xZnWZwJSodrtlOHfTo9lxrOiX4t7bzdPO2uOILXEYwsJEPGCxzWZBGnUcdSbo1BtK+
eBmcdXQotAXCjBfEmvFTCPZha2KDLxQjRKWaWvvCFWFVAvBLlJ0ZQ+jkT4CqZ196+kGydDBRBBFV
+zSa43sE1CkBC7yIHFIEHKNYe45Sm3mcoh04si2fK+YyuYPmszBEkl9TJsgf2ipWV0PxCfcoAEnA
qqjQSgJYq3cN3gVclGBStYcpS39U4uTiuXmMM+MLBwVJGzm1ViW/gegS1cZCPqUpISmE6dCzOnH6
eO23Ur8CEcFkycnb9aQpmDyTGUkrfs/AbsvVmPQxc1lrTXECWYWEzeJUBHFlgxtQvpwYAFgmHqy2
2jAEQTcgLyy5Xm2mhf5iy1+IZPcpU7/JfWCHEjRqtFWVNuW4gHZCQr1eDlctQkOdJfegvE7W6kia
evXAhJkgcQf3IvPqCrBQvxGKfZxrgrJzuz0wnP7BS7vPZQw5TAZOigHTQ/NW2/q5WU2g1PcbM7Lu
p3zaSXw7sYoGSdUO0p5+Czt/t6L+TVWta6+0Q5iUxSOOuNzOfubqN84YaFTUjWbPON2xTk6pnbFh
hDo6bMMA30gi8qVdPTQzxqiilZ9EUEmEmw6mGbJghQq7xB7dRxK4NlDPPw1Jq+WpC3VMwUWHkIiL
8wzmaN6UoAk8VcOEK8SvkrbHmZ1iu+gXs07u095590bvObILfDCA5so6Fb46UYy0KLcU7NlYovyy
7V9iAvi0bNw1z+hNr5kDJMlrk729oIcdZP1bVM1Bk9VtrOYw1WCYJGC5nX5l1nqwk5Uc8bVpd0kQ
oe4+/n2Bv3f6x2t/31TWN//lff/y5r982d+v+Mf3S7tdPhusnkoIX6X9SJ4bTOiFhxBrqLOJVnKE
V4/gGNgVsGJeHipIEL5ZuBUgBV78fe0/XvxfvE+yPCnQzRYo8tL80K8QCiK+oc6ih8GrV4mju0T1
P178fdNznP7gLM8tmv7+lMU6eT5qzTdwpRMHVlJiOIuwb2zSlYihrD+uKUsiWf++SuhyBNV+fe/S
a9fIdOU2clNuyiTClce/L5SVbPGP13AE1nZk743C63eqaA4u2ndSldYf8x+v5uu/8vdtMaPdmRhZ
OKIlV7yx2qMEDXcctOmfL/6+7++bfz/gkFbF3/2/f7hbX3PIdN5wXkyb2nRrlZkl7xTViynHno1m
Ko5s0MSxN8m8MFWENHEOCZJ1anP8+9p/vPj7vlJplIM3fLmCeABl+ikKVRxsSDpJ5OZ3bsw4zjHS
r4X1DT7THDRLT3ByOsVVYO5zb6YVZfiGUJzjuGNWpU+/ee9OdKm8cOl7iq5uTkIDPe55RCKjvPQN
oneDUraAOXItOsRuhQtSzMfWnPdaq3JzncdL3koRYvaC5c7zR+Kk12IOQbplv5bWqzrOxXGkCcgW
q7445Zxt9G6c1wycfBeD2CqQosNXMaRrHr1hmi+uXB5cXGJH3Yz6U1JjJJ+brzZLmv1YRTm9NQAA
YDJdI4ZLbzYed1QbyzJ3fIbzALLHg9OM0UZ2Gv+MXgMZzflj1mWZbWM2l9SkDkeVCwMJwTQOsK5k
8qGv7n/13pi07jJa7VmrUY0QIHgQ+lIfqMP9ZzsqirMaj7j0euMy6oZxmfuYZ78hj5FCHI4h/jhl
noZ8yXAprZzAAfPcpikoMrW+pb10D45mRHdrYEIkDGJH5YfmrdFlQv/t9L5EXEb9vrB8wQLfO/w/
c2XEtGDmUc09xr8JBInJ6z4niRsV50R1Vbqlui4I3+A5+mO7jIHLdDEbVQh/Nn8Vwr0ocdV+QQha
VpfEccqLqjyxXZIQlCHhgP5ipcK4rVo0uQUdMYE30p1zwUT6zIyUIJ/qQY8bh1FWM9/Ze7I9/xiM
CBZWbMBvPcOv9AVMMyKvYOZgolQtlyBvaCWYA5ShJmg3wdVeNMlCuPLmu3T9Sdg9KWznKG+gJ2Ni
dbBRSYhYl3qAy+IJNGQ6JFGYofob5526Z0z3RAGCSo8/IhsllCYsVEp2cnxWUnFl5Y1thH/f948P
//2IVTpJIAes1OTMpftKGIVfTuUr0VY/ZFTdkUlB7ZrVj2YL3dJsL1GCP1eJnqXcdIr8tBvjVx2y
J8Jaz3k5o6hoTpPUntIeollvai+1kTcYB8WHo0+Mbxamss3yMBGxdIKiHJgKOVM9laJmT3c1C5g9
wPumKY4CuEdXUedlzXZICkbPBnxgB0hVqo4W1Ibx1az1/Zj3XVCouiCRBbt8khD4FlGnOor30MSF
JN43AQvojmxQtPHJ46xSpHs/paDHZ4AWjdYJBlpH2lvfkDUlWG+9TADH3Dl/X0EirU3jqdrdTSuR
zmjtsdiz2qYskSsYv0HHnxGLbhniWjrnnjXqaASjp7NLydNHkQJbJ5/TH50Gl16VI6D3xPe0kjWd
Uv0YhNiVTumFU22MxDCfXBciY7QYfyx6O7/RzBKLuXyIIDP4s6yZ9K1AbWoHjXCLMXY2npVuFb2W
J7LLYRGW49tgGw/m8rAkXDZJG98GRS/uoJG6m0KijAVcK2A4Y2SXVJAXbLCSGyFZHEtTb5pReY0E
m1c9qdjt4kVtreUzWmn++dg+uBoJIdmDhUi5bp+8ngiZzKme57YMlNm4g4VeQtCy7108yaLPvk3t
No3JzJCcnUXt9h8g7Ld5bc/b2aH1G+RvJWrv0LIhuSkycQIxsFJTdf2k1VvDjsV+iaM8sOjztoOT
XQkZNoNy4mEo5p209Ds1o6IEqDiwCJOVNvhdT7ZaXUFEX0N6DJocg5Q536gXpBkqOXnpdK7jk0MV
h2aQMPcCiH3IgIK4hLL5dWLzy3EihPjsKtXBYCaZeY9zl8p9YunE+1UWfv/4c0w0/XUgysmwumPp
OPEhHaQRzLnyqimXhvpM1ChQzLb5KRqN2/R4rEXyR9O47zsqxsS2uCGth5U10hnHaMWUVIOxSchg
TQOtJDmcWE7gBLzcWkp2hnqaLVZ2upPWod2CRWglk4h07j4zt2dSL/BrQ+Xg8mJDHv+4nV2dnKpC
qkbzA8LEqK+ScYKvz+6ewMBmT7dbPbSdeEYx9TWa2W82/BimRe66PpPrsMR77rvmreTBKi2GepWO
XI+On32AfHbhzAaFNzvMzvp++6laFQgvxsu9bS7h3Hj1pu/lVUvkEDY2y0cSEgSQRINAnM8EesLW
oqPkz30VsWa9R5b22yTL1U5L/YDBwQ0zCSibDb3fJp4aLpPKc7tnVmjrlM0MPZJZxGw0B8UvCVUK
EgP2b52YAGiiTgblwtVFjMl9QesZKjrpkVXEfqZ15tBTum99rIhgxwemLBnJMHpyjLXqYtVrlJqq
PSYWNbNeVtA06mjcOEOzT3qT+q2ofqWSk1KazbTD3NkY6drnzEKiU0d3KtY8MxYo3zzy+6yuJexw
1X5ZiRs6evsxzEQWgTO+Zyzr7bEgX8HD+q2VINeOABKyqYDrGj+ws94zGXIvsaPEXNFCPWSJWOCU
DuXeExQurkXAZF3UJZlz09Ewhj82fJJyAt5TlvbRsvW7gaShl2K4Jmb3E0PCaNAeUKi1wTipUdiS
8D5k0Y0pi7tt4obpcz9vuNuYKI9n5sAxga9rDGqprd1CY/+Sjaf6FKVTKPV+K1XvR+3RZI6DMlH/
4EtcY0QMDJxmZboYq9A4lgXjCSJr/NRu8AJXMJMpltreW612WgTU47fqHOR1LrBIFmOYTzl3IROw
b8oTxcVwqbrnuVDwb5BQA/jdDOsSgKRqOTCre0PZq043BLHbrBACdTo6FbMawR/R6c46wqRjFo8X
pi/FDn6Me1SnNgphdH4Vw6AczQ5nR/df2Tuv7ba1Ldt+EXZDDq9IJEEqy5KsFzQ5CDlnfH11QN5b
Pr51qu55rxcYgJhMIqw15xh9qEi5xrXOS58Y89Y1ej79nrOYVVERTNXzLGjJ+WPPHr/YbrOA+BFD
++qU4jA4IeKws9423KqAo8z+0DbPH5toTg6tKk3HJQQsxSSb5uI2+FsiOhZZfN7XdIrIx1FLvUWD
EQFxHgnnvrq2FJwLcnhdpZSeytXo6RzykH1hjGHlY9h5Yas/ilOMRkMEhBshjYi3tQQwld4XAH2p
p3IKlicyBstzTeiImwitZZfhytS+1/WGi4q+pTAuqm2AY4UDtb4uRVxy2WrKMxf3c1waqccPdKn5
35/bbdEI4eTHGhbybSuLzdBBWVI6Ta+poAu6Ijk1guZBu7WOZtTBQ5e7874Yt3iMudZSSM7DEduP
4Bot2eZhmYrBlKtkSFAGcfNZplRF2mO5aIeIXxw9oIAMq+QBJLxMLiFaNQ5noq7RlsC64RLIcV18
k6JW4NaVHcn4u8ZAR3OxmNGKNKnqZmLWnZE7inBzkQoUCYePJqLES+BSn5WoSviM6XemrRwPqEjP
E9MTp5xpXGz5Ybk0UzDBrnyu1aU+U1uoz704oOio5QO5hhVDCStrzmMtNi7VBYvK4wBwET/zAebz
pU8ZHZHR1p6BsMuO1EXb1SWiEbLvBMWIpWagCJ5YJTN3XFFm2XDHWOJzZqrUdvY3JPbSaLSgmmH3
jduXEM00DIYuucLSOpzaRHT3z55Sfjrva33CvXUgTYa6QHsDsyW5a0fONKn9LkfierLo+ZKD28Ik
hLtfibMvNtM5VnErNTXjGWEdbvqCD5CI84tMC97d8kbqsjPtVQQkyW37tdGpgHWNBq8jYjiHjfuN
L9pfJywVtLVr1zT9Cp1QJGgopUyqSfocuTDWOlubphmpxOQmrUjW8p16H06M9RaLsFQiqJWxe0oL
hNA4H/2iRnI5gkG05Y6CuZGm77vG///sEP+LHQJEH67Zf++GcH/mb9Nb+/N3O8THc/4GEGp/iSog
D0kHU4H9Usdk+zeAUPvLQLKmmWRZ/8IM/m2GsP4yFV3WDIuxhSHCGvw0R5h/qapE3iSvJ5sK9sr/
xB2BcuJPcwTmKknaDBuYNfl4f3g0sV3GqbRazJMZgbomsVwrNVffBP037ZfeQoOyQ0fSVoDtUnwQ
Rt2bEuLqpZHjs2gMBu8dtxpNKmgmblD/lGtRJTGQARrTnLV0yG1fNLhB13Dsz2OJ7N+krVwzSXMn
YivPXdE6eRZfhq4SfCGidlaT7YamxOl0feCivTUVhR4PUENzH5jjoTP060lbilOCtA9QkXbOdJco
d6YcqxnhDah+ZlWxHtQORDqiWKZ5o+Wh5XxRNztgHSSFpBD9kr+qRJ248MNoVSKzXRb49lZsPC3w
4T1KANemwnWTihEtRmwtOD3impAXejqldggLTXuo0vxMWgEtI0a+yJw2uNgSHUoq5TXl0asW/QB3
dkTtxXyiSLseDbFvfLXLbuUoeqVAID2YCY2EjLSutGiDYl0QKS6PDJ7ouRtcnlAVN7R2gLipiC6d
uWHisUbi11XsbID1lgNZ6mGaoEHMapY9hJHxNYFnnF8prV6fpp7kQm64P1ewOU5q1CTcypJjIROj
StqBNVsYYHfJKw3HJBJIXcxapEYF2LQl6XtU1F6BZ9svioKrU+9zDL1nEyUSdHzkCaf9Qx0RXq1L
/PY+UbNPhUwleZ0JcqRWcI51xF9m9EOjosLtFXeBFMtcaGUg50PnWFti6zTEdNqIDPBvEO9hpZgm
V4yy90XljmcE6ygqTIWr4mpgsFuo+mMYljiYO71xunY5a3Wy+mTr/JAq6hlaAxUy03X6WWlxG/NG
+K5FOzH6q75qoCjL8h3SfHtRjEs4DlcS+gY7nsuHMSG6MAlF8ugItJq38NkciZy9RN0pM6M7mfBm
qj8XTfzW1sVtjSt9hjFLizjMvDTdZoNL9Grp4WmpdTRNZM8S/6Qod9mSvRLMzK2dDuuQ4ak0y/wp
2+pNGFp6QtwV/LphJpJjaghHaHqjQ76tU9OpHZqbWQm90EjJICQXk09Mt1VDDIEnwa4ZifrFKFcb
QY/7pUjQ6ZIflUiA/cHsrR0qdF8oEe2Cc5wp7ozYnlGX3hjHAfuhYwnTfKLu40YoapkeKuVBKYk4
MBrkT7W4nJI0etTRF8LlxLIfi8V7at5bfXxGmk8up7WVUQWkpUC8hpZh/2I+DG03IXIvLqShHYy1
ftCFpb8XwnxTg9ul1MZPSp2DM4F+KbthUZSnfNqQOKsJkp+KPgCIY7o8LAsOFtiRPRAf83GIrwyy
KD1mBU41k7Pd4+ihNF5XlKvTix5mhoe5WrTTggms0TSWq1OC6DIuNRnp26f6W5tr4a12reRxH9AF
vabcikZwu7YJySrYFaxvN5SeF3KL6EaM90ViCK5sotoz6MEPi2zafdBBuEfy2bqhjsiYaWLnTXpz
Rwt6vijrjMaXMG+7gZDvxcrmuU5q9VAwrUSkw9UJlarZWOqR/rIjZmgewww7sTH0q6/G4o01rpYf
MltHFeBQ33io4gYRQVw+dD0tt7Qv3vM0lEh7A2q9xNJ3IwmEAmLa9ICsmUxNBQySakvwYSzp1mik
HIj3dD0ud7KSnlHiMf1XYjTNReiaofg9TcbELWTtaZXLhySigzqCD3K0IdSBT5bGOZ1Hicnn4o0m
ToeonsE7z9Vwpl5Z+BMfQGnQ2CSD3J5ByVM/FNYfYzZTYgZ0vsxP8GqYdEooEEbNPCgRUcXLkNwZ
c4fHn4Ip8iiT+wZj3TOxrtGpHiLXKJ7a7cIvS/NwpvNSe1UOH7QQxf64MhhVE6xYWUi8BkdLdtFI
TJGirRxtEjOUTdphMKeZiw7X0cVKVtcivY2pLlWFQuneZYMyEzk9whlktwATqmMkPcq3Qqlp55Ji
tZMJpeDEecMQH6ItRjfeTtCN9FhO63WfSuVRaKsrZV7EsykVmstX4U7RHGOGt7KLUSrPFkZy3FmG
dV7wlRwVS7+qUpEhOhVHDyELJrUevsb+Kdrto+xrzfoeG6kR7BtFPyE1NlCYbp+yjMFaZgNT8c2G
uNZyMC4NaaMfq02in8i60axqhRSgPFYi6eLCEB8XSUcLrcp3s0L7Jp/sMc6UQDc6JdjXSllSAlWA
3t+nGjK1dXwvNNz51YIZR05fxpy9W28rp/BGRJRKb2tRb6NSzbzFWq/yHsA/gLDyJCHGHgYgG5Ow
XjUzESv/NwAt+6Rf/pcBqCwzPPyfRqDXP7+1b132L4bcX0/6NQS1tL8UnK+qRvK8LmoYa/8Zgkqi
+hd1AU1XDMxPirl5Z3+NQVXlL5HDxEQdaem/bLy/DLqq+J+MOQll+YNIQslHEzVJVcDOKLrGR/tX
R25OgK+4hPF4KUe1n5eYqFCkTRti/r8Dy//n+3ZGvbV39vZX/bcv3aqx4FcRYW2qKyk0e/b3qkAH
McDbPs+oKimX/4SJbYHwJL8L84lcN7C4DpX7AxM+Si5T+xhPT5VZUaZbJ8MbFZ6OxeprIcgnXqu2
QWoNQVm2z0XAEN1Pa+re6hv1FiRFxPhpuLkUfRgJBGJEQAbHYbLqDTrxUg9cOVtSE3pB+dIPJIx2
zXCrYSqmJsqFc8I/FYTleJWn4xNmr1Oet/qVlbYS2INUC+rJOBGUJJDIKgDDqURParlViwuT/ah4
wjn9Nk0MitRwDt0B5Ac+HSPQRJhlmSx8LfQt/qq3pNPAXWoZlB8SSu8CXVTJ+yBsw/SmzkLpiFF1
ZQlmhSeHaOTQNIYbkSqh3ycrg8aVJvuCxDGVkOXBlE5NWCuZ2tg9zU05jY4dxIaTKozvkxoj8J3K
hwyto43rcmBclFPuh2hpkuhHI+Yp4odiCBXAy5PRsUzmcS7xT+PfQv2hCRphBeU1YBCgIiTFlcmc
Q+L5EcaT5SMrQnbCVN1ftegCXe7JigrLqXTGMmP7WOpoeSMLcy23mquFeb0zVfktVuz4AH9mLcrJ
axXreUylB0xC+A/h2XZGcbfW5texAr2K34oC2FZSbina21YLaUfAKDvjdjBTopWazLIVS/k+Jg26
MuYcmAfU19TKMhenDBoW/YnGbgVBWESxKiJDHWiO27FROTD+XMFgIIHgM2zFS5fPpksIbWFnWNwc
EgCzFOUDBZ9GtN5GqtJeWccy4VaV3dZ96Eri92ocSxf3GqmKWGLFonYT/LZLmzUXc8wLV+WEtKWM
wd8AILxPqvqmLizmVjhnOaTjxmO2dbPOpR4gBT4bSsE9qFdIr59qe5zMyoML/kRLsj5i+qFHNY4T
ql7hpBeK1zU4G5uGbu6q3c/IiRC7V46cY0NWtIVTYKbb3bSFoxsIg5ah4paCjdQpdJCkohxfF9G6
gEgUjpKO+4mPivOvMb7lbfEtbgaMDtheR9XAeJUj3hSIotJOQ1nrmB4XZq7qG5oRxAYdYWXU8y+k
vZ26Zf2RjnPoKf2dOioypHr8paQ5IK2lqRnlrxmCfAYh39Z8/Boz94LMtlZ23ZdvJpm5TtertqAo
FP+30FEYGAiEGs2jpiNY32aJ0S/XV9vE78yPRvzciH6+4dbe4ywztzEJ1mzxUM4hRbMwedezAvAZ
nFoL0VM1RMzJJovRh94Tqck4f/JUEu3ksn4knBT/roi3ZFMhfCy20nihPifFMrhpIt+mrX6X9YJF
6FmMypi2ry0Nphjo4LBDIbk1sOFOWzVe0kUanWAQ20gN5opzwkix0bbl5uMYrlIle+yL4XvK2aUK
q88FAEPovVANtjIUTgEIgtrnZvh+BkAz2mvfrbQop9xZuvwMwaB1EzwA8uAjztVQE01I6FYAIFxR
1mhUr5Rivsbax6EhN8ehUZ2on2+bPALWFHUGDimFdJvsC3orJLkGffDE0oh5N7+heJ+wFB9nM0uP
WPvohevmfZWYOY17elMTPWi8QSjClBsRui5dbn31oswEN6hR6laBKtwl41TehOBLcQ5QpCwdXU6/
qtYYFDXOpEhYFlukaYZqX3NilWlHYYZ+Z67MZdefdaEd9REETzcbCKFU9bXGvd0NV8THpE1LEV/N
MBSRHejEhXargvSVWsNJWom+4zRAVci04lppk3tJH5xmMRXHHFrNbVfhG0Q19L21JDsyLECCVbBx
yOOQuLVp3SK0wHAXBXm1tjbGAWbEaMQlAacl3S2SIQeDXpnoy2vcu8qgKs6Shv52as3rMF1yjVF9
lv6QC/EUamqApIkZoF7iDq+En800vnBBYm86+tYgXSryOOpquuFmcGkxF9op5HU3VvM7CwQOWKKL
Rf/Hbaf3RJZzaHLtz5iAPxrQ8CDk/n0JlyHosvgx7bv6yCzWrRB90Brr39OZObBgmi4mLPWSaPUL
DUUvMwiO7QXUWrqOBpNR+Iz50nxfqd/bZazZxLlGpw5mdlpoNloXYAP0fblwaTfEL0I20zYF/BxX
V7EqfZtm+Z50r0sfTcMpHpeSxDy/jyi0WnL+JNGUD8pMGQ99SZsuTZZb5NNfcLcKiDutTaEPHmhl
NL2EBShQvFPLFF711KE7ognBAroKngscITNFouKnlZQdcgaKsga1FnFVz1bGuVya81dcZuIhbJW3
sAnxL/LakTG811Zh2LIKFgDD22XtkruleDLlSAq4AZF0gDZZzClJLfo7zgYD2JnEdF6GHxFjSerh
H/KSaMlR8cSTmN4SZM3RKQMMxz95GYeYeB3qHNAdrKOKKM+u5AMPRg/bNJCkepIKGGVUHa0w/K50
qaycDEbEGs2AuyepsIksJKnVEj1JSmmWKtdE2tUvRaPBV0/Ld2uUoJ+I5OUxpHPWTQNgoU0cCbtw
O4h45wUQu9gaZOS2I+ogmaaUBIAh65ijwpkeHTTaj1GRnJOIMmCSkd6oJZ7MB0YShYBeU6mJz3Hi
WiXNc4XLMYb1CZfT/AbIfwYa0Rk+JLSfUSBIJFp0+M+Y0Qhf5ZTc4bkzhjNjBd0GDFZzs8dEWEsK
kKOZtN08a75J+TbEM3v4gHp2EcTiXHXmzQIUiyx4giqHSPQMHdvLUKgIya31sERFf1Rm/Lu92Dsd
P5Y9Zh0eNLVGEp3WNoJU7t8a5cfUbH4OAxcM2iEmYkhDc7mWLXaxSMDkNWSLY4N8WFWE9NAbuH17
ArwkqTTsAV2DI84prHql+Im+J7vMZCylW38rgeIS4SOUwXhDOz8ZCyEgE3I19HDhcplwpvqmFtW2
JsicRtT2loa+0bRyZ60jMhXSTLZz3tcCKIc1omt8qKCyi1Qqd3u1sCttFu+EDk+y2gDOapF9H8Y0
vi9RuV00el9+RUItssThimOAMUiOXRsVURPhzK/L8YfRZT/WVPzWtcZDSKyiU8Mbx7AzvNLZNr1l
MDXSSQB7LtzfPU1bvgh1kh71EkZdGyqP1jrVblUxk68lWwvHHyoCE6GPAXcM+MjGnAUOnAP3sMnT
k+pcKsN3uY+0G8tIqFsquHJr4bEozPqOwPIk1E4wSJEtEgjiR5Z51VRJ5aYSN3J6RpjhTfibqxIN
l86YYQqLjdPQjXXzJhFwdiKVyKfiRqOtetAMpAbLFGNdXRnTR6swPgqzdlO17XWWx3hJFLU6ijnt
opL7Gok+fhxjsevhB12nFerstZI1xxCgb+kCjB7M2py8VYOxPWZko+iodtKyxs2rJzWijmj0x6xB
F0wvrdt6ZvvaIE83iob2RRYoW0G6A0lqQA6ZYk1xomp6FpYCnXO2XNTNKRgbnNhaQhUGCftp4rYJ
ZyYvD6k4os9f0uu5yJSTYW7DdsMiqHzrXstVLDpCFF4t0kCA6ljj3aZTmapLeORGcdkTkXNyhY/E
vdwt6Rge5yxEBiEawWyAHMZbsSKUNO7zkchmK6EZGqYNkEVTuU0l1cECQS4BGUienBreIjX2uIjK
eahn8nZD86rgQjJI1aWrVvGWeGVHkRb6BQoGkYQGm6iGm9K4emy61TwXdfOgWbW7iiW5NsV9J5pY
sMQ1QWJV0Noo8QaQu1TCzKM2nYqh4U/mmgZEwj+IBVHfITMLn0oQjARRet4iyRm5wVcsJqJxyuqm
nC5ROGEJNxmcVjjjQf+xWLfohH3xxz4zy78T77h4u9K2ph+B9oQ2IOGWm2J33yvWsEQqrmc1geKB
PhNrIJJgQ6Xqn+2xwIyrI2SB6iNSlCw2xnoZvaciShBnFchY2BdVES25rYzyOWqUt6RXBqBpKl0Y
oSF2zrKKbRV1efCx3Tdv1O9XmtKAj6RMaHJmSPl8TLTYbempBvsf9kWCa1AYo+GIGS0ez1zICRIh
acqYiwl7wibHLVRAKfa+OhaR6Q1S9xxrGbFv/6oRnjpC0/Z9iyDcNarW+kNHC3yIcMTom+p3f419
IXJhZwJikOe9CX7/WYyk6djSGAtYGddfAuRQEAVIm9ubfe601ORYyeJyGLc8OZFxQcBYC/fCvtpa
0XqKJIK8c86GeMu3s3r579Vd+NxkyUy5VbjZxb5MPAQMQ92sH2bqB1mHX9YagGe0sbAyRR1JaZSa
qGfGLzLfaKK6D6pQGyjzxoMbS3z1+wJnchXol6zRkP9lKyPGULR80ub4lbafal+bC2WVPKhEyial
b+W5+hAB72u1qJH4qs7AyLmCewoC34CGY42ualir42KCkAwt8ch9oQliRW6CrMz5gfdtuRWagPHJ
elQExdlVyZ/CZbXNhqMG8G/XIO/q5H0tb3vVA7z0FWAXQYYEefdFHCSS8uvg29cSM+H/Pc4EZEtp
njn70RYx1pG8/T/Oj7QdiDWqXEPJvGT7H/fboTZYBP8eJ2AcdCWRDG3y5n2hjSrJiJvQeerCYBKj
8rDvWlccthbTUDsrv2hg1Djw/9GN75LxfbNUazAcyvBDM8Xet5b+rukVlGTpdmSmu4L8Y3XbXrbE
xswqJHvYIgStSOBY6LbVfXtf7JvA5VvACqVVXoaCafguOhfX4cIkLvT3A0dgyuDFYfESQ4XK7fYf
qfb+fwFjXAHQbJS04DcpyUFFdUILFoF/HaRyWR70QQ+aZu0CA4t00CYWPBOTeC8vlO81lSwM2hIZ
bm3YkcwDWGScKG5bpZJd7tmJ24JzGtn+trboG+Hic3vfKe47gWQSybUwR/7nebpIxJG3b/eDXLQv
++rns9dOKU6d+HOuyWOxG5Xj7mMVgTVIHWlgbLLtpMccYoEg3/m3R45d3gTzttjX9geOM/dhqjfk
Q4ocEnI6eLWmk3u+bYmA+YN9zVLal4ZEaW/fajNKbZ4YiZDM11pDM1UmblohZFEYzn48Q9vW/tjU
pfJg6VxVJpNJKp2kv19eURDfZCp6q/273b9Wy+Tr3zf3BSnI/W+bfzxky3ZBd84VXdvORcpMCPcr
KRQ9IWpxElLwZJqtFjdVzMVzlpqJ+lmElrXbrAXG7jLYV5tFvsIWr/vWfFstiNTpm5dBuF+crM2Q
QVQgvydl3MZdG+4JfXUHiIRd6F42X/Y/q3t8ptkyk07i8WDtF0lu4VwqUVYi9lfpkA/8FgqmGK8W
xGdufXXw+fH3TWLsm99CM+O6+YqQRcETu+kCar0KRi5ZHMP/bIc4ng/oESEv8z/bU0b3tZLr5zzK
CaI1qQUFCNF3378v0AgiwqUGRVNlYYaHtSLeri+cQHGL45bVWQC/R027d/Lt4lsAggvSbW3fRNDH
DLRI0iHo87d4ksbTqLYDxVwWCnd9rk3b6oQqFb/onwfhdkzqNF4JjOCH06i/+Ujtbn87vvdVivu0
ZCcEA/smPdwMhBBC2M/zYD+yxV66ljBD+r8d/PtjPt+jkcC2lkUdO/u+JI44n8qZESwpZ78+4P6U
Tq+hAoPvqLEET6ubghBjALfd/ZLtJAcaUQZ/bO5/AChjOP/Xkfn/6cgoeISJwPn3mqAv/Vv8ux7o
1xN+dWMk0aLlIhL+CY9Uk5Wt+fFLECRJdGN0UbY0+jI4IlTEOn93Y8gklRiOmuDfdDjZKqqkv3Gp
Bo0aWjWcKoZGG+c/yyUl1UL5V0kQ3Rn0SrA86PyosqUrf+T9VEyJYkAyyxWSDjjp1C2omW7XsN9W
dYzhnEXbsOJj9c8HqPmBm7LBdLTL1gJjAtFwMa3gzqr6Q2kMFHUn8DBAUPyhUi84IxOq9MJtTATL
sR3MS9sKE0JZ1fQEaX2fK6qVJa5EB7cRTdA5S/2qFXRHgP65aeaIDWllsBNGdF1wUQqmOP3KaOwl
lrC35+GUHGtq85yv8wFPY0NcogU+VJU6Wps6rhv4JzblBOSr+//ELCwG+vsqxQRzfdhX1YKqw9lc
q8mFZ9TZMRe9X0/Yr40fX8VvL7M/67dvaX/UvlNExZR0q4TgmKguz9hGvERd6+PLvhoOU053IX7U
tj/su/ZFtg0ZxW2E89/tU6eey+/+l3wfh++r9FUYFu3P3Lf3p39u7vs+36bcn7hv/z+r//O77y/0
+bpYobXTkrTziQYZYxpzc65ta+O22Nc+/wAv89e+z8dFGhgE+4+nfP55f8q+ybgpdsSEqML/7sGS
pq/rx19+e8WPvfvTtcjgffZVbMXj2sQfH/aPz/T5fp+f/Y//CtHzgKpkdXQ/n1ujyeLOvv3/sN2R
DV+PsHyWhet2uS+T7Zo9qdu9eF/Nt7mLXjRMdEC87rs+Hlhuf/h8yMdr7I/+eND258/N3/6c7XeJ
QWVs+7G6P+qPl9s3//2f97f47VMSvBcBAE0qApNwrtrpdvvJ9hvRtmj2QbM1CbXb9tLIHGgbRFf7
aHS/R20P3zdXIU6D6X5/6r7j85XWffyyb+fb4/e1fbE/sCwmupOfzzGFgZZkIUOPZKam1Mxueqnc
yoifq0NYorADvh7sf5/LAreCZon2JCAy1CQ095TNVXcCycwY8A6Fn3aStgxDEru6oEy6i7GMgm/0
AvCzBOnWWvIhzM01+rEqbeMyOFLbuGwbrX2s7nsBvp1V0P+HfWtf7E/cH/e5+dtL7jv3P+8P/Hze
vi+USfuq0jLGrLBuMqWi+oYsJCbZtD2vQ6VwpchhCmoGbL68fzW3i/i+ULptxF7tl/Z9vigVQD6r
qu2pSGOegM0506nG/FquopstzfWqNo+Vli+0H9q/DbM6MNeiW077lBklDOOPbfL8udj3lbpCCU9e
6XTtzttWoVBYNCkX9lZ5VtMm5z4h6UdEjsohiieMkRGLXJeA5Kx45op5QvwddWIQjuEjlIS7LgkH
p0alF/QJKNdkauiIbJsFQkm1539BkwTI45ytTKMmwrMTU6I3PdI1pJZWBfU2jTZawjDQhtPmbAhG
GJ40ZXxTsPj7RYf5gzjG+mx12Hktq+cOISqAJckNC3PT0euBSMltXmaJTRdo2+RsX+vMVj0a8uB8
zEKTlqKmTudm2code+Wiq83kV4Hkc2cyijcK+RX+XrPYF3vR5HNzXwPjJvlKoZLcwPB+X4Cl7A5G
KZ0sI8ewG+uiGAjRTSP2wkFH/gmkaeIUgBQlMbgE4SuIhD60w61sjWRcbD+asi0+D7/PfU3eLrYx
ImwH5nkGD5MfzO0sqBHmgTSzJnzX/2zva408zLyZ1S5HUwHCYoxzkNXG9gsrzKfKMk69ZN+OTf40
gwWHIiJvycZ4TLwupC20iOVqo+DaUJ2rOgcfq32zhfzJp3hdfXTwahC1JsnJNV3yKOIEjEsryCoJ
VcC2aFATTDvHG4NL33bkEilEpiQoJOxqn/nPKxYXgxwSelizR1QpcGymHWNylJa7LvWXB+aTSnwC
w/Jq0v0P6S/YaDLxQx+F9yo+RIrbFI4IxJp67Q90qdltMh7q6IV+aD27LUWX4cX7rtTXNKXV7ijH
gCg8eHiOZ4z0NTqPTGuC4Y6l6STrdSTeYj1u1B9D+DYW20unraNQ+y2RQLr9E2QfhMhi/FYoF1R6
BGyZ83kwj3nkx3T0ETtWLzEcmfWnjIIX7EhNVWbCJnkadUcUaBLTL0MTN/qT+kVXj6p2UpTzGD0b
P9EIL9oXSIXV4IEmbtOrSn8Cb9TklzD2oAkWy1nNLmV8hX+7Fo9mC4sCTTQ0TBiTwPRpmiqHjq9T
FuyOC47Kx0qupMYZrJNgOsrqCO9z3dmGzBR9eGln8I1oOi9hfUMltCj9rbo8XBbzvoTjMzwXKImH
6Lbuf+hYhQLzbGRuw4xnPJC2B+XbmN0yP8UCHGPzSEhtX1AkuqfZOahOKF5HY6CbwP6d0Dwqb1O0
2mWFbTEA7SFnl6I7gYGqxGv6St1oE9qVK4+J8kTBqrhFuL3IjFEPIiagd5kW2Ev7ZArBLB6VdxS4
EuO1G+mq6ABMHkOMPLGXYBO3DiAHxqeUyGBvuokSV/rSXyU0E8inRajoV1TA+9Oin2blAO6vQC3f
/uwNZ83P6GbMzJGoT4Y+jT9T/pauDKmDtWVKvF5E664SXLjxZnuI16A1brPhnCbBuHJeUOnPqcJn
71X0pHZXEcfRmXYB3zcsHTE6pPzfwES/l7iXyKDOXKxa9hwHdUQouqfzA44HaC8aCSKkv/4glzme
XcBrZh9I71V7R4A6yFlF3L4wvieBamvYBxydeLMa85QKXoFNvHH00ebF+ldkodrsUCmt0KbC1aZj
ajklsfODV1oOuH7DPCPhlGZXvMAkETxJfbTyYBWPaux2J5ppYeuCajdQWK3e1DJ0uBjTatOUrMlF
BxtIIMBie/Pr/CUGenmULAIM73r5NMU00EYs0+QV+POB/2akR7aWH4f+RP4IPirpZ/qqE2qEKGfq
DrLoTvL9BEhR98VHmURF4atYUmu5SV4QtSvrQScFWWcE7hRfLSXoOBWiQ0FePSpvMblfZ0IkNmub
eNumJxHNaIQURfWxWhoL7ll3ms4yKd7wdoBPgSXA00NgkIJE0u5JKWi/9cUhg/ebSo+DeQOktU3h
0hBw7Og/6C1bXyhtaJ5yTXwN2CfYTJUFQokRpFer/vQVaYpuHFLoqaUPh45pUfUCoc/iwlmjJHMx
WvEqnYD/zQEBwHd+zcFsXFnXyhls3bHC770lntnmYINUx7ppR5SADVKT8MFROPPG/gsTJ2T39Xl4
0RTqbUeSkPvjcC//CBUva498NAgsNbi93LyGyMln2oDZxUXGDKDYlhN9qZ87zVGTw0ZFJbWJ/odf
yQ9l6PQiLNrWlqYLIQ+66MffhuR6pcc6nIS3nJ+r6UV7oWyUXI+IqGQcTU7ypXwurihj36iPgtev
93Hir/TMm1dFuYlRryFGQcCGckAEEtcclPxKmi8CNIWQRghYqS9LhRvXM4Szld+NlFUypwB+Y0sq
MhoUUsT7Hvtb6xlJk/W9ejLOJEjNR9VrH2ilg4KK7tZzpsIH9uZnqyNY4CBSospQRtsF57Lgpi8i
4trVS0rZHq1jR1B3jYgbQwnoOGRgdsPZd6EdiddrWB/VNVgW8Dd21r3BWuxBhI4O9FKFtDrV4eF4
V6LWWcDcVA+PQ/y4rMHGVcWckNCtyulGH8oBoND7BAtTZfqA6CaJnwnKgJJ0JUc3I2kVeERG0Vdo
L6LiNe/hQeXNMQsv+nyE1gzauRbdpHmb6ouEIpoASLBP3ArhADY2ZvgSfx8GOdiXBLVvXj97/GG+
8Slv4pdEPfPq2ZkJTazQcLIz3Y4fdac5TPdVh/rAXXsPN3w+UIw+gMFvPHrN/TfJsKtD3B5IOX2E
qqk7eoDuyk598Pyt+50+bf1cL65+i+nmpN4pmb/6qYvp8hb9v/IakiwIPdUxwP3Y8JKonv6ouRw8
RY8pEoMH43pKPT45cR1QA59ny6U7CJYq+qLegh09RlfR1c/2GZe0dp2idgNKEDoLaWccsWwInuAA
cLvv3NkJj4XDd2ojjLFjX7v/bv8kcvV75+vuKRZt+Va5Lo8b7h5Jk73xFbczpnxOn9E/02Vun7V7
XB7gogvVRcYePqIF5d+YKLwJR77fjSdylsCTVW54S5DMKBPl7ptoADqHwC4E3rhdo9kh/IkhVOX2
ox9NHkJ3IKG4r53qtTvUN4mHKl8UQezfUwysNhOrE7U+GKFAdUcHlA595lb1x/J6DRTEHZL7DQ+j
sx5TWGGyLz2f1MGdXkNsVhcgYEf8+N218F18kipGRHb39l/sncly49aadV+losYFB/pmUBOCBFtR
otqUJggpM4W+7/H0tXBkm3b+vn/cmlc4zQBJkCJB4DTf2XvtgMsgOxQXwNgX+Sk4JEhM6RLgw7h+
fO6hOj0V25hPtY0u9isiNJ5TXjKEAIU7f1h8akgiqN9XoPSBjgZuiPYvwCLNsY3X0YWUHRSeWMmA
v3CFUSZi9vSkPKqB2z+oz80ZC6jX3xknRPb9XXI0XXJr5pXXOa7OQXONk3aCwXJX7/3tmwTG6zSf
iM/xbMQ1O4m7IOvwTIP15mLj7tiv6sfWp89YeTMDhCl/YA9cNCtmOifDC1/h7aDMeifw5OAf3pr3
8ZSdx7UBunDL6OOkHvITvL3ZQyDjssC1wWexwiOyim98l9CJdb4ubjC8eKob37V7isTlY3IuH6Vv
0f247t7jR2cVP0LA/Kyeh025N1YloS+r9jV4MecV+PxHdMcmmHHw2pw9BKSugU59tC+0ZJw6HGGS
WVK85zgfQL0tbfhwN9/XJ4iH5T45SztjbZ2Mx3INY9xloeOOZBnPepV4LWkS4JLd+bVzQaquJJcW
SnZZRjdfJW1XuDady2vGt9oGWwYl+/TI6fAcP7an4ZNsgG1/qt6JPQdIZ32TP79l5+ie9ajP8DX/
ke1kjgRtjHE0jh2KYOikK9rPh+4mV12ve5OfootZuNirOa24qKLVo/wTRYCExMWdnhR4yatH56N7
w+Ckb5Jjdcl29rv+VL9OZxpCGkj9vX6FoeEO5zhYjw/JMTmqT1jM7qqL/oRS0+WgbtUbbt15LfEH
PkpooNvUA52wplZonKwd8OVDCNp4ZeykF1TFNG9EntLCVW+IkrsbMHw8OK6yi7LLb+kSDwCNKTU8
QTDYk4nmNU8kOdLGtC+QFIobeqfkpzjv25f4NsQIQu/CVbRenMb8UiyS4ik/aL4bFS4eX8CcXM+k
8Mzr9oXnuJgWmRugE+YoHBp9xcsyDhOmJPqMj/kjfpB8JNOuD7qy98BE69PWIOfR5jKRPuQb2mXT
NbxxT941V8udeQh24x687W46jz/qV/j4QD88zvf8cWBI/j0wV8i9nqVbAhO8YFfQIy0M3nolPw/a
t2Qr76F37Edw+yiTvHmjHcC1Y6CLNtZ99nNiaNesQ+cHcrMKySlCS5aokhcg6qbjhZfpXt5at/Op
my7JDfYgmtox4VqRXwsXH+bOv/sZXQYO9ehmsCrn9cBQ+RDfRpf5ZRQNoGglfEa3dES4uJ6Kn2Ao
aVTklfGBA45/bU4BgyThjfUxwCx39ed2n6/HvcJU7b29rQ7OR5ZuQEAO907i2u9s1a+glU/9LQhY
PvV8CpDv3vet29Uuv3v/YL3IT/VtggNo3maXZXzwpnxUb3zEGKG0sa5+9tNpfqFDBMHJzwilF+8a
mlI02SBvbhqaJXSlK8C502HafPQ7RnjparzXzrAjiexmHO0SAHFLW0o3+TZnN8O0bZ7SW5q89Ha4
4bgCcnCrjUQiy0q5hcDDFcoQyFXe5H1ar8yTs7H3XPg4cRy33FTrfDfS3Jhb51beyudiRwCl8Ri8
1F65hj9N10Uz9hzsPsI1aRjoFejTxot5Ih+IDi++5XOP1QbtPNcLUbir7KWix/mwfswIFV3jh/Jq
3Nr03bHnnPMX3P17+FrYNu/VeIPVoSNlp6QfZDhIHYaT9mncaTTP9Z5AsbV0xNu6rbaMUHnn7R2O
0HvGFMNPe/n2waE/Ftt51/3saSd25Dy6lavsYo8si0tywYzlDfdeDRHgRV2MfKsRN95Tz5V54Zr1
n6kt8gPqPzVo/FC+n6f36b28qx+T++zcngBrnK3vzm34aD0ot2gk571/MLfZ2b7Im3gdv36gpr8f
j+DNPW23/GeOq3BYRbVrPqvv6R2cBiR8AyEkuKN6V/omY6wEVcsQimDU1Tc7vKGnkZ8b/2S3HuPi
g3lAy7B1KO/umS9cYk85M8zkrFWfHHi63qK6HPbjY3DQ92TS5ORewfi3fsoTiXPBJTEnfsW5XVuP
7SPyxOBgch7B2Hos7p0XPsRHsGWAHyPIFRqEhBxd0C8WrMeU+ZEouwl8XbE4V8TN12OA7LD+mNQK
WDwQRD2xJeQRVzUN9JHOK4b4wiyECu5Vr/NP8p1gGuyVOmhATZdSlPg8tpweuhDhFckDD8kwj3u4
qrCih3KvlYOrtI21VwbGgn10bKS3nmKOMvfeIuSslrXgSYbbZnNVLx8/kgbcb6CWZDm4VanJb+s0
YAK83DB1MYED74OKJWehgxFbTaPVu1kbABazwNDES1VfWZaxKQChrxCbSStH9AIDzSXwun0emis1
sqlg2k+BXROxF2hUSPL8HpgxjJZcY8I7x6wnTVp1V+vUBvE/dAdleWhc9F5hqOBVn5IPpTWpvqj4
T0NG1OUYsEA1jsugPCM6nmTf0mQYtHxiqlqsCMixjM8yiRwEgcBZxrk4Q4ejwa2kW2q0u3qBlsAk
yQgmIw3FgLnSY/5Gs5sBL1/WUqxleURsdsRbgfTSSSMUJV1R4xV1XbFlicW6oaqOGaKzbbzogMTN
VQZ0fayUuoiUDryeOZEqaNVBEApZkBD8iLviRgYQ6/YDMzBRBxU3pSRVgMyWuqjp+5e2y3pP1GW/
arXqzLK8WkXcDqEp7aIyxU9o4V4Yl8ow8QG/b6GAKL4eE0/8clfsJ16WSCXLKFk+vSk2qRNm8zOR
iSkYbZe11YWsg2lRkulnWqU4Kq2qQsc8p23J9xopUh6mRfNRKeRGx6CwMn8/dFiA1U6jJVpW8ctl
1UbIA8RWYjvHGScmwYjoMWQzVzZ+RZUxqzqrPypad9tVteL1EimPM+6XQ0VVnRqp+UxoZUfU4HJP
POHItrVGEohq5vqgeN3XfbEJ9MvJrfKozdRcDRp8taaI3AY19ePGMELWxsS2eFjc5KxVHtLl5nr3
+myFcmoEvboVu10f/3oXratrrEt/vtgc8ovdgdcpKksjsyRSXDSZxk3ksAoKZmRKqDIQDjDqSKoV
yul+wbkt6T24JmV8LVIDcIqj76/PiS1IUEsbBLydmCM2NbNqYCovbyBuKlXiR9MbIOEF+va12Em8
iOp1O7ukhHHqL7uPVsqeX291ffTrvniBeKnYNSbbnaP156f8y4cQD15ffn3N19tf//zXGxOaSTRn
3T/88hLxjuitaxx51LSvb3Pd79dP9pf7//jJrn+6MpJ0qzoxK8/LcRNv+bX567f7+qLilf71GP/l
L31tih2+vqDTMc9cyIdfP4d4w395TMRfxj71x4/3l+N6/Z6/fBnxt/6fT3D9E/Pb3OpPLNO9NktP
IlyXQq0kbn557Je7/7QL5X/qWr+8jSIWra67i63rPuJtv1yf132uT//TY7/+GfEWv7zt1z4WqFy0
ogX6Vr6fLdZiA6wyW/jth3ZZ1+yW/lY8+8tdS6xwItOEMrvc2GIVVez+tSkeLag1qQBpF9jR7zv+
8o5it+vbfP2V66f5l6/7d99G7Cfe9frW18fGZRXs/7RH/472SEWQg1znX2uPbhMEbUX2dzf414v+
cIPrv+kaSEWkRwo6H8P5i/5IXjzfkLoMS5VVBdP3n/ojbREZmZZimbZi27plIgr6Q3+k/YaQCSmg
yadbXmv/b9zhKnqov+uPeECz4DE6Ch9D0fhzf3eH131i5zAVq4MUUYMtWJAZJvQuFnae1A+fB7qp
cpwll3gClUzCB/Sfmlt0LCuE6OVzwAlHOnaTvkxPQdyg1KxYAZZjnVG3L0kHWac/1fVDzhBLo/61
D4ecBEyWZmQjcbXep7hQtx9jtYT6NAgcsohVEHte65OyAziP5dl07MNiCjo0YJwJOR6pBRas2pSm
8VwaWUKcAaqAmkEqq7SjdRBb1xsJJazKCvvEYBQIlLQTT+EfaqiWLC+qhsI6ENpHDruUPDsplIVy
Cn6/CRrwDz5Qt3ViWDCgl7tJlqUuZhiVcv8fO4snxE207CK2xLuIrSmnTOwY+UZhqLrO6s+wQcMv
QflwZznNjuJGVrrsWM/oAAxKhea0jKAaiZmO2CLwMEssFjFndAiBAprbp0eOZ5a10E+xhAYV+tJV
keXBgdRtEqV7gE6kvQX58XoTK33kYri33QmmR7byo96AFYtzSjXU8hiZ0any+3nTnDPTGLDjqPEW
BiuFwzq7Uwf7u0lSIEWKGQOQnH5L5wwQZlS+EZ4Qr4BxXvwBhKEcmizgxlD5moIsoDqwQK9Jr51N
qUbrUzJcJZbhnJHgYzM7aTZGwqHurLU+VupN0KrKzThMBPQkAHVXTsCaRcySjRxOCUuclKHVJkC0
2inhSZo+NTgrN72TJmQiMMVv8h2akmMda90JFyTeYPUjgPXLUhkWolyWIeJL3FVqTNqaUWg3ZW0s
CwbMsaK0f5gAzYzwuKnZE0NcGw10F8kIb5BicHa2c7p4vpodKR87koeysx4SEBVmdb/VBsy1+Lmp
0Bo1pQa9krajzjDKlsNgpWbDKbd8/aSZVHCHsSHOtTBOcgp9GgfQs3jOQT+wlkkayHy1x1fGDiYW
2z3uga3CV4f4A3NaWT41oKnnXlInr45CTzw3LzvAL72dgJ2tQ3l+MoO4XiyC+LuTfD7VZEqfBjPi
eBgp8Q/Sd2tu4eNNlYI8F4iKMXU3gKa55ptFv0RWheU1ZvO3x4b6tQ6TM3BlTChJmB0ldfE8SDUR
4LgwaiSHh4Y/jv5+2RQPXm/y0NpIGZM9GsAlF4rxpUKIzha371HcE9PJRCbsZZwte22qQJKZZ2+q
+gJF4GmMyBvg3FCPBaurIIAPxsjFUmnmXRooa03upgMzHXwiYDe1hb/ZGTPVmxbmxNdkCHeOsrep
n4Xk8RCGi+HIzt7E3H1Qp35XOKb75UgRU+OvzRKVUq0sE2QBvP+e2ml/EOIdNBgoeNJ33eCXs7HA
wdpGH50t+ui6b9Gm4e4RDzn1YqBRdGLONQX+aE77A7rUJNiuh8plUltmTp5t6ippF+DpH54UYNrf
k7HvIRz9bSopZpHisZHF+pgAz22Dx5P0ENsgktncZa2JELN3WP4vKbpavvOu1Q612cUiIz7SnAXv
Ct7ozdeR7AZ9Vdij5KIfrw85UpRIA1tPanKFbHwmX0zRa6ZJ+HBHTmxC2kMVF3cBRj8gEtoS0kdh
pxCCnFauzL3pe3qkzgdAxzKhjlpGWWfwZCPYRXm1TTsn9DIJGnMft0/aPNEa2wQFqEX+aPoc9KgH
2pDBfSJJViHHHb3Khq4yhY2mOeshomijTig3rIbopyA/NX3F0lEk/ci13iEX01W6nLqzwYr1MgQz
xRjvWkW5Gk2GyqZuE1FkKiQ53IpQAnECTIuBSWw1RXHfyl35ZTYR/hNCZOiuRFKD3y2dV+rjkPFj
+ElWO62juB0OwnYGkhb3floDmWy16aD26nfVIrQX9pPuaXNzsdLepydqtB2r1lPzajQ/g0V8Xwl/
mbCaWa5qcKXmjrX4GPArhrb5GdlxvRF7poWuse4Fc0PsnZjox3yfpUEfZ4eVxeXOHij8GBrW0mlf
5ZO9j7IBIQfN4caeJgnGpo4V4Z5onX7/y3cXd/tIZrSfzMHN1IT212Fo4n6xW8474cD5suEIJd5o
nlJ1+hhypSP91oR81Gv5xihRDBazI5Oyi/4zxl2YypwdyXKCJkaxphxmrWrVYf26IuImlHrnMJ9H
Syt22IG9ps07ylYkc4NV3qYqmunOHMmFdmIFnBgqCFEyItQI2y+FF6UeD7LslVBfKEAwCpD78AFs
sOR1WRlsnHgg+3a0OrwR/fpaW5nHmgYMLMjCo03DDRGSsVMuTvavRIoMzUecRP4uNekLyhrkwCJy
E3K36414rJm7C8jC1hPNm7gRuRLXu/JIBS2LpI5VOtyvBCrQt3blTjjSgEHTGohNcWM7yDwy3wK9
p7enOKBkX8qAxoSJUdy0SofmgvKDaIMynG4mDlfkYA6rQGp/u8ioNyRlvYm/K9pb8Vl+uQt3Udrm
ZuaJ0pZFUdxv7b2flKyc9RWgXkSQKA5ABfftIB/ETSOl+rrJOCKFHOgnBTDcVm2Nz4zx1wb3XnhU
dWk9E2S2U/NHyTdJh8qXM5P0lU2h9lxL4tp0xLxNN6GT2Dg/vpyDA3znfQnWC/K5B8j/Na0gAfLC
yK4Gr7FUZEGVlhw7Qs62QsEnUlEgPFK2EptXo+L1aYVKeNdp++tzYlexQ+zr5d7q34TTzxoAvQ9w
JcQ9UeoDtom0dSl6irtfW+CI9tpA014Ra/RlEvyL9BOHVUERvCq28N6MrcY3zlU8qJhA5VPcW6yH
ouPqS8neBmRxbKI6/xllvXJQJE05VGXBCpLjXK5iRrElslnyaKlViU3x4HWff3rMAtvtFlKQAA2h
0HW9yXKr3ikVIXB/Pv7L68UTwjUqtrqxklxJ0iAYL9Xassyi4VZsVjCVSU8eqdOqRRYjedHXhO94
kNjJMdUKLAdL7ym60OtdsdXPOmo18bS4L/a53s3wxmb9PB1a4ISID2RUhYtOXxj6ahJNfncmDst1
ZOiEvWUNAsqrG9SWx0bm5ELU1+MIG7SyO4mb0WIlcaJHBg4ULQgGpIq+alE8RPPZoyHpiAOaC7/Z
RX3iQyVoNrDZ8WZz9ZfBSDVt2Rwx+KE7Xep7vz71l72iLia3b8z44GKvfNPJRbmfLVqfjaiIXEsw
4m6Xyc3vz5REXcJwFosPUlJl4PIo5IuaiIL7MduJzUkbuVyv76I2BkvW1tgvWjhqq19lmK+Czdeb
//WR61sKUte14DI2qr3vyClalNi/7BVOoT19PfO1Kf761wcRu4r7UWWxl7j/9RevbyXHeeVilWlJ
D7AmGog/v9gvn+LrY1+fvr77v/FYkR1jq5Lr3mMitJ/9aSII040C3SWrsto0mLRhPkyPY64D2IgG
ElKV6qxj/163LFngXMif48gGqeiUzwk2ZAazMzSsWta3im/dNTDkvzEV/mSI/t5asJyA/BNCMEs5
six2Vwo9gOUDNSVqwqcRysEa/BirZujK9LCDVuEb6C4auDFp5LReW7SPGnlX0GiaDiItsCqz7x/n
wR7WHUm05pJd2ioK0CPrGOTxUQojdDoqYkBYpz3kMGYBQweISqLjMy2vxVe5qRifumOL/NVuSTGJ
SZt3eyrn2zJvf/pmyFrZOPhuKPevajtGG9P8ZsethUgO/OS0KARqtC+j8qZJpMnATCgIT1MrO3Jn
UwJtgKM243IhISM5hBLHLW30Y1G0HU1f9BraLYE34Y9h+kgdn7WSHJVILLF0k4cvbY8o2EIVDGiK
k74YYR9qW60tb5USpWcUAHyBbf4DqC8cIcfYqj4VidgENVEzc+vq9kWyzB+GtK7NpYCRTfStvBT1
wXSfjL6H1MmowXU1ZUbCUwrIJ9U+ErBzDqWJ5z77kDuSJhly3U6EzmWsjcpVnay1SL6Dejutiojc
QrbgKQ85Mw69Q5lovs2YzdZ67jT7Ikn7FUyKYB9rhEkwy96CceeXhUABbJwcRngVW8du3+WZqLGx
Dp5JsI5B/SdA3vRF6sv0cZMr/VbSkXuNmbEZa3hqUUlavaLZ7zFn+iGmp3Z1vZ89OYwe55EwPUv1
GZFIN5g6hgPM10MOmHo7toubG4FqWI7abghYL0bcjXav2IdZpd/jf3ywy/Q8wAqlI0GE0SrBbdeg
kKrGYT2r0sahnAGj0k+3oMy20lCVmyDrTnkU+z9Ar534v3JrgozA09TFknUibxqMX+4c0kxGLFat
KhAgRTxvDT09GDMU1gilcxK0mI6t+EQc1XTrTFKyz6T0XCJHGBvOV0Wh0K8TbAG5Za0UabNBcs7J
2c1YPVULVYEz3Kmx7uqBXh2atv0Qvlhbtsb9UL5Iuk2z2sOe0coajJuN2gtBaJ63xg0OM7gsfQiD
00nio672qLGhZ+SuFk9Ew6eKv82N5FulGR9GY9zrtix/K5vipaSJIjwbL5tdQS4dxrneqvPQ38jy
TdToi3QaX4quFsgKe9ZEU0It/Ho8FyR+mR2IsURBntM1d1P+CTDjoZgak8RWVCZjSNv3SLAv0JH7
uiz2Fbm+FLCkH7NCDkPke2kYksPh4MaL7cbNArPdJilR1FPSRG7eNxD4UgPUtvNgWFWzA/lPRNBW
14tiVbEItIq6kcBKCUipCX4jyI3DTFXrYDn2BhsR3OfeB3m3IND8joBAJ17pI4u9Po1TkfXNhuCN
bdRZMohE55DZITJkIz5XPvxgohDeikSmD3DGdROmKOsLWj7Sh4BrU/dRy7z2oH2/ZH4fu7WJ0Abt
MBylh9KS/EPaJl5oIZAnFfWYyFZ1kUZdQ7s7JGhomx9D6zRbnzYKbHfWbcBIYzYcmUW3SHHi4S4A
COl15nYo7MehS6hKmXm7tlX5R2SqR2OCOqcO0fsMLg27r+z6gFBWDeeXlzv9ja/Wz1qNon+SJ3TV
PQdafe779LOMMJbYIAZ3II5zQ+L0Ld8pU/CdeuSIupK8Ov64A1T4qCyxRyQD/OgKK3CLOUy3sT7i
q9a17CEzbY+E2jU2+u4utU64+s1tU6T3/aTk60A3iTcKWsS/ZVTATgBoFpctIIe53ETjexcMbyM6
O0g9T22QHqhfsbrapA9O1D9JE7OzTE02YxMeidu+zVXzo8+9NqWpwdl+cHrSt6ocbZU12OtR/hxC
Vs9xbH/aYHYTrJEU5dAP5qR0WDhHWE4v5zNcK2YPdkhIe4DnZUS5ZcNswSkKuK5LQMyUGhgjh/ER
KV7RRzls7LSoNjGIzQGKLiPhGj0oU0+brgpdrENahSbbG82BOFdGeuXKuULSJOikOPqm61WO9E9H
jdX0H13T4kxxSq4LiObRsv6PbX2tvpFmpbp+mVg76lAl/ojG7PRz0ETonoOCc2MiitZyzbYOkH+Z
ZEtJ4atu3MyZfx5LMjLDoYi2ut+96lpyKJgNe/WAjM40zbMi3BdEJAWO3nvgCc/Um20vhh7OFI1c
DPKSVPyD5aVKFXB0ZKg7LUGgVoQ9P55fIA2UqypuzU1vqjlBQROhQD3JHNGQXOAmkQZMjV0Lx3dd
1eV1zC/SNOlzHZKEmUrqT7W4CwzKUMTKDetRx2giPZuJemzeyzB+0mfpvXUieA4+UipEHcme6ep5
8hFCz0F4CxHlRidLbGuQB5Yrd/Zct+vcIcOsl0ZQhy1qrzZQ9hM0vlXoL9hIaKdVWKy6kH6ZAsK9
Dv/U8mkgk6iUL2WQd9s6jzXKPNK9XuAnyToHOSfWhq7NIjBKOmnQ8UhklyNvwRHekTkIXCNaToj5
FMnZ3Vgg5In5yUiq2k/BROugp/pGsayjlAeEuhelsdPr1INK6PhpcsvIr4XVZj3BJjh2eXgH3r85
Fr3+oS+stbI+FDqMM5i/6mZEGzaiKtmYHeoxX5HzXdT634l+euxmjiPx1JWb+jU2kwpNa+002Zow
MuKc1XvF0A5GEJ9n5PWqpLW4fixAGA16RyUm4LvPP9IC8bBR1QN68X5F8XfhMdrvftyjP1IZAmpO
cysTUoPamMV7Da+A3W8Cowh+Muegiq8HnfNSS/m9Uwb9StGjiZJweSdHhwGzzJBbKfQN9Fy9LDuA
mTSv7IZ7Zrl01Fx1tSLRwuHmHiZUCKMeyK6qTI9M9h4KtUlOQ6RshjSiSpaPtObOTbhMQ+bsnmDg
lLiZfq3YyXwzaeVFiWTlKIGMLHPk53HrrBSCnF3ZIpFtnqvy4vQ1tWZbWaQ5kNggkLt1VRwpiYeV
nzC6tZgpSt8kiwpcw9zLTfSpcIvE9qg25XdB5Fi3U+SNbeG80RwRpMBg3ivbxTvSjSi06uRYyzI4
GnrwSAlGetp83HRpxArMsLEmQ9sX6nQPJ368szQ528gSzApq4JHbwXZnMaCod7oZI/ciuCeg9JVn
xXFqkk/LgDvZ0Set5S7/XsT6D1gM0yq1OskjnYaqcSqPt8M4oGF/zBkSbtVigZWm3b4c5BC0lAKb
h6aBBtGRL0M7nsKkUhELkrejU9tNB4dkXOa6Rk+2InNYl7SOc6KDych521XRU6B0rBJhs9xE274F
jBLpaPOUGjy5uYADU7RH+KnMFClXq0amB/sTdaHy0ZlZiTaLVjlSlygHZG5xgRuFGPLPqLmJc2yS
9K8MI/2dkZX3mvlgOYry6NcK3I6BOGsb2wphYEZVvTY9hfOuVZ91lcE9vJ5LFhgv5ZIyFckXxTYz
5n15u8Ffiai3cfy1XMz3hUrGMPwjtIkccfBLLRWfAIVV2e1SlHtd0qGPB1GjA9IxYWBJxZCtrfEA
ZwlhYKbetSx0YjYZvxu5Pa17G7hX2vGQ5KOTlev52baWeYGvbgYNraTuEyA9SM0brD9MXOWixStl
hjCsi0X44Drkk/lEbzO0KdmOBKhZUfZDyy1lnWWWyXzMbtZKhJukqNRDVf1Uw6z1KsPHwZd0eLed
XVGboD0tVgeTsCh3il+lSyZHuUmdeMMsB8FoF3usLd6kJn85LYzSdZqYvgF+aUenhZ18Q95FvE6W
CL846t462n5X66J5Gybma93GHQ2evfEL3eJi6t7NsX1MOueiV1TVwfO5NhEMrj9v6oYQRyD971NO
cG6mAjbOCC2VLRnmaIWXel5sFeGUcWYPGwppR8vWsMLkOGQaCkCZ7eyTWlq+pboKjPjWL7dWL2/J
uSLZ79hH0YcRWeaqr3FAGOrzEA+f9UyvZIyGZwb9T31CdbUwhnQ8iPxmTNv0JXywnrzBKZ7siv5j
ypyXBE5CafU/u2x8UsNgXwT6lmH9u59geQwcBsu5Y97LTX4TSuNjEvuo+yTMwWgi8sKY1jnJeomM
mcLmgixGPVr32kji4QCWC4TbaL2rM1nG5RA4G9j6AcFXLDQHJNKBTSiUUydDuyQTbDy2+pmloYAk
QBIpwzl7khOf44QAmJ8M8W863TJ3oRJkSMeWMSmtsEO5Rm675znXijOzFDXxkeTOHDKYsMMqx5gx
he131m0/ww6XdDNTeAxUTm1Tf6KV+AEFyMDlpW2VPiBAi/j3VevQavuGvaZ/Dk691NOJBsCgWVlf
BS1LC47Rk+lXPZvkWHjrWArse66ewSgTZilQqyabBb00+iHPIar6zHgtJhcUMhDIpLHWTvRh1QZF
P87JxsJYNrJcvYp6vG35HJHISTGxqYvPcK4SNwynXRhNH0qOZr/q473vLx9A7okICmuyCnMyVqVv
XYBJhc71zBjhRWu1h1rt77RcIhYzugVVPq2zOKCUmg3fNdiaVUv/xES+6vDmRlH4FFhY6cjF9DTg
vYBuWvwRUsgMOQzuHLVQtiHhbGtmoYwA0k7Z9E6WMwIHt9vQqk0gdEcEi2Q5Q5BWGb13Y84B8eki
dai/Q2EQ+RKwdhNOFSHSE2YywuKUU0KFISK7hlZ7eNeq5hWakZvNaIWjskHcO8TPk/IeqsprkMUE
7jVGCdeB3rnV3agnGFixV1ZKeqs6mjeqZhnHEsvZqGMoRk4xs9x/pPqUrEiHTHdpI1fnnnhWveue
osnwb+rhkNq4JXpV/Sg6ksSTru88iWk8W8P9VFqe0srypk+ST4eMZRh/2OStPPAaLSSBxCKWwdEG
+MUTvJYMHSQZR9Y6xcztdUC4C+mpGz6dkKq3qTwN5Ku6qW2/ScaTZZn0clqfMeazdj4MZ84sFro7
WgAr4O/XKW4rFr/2YWktMaL4iQooeqhG2YmRKslyjBySyB2LMiLVjRZExvOa2c1dKLEoWCU6zUN8
54TouDuZhDq/3k58BFCftHx85lCDJ16xZq4wHK0d+WaZo5ID668UH3exafKVRnl86boaUKWseLGk
qriLDIbfJPCuSpsAZTnaSEO67pyg3BB09QSg9bPNCjxzsJ2y6LbPC2XFTMXnN26q6BlMvL1GE+wm
UcroXPqmRaGz6hpjurGi73qa3RnZbIA5BQmZMe7sZ21C1KrdyI301EyEvIzkCsKHIWn+OcMcPjIV
oDGe87XSht/BJ0ZelexGZvdum5WPdJo3WjlfALvbLmLf5XdSErJNhn6x1qYcwL7CUDAHnC1yKBMJ
FambADxsLzv3ZE+/kkDleGguIYbuy9jEmKVZDyEFaEC0N4mBxCD1AYcE4R31uGFlDMmdZbB8isyi
aoZHc4ofo36+H8foEkQk/rTluW0yVI5nI1FfC74CmbquVX0vQyYbg3TXGPieNAkOLSZTIhi9ZWIK
bwIwJWR0BvK3WhK8q772NKudgpsWaVpcfcahVa90Zgk9AeKeIT3ZzrQrDfmmBwy4qiPMKYXP1zUq
802f+4vKr6WRbjkyHAz1BzSEj5U+4vp9ZVFBSxkgMiuFU95nXptxxtR6jnnJqMlAdDaRXL/NlvVm
AlJZDrGsZJ9d47xpXfeR5x9QBC1M9DIZRf4Ty0iXSlo48/knMdyYucvPIEweyEl9zHvs1FQssYnm
1ofD+bxtku41Z4C9miOapLiakpXWFu9pXO9rMLd5xBKRnlIoGPf6lK9TtXwwjPhYN/KLpTQPg5V5
4chScWH7F4LLqSz39WdiJxcneB707lZtpFPYxvtOTr+XMqtKNZbVVAKlNPcEfgah7tU9gACjQWuv
KtULaKRyjl7JfP6ZBWetAQRdlvByg9a+KdRxVXThra8gWJC0G6s3Polqa9wl0821VULJiY9yWUOj
isRIOyw3LZlCfvuiAS0IA9z6gYQ1e7pIMJbhQKBAw/8cbf9P0PdvCfo0U/n/BgyeYa6E/+G+10Ua
5X+X9X299HdZn2X8phvI73QbnIuqmgYCvd+xYrb+m6Yqpi7LCrUaW9euIS+a+ZthI49jMRBIIC/7
m6yPXUkFVDUHfLBj/K+CBjVFJbOwLNIpKPL9j//+T8JnFB0Dg0PYjGorsmYt2LHv7/dRHjT//Z/K
f1kwgLM6JaQqkg19a47lk2FP/laOe2Iq1O6Csie8BPFwyDMl3co0I2utlLX7nGXxVcKiMc01zqwh
N+/h+TBQa9QcQIyUn2jKcV/NunGHE9kG43xndvgXWHF4KIj3W6URTv+GVPEXrb5xlISmXZ7f/I5m
OneG6qy2efk/jJ3XbtzKunWfiABDkSzedmBHqaVWtG4IR8ZiDkU+/RnUBs4GfpyL/2IZ9rJsS2p2
1RfmHPOSL1wycdaxTk8t/7kJlmDLDaxefGzKOTiB7WxFzl3axhwiB2NuV6XBxRv7IbQaL9rZSUOV
pmE7MDTVv/vAIKnXMvjMveIiSq84LjpSh9Gap09zjQ/rUv0jlTU3do/huy36Q6a86mOeecc2iT+e
KCTPWsXDm56BGSTGXD8M/dK/dQrXflX3oC4lvh8uvuStjAtqTiZZcEgviI0xSz6TsCNOo2x+Bj4D
oizPD1aji1ClrrxmZLIcWvrQCfdpBaHQcdIPgKwaU3nCSkiN10BdR5nPl46UlYhv1rvZw8GuPeeU
BcsrKjmHBIWRGsETfw38e1XFP8cyEO79gocMkRHmH1gzSZ1AEZruQw433rc5/4hsjIlwL02rCw3R
VQejumbdELybl+yZtQld+6BJH1BTqDTuoFll03Ymy+4YQBkAg90hqdsEDAg16WRPQo/3sh2tRzUw
8PFUgVaGL8H2roYsMNYSZd5XZNT0rYkdspf2ufOx3VBNZe/RIHciXconQ7YJkHOrYrDxh/cRHnnS
VWF1euYtZfyDEcF57XKIr3u/22uZdDdpKxRGblSfAiRNRFbb+lCzkgpdXpywD6CSk+QXephMTsW6
kY6z3NiUagaMk8FT6HP6aaN2k4s1gZTpzF81sUjHGWrzs2mc4zFyThZXz7p/r09UUdAuI+Z5venF
Z8eGAiPTpqCVSUnNJKTg0HuSjJ0xcJ4czDmbgA3zNnKKr9Yx82u9/uAv/SXKgdwkK9zIzAuee9Bp
AXlgKkJe5wf3pfDtB5lq+wHxsNrBc8l3qchemLuFKU/WWUYzA4lsPktIcU+pA1Sjkd6zdkjJsBKS
0zzKqG2rKP35NIp9YKKVi6k0Nt8jlIy2aqcM3ydJlFWGUANte4o4EInQrq/m93KGxzHyLae5Xhpy
StbXFNtYFrGhsZVDmTFjpfIH6rk6Gzavky6Hi26TX5i1ilPbUIO4KPkA4Ra7yiRmQKJ6XPBmHOfl
PqX9pWlq/8k3VYkTfv3yZyCgNGftkThHdqlC9od+fVhrSO071KIISCwaJ/Yq8sK89INqpH2i63xh
r3BOI8eBtSDfEyOCWwKnp+sW9CheXH0q2hK/7cptyQn8wHvnw+3jlJPLomwvludF2/PJ9F0e7jS7
lFGdhKCYk31SMiZbM/hIHSI7JKNy2gzmSP03F6SVFjlvNMEx0TIu2k1kQj+yumxIaSHwui2/mFeT
riGr7ExR3uk3AxovjdBAMQAXeG5beQowbhqm058TSWY9e+L3Upf1zScLwbcqk1WZHjGqBZ8yIHNu
KX3WmK76YUURMBrWM400qh9p5rCU8MOhceoHshDKR4/EpXudWmpb+HUCKm3xNo0EVCCIH4NC7jJB
NtRw6/3Wfha5ebObvrzJyX9elhx/boWUUsbe+NjgolSywdo7JkAE3FNcw3eA5bOXqpZ73PVjlp3m
LnJxqOXpCWscY3igjvuiTVMCkhnkpLaRHbPa+OVm1fSSRfYNUxIpiw7yIxPDcFa01Z57qLp6rfNc
zsOHOXPyW38Jq7VvNU//PjFT87ELYN2X0kd1q8fhEAcLTcYAnjYdRXRu0VyLxv8Zp1Hw7kRz9Cha
69yS6ojyLZqOQ2YwL8qUvnrEgYVYqAJAPxkASlM/LYmsvjJ3EjffMd5W5L1qveGt8vedHdGkWozN
bAvDJwOEfxn5PKFhMhnIuyq5uiVMJIMt3VEx8rw0Mv8sUuslTrVxkVGyQ+6Rv7bzb3iDtyGx5Vtm
GJ+KFIy69rPdknsJgHHCYOxkYP/k8q1lhsVNuzQtVFyQSjRy+TLNX4tZfs0eHzkqlYQEuQen2GWH
H8dzh+uQbVfAE7/ro6B9DoyTI5w/KDmC9yZu3ONixk+E8dSsZWTyks25vWVLetdm3hzKlv/KzHhQ
ibNTxJwycgvAynd2wl62/IwSmsEpV/Da2AQBr1rUAeF/dhijegi9NrMPXmIfu4U6nZ7f2Zad0gfP
qoKbdMajybQh9Fs2se7omtegqVE5G708yIVMW5j1UN8JctjJRNB+sOx5nIyAjqnyvnAt7Cw2JW+T
xZI/zaynJUUYT3Ajy1aeoXiaQq+yxnNPXb0dXBtntYqpxguylqbG/mfP80+YohbDgQuTkOB9LqY7
hdFP/IPEwc9dAACre4vRudcbFJzddSE/qc5Bq4iZsZQxsc8lx4Q2wUNitaXUzx9sYV3+c5H4c3ZK
2F2R6ONbZGpBG2u7Vbw79DY1QG/t8pY9eCI69RQQCbdZ7J92Y7rP+WRa2Mcb52rnThqyhfBZAmKG
F12J57QfAOFYSfVapdmyDyTX+mC3DiyCuT0WTlddWtvJTiQMWKtm4WwCwzvydgc5Mv32intBc35p
WH4cekvCYWxy654X8c7vx+DiIDEbpxbTBMLks+8QbivMe98/ruv0i7DSM9KH6lTnjBmIILqQyoW0
LPGIfenq7pmp8CXgALpWEYkGWD3yQ9d23pVA6bPXsJrJaoUKpCj+NktDVWCgGxmmZ9SqZN3Hnb7H
5vDSd4b72lr9pug9dDxWY4ayjw+GX/VXlX2xBCxJ0pz/tKZLWk8Qsedk25cgaX3QC7ErfdfWfD45
/HnsysNmlEVEjg4ThDxWX5NgJ2ezVmKSCCQwt83HtODZr+q2PCazNkNeaWcv4x8S1QJHI6v2vdMb
MZCqzCJPItiNlRxuozdQPGYTboHGOkYTqM2udcVOSCTBRCcnV8+t/g4tipFKWyFiSnYfQpSnbpLt
k2MYH1OVtBfRvPS+Ub1kh+8yIjeBDizWPWMFF5pNkwMvGspPVoUDfb02lifLzX/7GWWHsLtdI2r/
QVIX7sh3XuljJPr4wY/SvRuJmG6geX+6qIIOClWSJPrOtLLuGYbxRvdwLmVRhA0dzBUTTS+K8lKM
+CJcJ7kCDqX1jhcuBbaT2wDZPgAFlV96q94NaTSjLoGE3bdZ/6QotbSY4n2cDU/UrGQK810kH06j
SBIxO3onz8HbEQg0OrEVFr5H/DTGFmL4zKOqmATZaHg3ejT7S+4WrMKqFGFNFZONML+JbgBOZUev
vtGmx74x04ObTbeE2o257HIq6yHaLj3v+X5lc9vGK0hxO5Ltp0+qK2VQPWbNrRYlHu3pObDT5pTj
HhgyVPnso3eBNZtn1z6jLrIem8xjTTANy65ta/gFoMjuStTviQiY5bn1SY6Ku7Ne7jniWTNN5ocK
uZSONWbjuNwOTmqdOi2ckwFmLvDWLZ9BEd5O0LxGALNhUpR/ypIrNzKc9JqXc7FuhKsN3FHx2Mtx
4LZjyUTXBU/TcBraDAM3BWqTbbbeKF0+fqg2E6fvYojPl3mrlvuxr1+6dEBkEw0sn2KYVtMSXH1S
ugnbYn/UMuHwNfSg1EqzsEmK51yJ7IHfh+IpLcA26PGN3EZX5i7t3mKytSkFeYXfRdnkT/qagTzn
W2I3BOtlwcWc1BeZBhCUjLK4NkyPTmMJbcs3UnKHpnJf0hPtA3+u90xH5z12MlTqmgGsN6LAbWL+
KV24L60jG8iIc7A3uS337hztwUlU090JZuuRvOrN92+mo0z4tGrSuOv5UEbGXgeuuseBwXuX4xiq
Zs/SIahQzdQDSIMsYHoKpjK1m4KqMjgZTLLXdeDFBGq6lamqjlrxVDYG+DMcEUefWUwZsLDlb2ZH
ZI7o2yXpn8PXaFNhkaXkbjwXMoXQ/3zJyq8LuFNRnvwWtskb0qkZq9ZIxbI8McBlekxwYFrupoUo
7CCAych1P24bQ52LYDzhUYEp0/U2YfcWyvCqSaKjQwoUyELCAoo4+8zINN9HnSy4YjkGeOn2bPwz
r1luHYHyTNGYB5GvjE4qzuigpunotRaeFTt+DNAbvlp1+RkAtyMcLDjGFIyAFzjrIyLXLkLrF2WC
b6x6E3xIBBxMUK70mobFLGr/qAZ0YR34GIK+WGX7zLiHgDxL/6X2OsBENczmOh8UFzhD+dFjNuwb
xngosvkD4QAJmD0SkqIjeC1YH8sWYZA1OeNZ5flDPdcfTG09Hr9y2MjSSS91Of9gLYWam/XwJasi
L5SdzhgbRLygaf45BFJAbfOI/hiWLhyl9+DaBvzeCQQPnFI/xPUCuUPnl9IWzclqgKPIdmTVD9Cu
igHllCnRlJpoIO7VjmXQWOW8SLvvhjuVM/SeXpFqzgZ0GlfAIi4hwrQIhI7H3zOrmV1BZqkLeeDa
03xuk07wxalGHgcvDa7mxFstVUQlTLMRh23jg5nIwavl+Sh3VaKckITybpu0wC+7ujwKC/Bc6pv+
Ma9tCjvLe8ittHowBJQ6n2pFEHYfWmJY1Ubu75RFS2Q21R4hu32Yox6myyGwupi1Itd9z7kdRqL5
SZbm72459fSdxwVx4EM9MrStEPMT1YQcXufdsdWZsxt8R98t9h68hjOezLqjLe85hGviNko2bg86
Gr/oXPmA1WqyyB6A0MgQ23b7p7Z6KtPpwC3eEzFvdwfBKAcMKN8XhlaHwdkRARdcEbdBLfR4L7pu
X4Rmm1s7M4b5Bgzvr8zwHOpGZ5TiNGHZLDGAGNarF3vONZULkkG/ht9Fb8rtUd6TqD05rt3fAGRD
PutBNXsy3wUSaGhbPurKFlcbf8opLSNEhX5pMKv3O3Bl89LtrYDLr+pUelARiXO4TzWVukK45ZLY
avZ1aCA/Iy4nekc0dBjMOg/jjIRby6HaqUpYiQHgsgCIWl4Dr3GM/jAEBXvCIjb3ROrU236W4Gkc
NtjWegXq1javUZC9eS3aACa+epzz4zK3TzMT24sqEExkUceIf6M6p9/6CamZ9B1420r51Gvzji9t
nee855qiy/Skdxpigspkj9A/SNb0+CxvPiqQNlaEoGldMjckGe2rbuJ8YYUH5Soj/iqZTsYinxks
W0+V/BrRAw/mVD3VFsvjroctuxCUbnAdnCzH2baDuIilNI4zuzIkx54OybDlfBcGApApPc3Ww0A7
/JDm02fRG917I+G+oHzpDSN9EUX6idZFXVjTfn3fWBmI4agrfVSZDWrmxXgbGcRgOWtfkpzzxWmd
h9yG2ZQMPc40r7FPHCuU7M9E0hfQbp1kx15scnD5VO3ckzKqDiod7dtkClwJHfhPVCVlHyLMIPOg
6o5yVTssDP9pRMxjYPBQc1c/2utXSz4JqqNSpCfsPP3BIdvolM4ILaj34smacW307kbElHNNRuJp
bsX/vMWfn4rCO5qO0d01JSCqE0J26x+ZUe1knzE7Yq8SSl0wmxLVxS2zf5lozQc3cfeuQi0qGPGe
yKdHlKJthhidmTx6exEM8tToedOxG+oicEzJZJy6dMkvqXbKbZyj5Y514z+UVWUcGzm8VMHE59/m
oF8Vgbe2Ux7GBFVGlpOOK+YkfSgm1z7UBXvAeNbzNtBC/BpGCFcCQ8zUfVpdgIqEqeaGk/wmlE6O
RRZR4rNelpURPJjVH6lRH+tm3rZdzyrbDEhs4Lslmc9sKfYAZnG7PXXKArmUo1QY6GaobKan5kuK
pQonp2124MSJiYiqq1KGe0+SBMW4+ZGMvfMVG59RZAyX1HHPgeVFhKf58SWTxZkvZrp5nTgxyG0P
IpMmxGLOeW5xPGeGwTBGmc9GRvRlnfrjI4LEU1ZMTHMdmb+UQ3MIlhKZtltrwuF4Zqt1WOtM3d1N
W4aZZClT02IsXVC7byuBfcA3y/cuf9YeGLvM9X7bTjKdR8Mvb0hgmUZOr2mc+zcxIWjw3WvAvWxb
E9qaTqNc9mZamwBnExp2RSOus72SMmLeODDFKn3+kYyIcR0Z0zaecuJU4xjAjkFtXSIPCcs8AkE4
Tmyd+y4O3XpkPbROLMZlAOPITupgpCB0GOj3+zE2VNi0bR6i+AwO2IxY7TIr9xUrRGO+Vw7deOGJ
x0EP4zsgnQVPZfs4Cfl7dKvgJc+s4KUWTAg0swkpniaPLGbLMoJ15Aw9T3knYzBjVDVR85K4/cag
uHuY4vyjK2h7OS7TLSj34Jn5yLbSMPagSamTptZjrA9Fq5qdY5lPwM0hrrJzhdq55t+mjTrgKPxh
MzVHR+Oh4urTD48EQ5m37437exxZgDLhwH1jmv+8HBGxtY4/ZEzljI705Ht5Q3ha8+h5E4VtVxbP
ma5evKX32anF+lTM4pFSJz7FZo7emURHCGtVd40K+HIF6rdt1NjeCRs0StTBQshXtcyCWRYjLW6P
UF1b6ZfUR9wVmc0uoiu7X2Odetupxuk5ztYTiicVSoN8acNGY5LHBBVWZ26cmXKYI/nbDdZrfz4W
GABypLQnVuEQ7fzpkMX+o78i6YlY1QMU0g6tLh9zNxYIrav52Fp/MP/olNGgyufjtz+pT90XkxFK
2EfRl9FooiArjkkiFzE+woCGJD+GBh9klJl5lkNynJU0t20zZSiB2AmO0gmnNVPJ7xDPopFot11n
VEd3aPZez/XldwOBsEyvNmlG5O3iAUuKqao1rk03C2bGRmBMVwPWEKPL0QjHJd82ZrdtvvHb5Im2
Ytc2qJxX/r0ZB25oZt5jN3j5YVqaZ7LgaXgLtMeGImj3+/PMR2/h63XpsQs2xSZ4MANZEeqEB0x6
1lY33q4YpUZnbHC4rmmcVorhMzadZPv7O5DOW0MRCVSaDgqn/3/dmDHlOpFK5mluGA5OU97tVbwf
SVkP0eJ9VG1BWHKF3K6LIY5jvMaOQPaUW/zzq2HZDzFSLgbNPnMapOBJnwP+m/0DgfC/NWHGuKYZ
VeXXrA1+LNHntxXcXnxxrES0+U4b8NfIgTjHKxIns737tpqZhuw2jMCG3X/hbYx84Uuyf9kZwYxB
fPWoRsN4/XZuzprU1CqZfvUQA8LYzl986qAt5R7GnHndS4jqJEy5RdKITjoe6Qgti1e6zO/l3CKz
Skt316Vkha6uGpVU4bdPe1EKmjuwc0pdByP3uSRpmiZro20klSmRNqFRBr/ipviDJOHQ1/7rkhV/
MY2EBFvELG9YZHBLejwrp9lIurPlxEloJ+b7d1imLRDOzuP85SYMKetgRxVYHDqNNEFLZMQkdC/S
xniUKAOPAsKjKMbt0sy8EE35Zq5ZAINp4jlY7YE473lyuQIr9+EbZOeJTIWiiy7VNED+zerlwHyC
hyeO30cx2m/V0sMDRujtcgic/IaYo7gG4L7U81tQOM7ue0eydFV7IeyCf+vxaqWz+WjIIf8hqx5B
FtWH63fGubbcV0RrdmgavkNex/xuT9rbm2lvbLR0EWTJ+JAbE2f2EIvP2SNHwDLPsRWJnZMz5WZi
hSOtZn1CLwNnFvhDz0OwGlRcrfZDFTsbtDDfqLdpzWuau7rFQWve//NcrmiAmTnjxhDem0jHh3b2
X1Xwx+3fwTjcjZnsvmVofiKimJhcBPD7Su8mFcHzy5D/0+a8EwHGcs8ASmvAXUHXJE+MhbFCdb2H
Tinq2evApqhL3z4b/OEE+AIDR15jfBD+ehlvnbSiKOKhhETPDDH0Bvr235QpAf6AoOsssOTiOhXi
vsZvFAMuV0MEP6Vdf5npyJu3vIw5BbD3orunJdZfrKM5ClBvkt02fhpl/dH9lsmjIvdzb0RXEzX1
ZhzWptp+a83uBeTN2UDWFs3jvZbDjki5XcKVgGUER8sw7ExraDeNQkAEzSgy5FvCh579BKWzk+VH
d+VG6KiejhPOLtLs46ZxTmw3hrNasQ4zkAeGdOQ9HgYq3oUJWdMckpKJNktmTAFpt5HXqacdbCww
oO5cPctcW4hDvJi0Y5sEahpWc6PwoixxzOwuyZm+x/fcbphGrJ521eWPmBRsqNvjnL7EjJ8oX/AP
Blw7qKeXXeKMrI5Xr/t3UIjvlogQPbXvBv3nOwCzPNYJ1hR4G5w/JV99EhNdT8wjus1jgibwENMQ
WXi4js5cbIckFsf/ciRh7JyHptZM0Wzj6JMqGttFiE+9PI4T93bdNLRJTvBHJUa3t+OFmlnZE00+
oy/mA1vDy2gqg+Ah9fxPCmLEwFFz+0ZWDt+5Kdq1jnEbm4d0JREQOfyDzQQtRoaM151XCH9kIrVh
/w+TAbY4mb3iHNSNAilikvi+ereUxQxvAJftVLhTE1zpDWU1TmAIyFp/KCsYQ0fO7/X6x6I1d0Y2
vDqd8UyFAOC/iG4m58/3dff9A4nVw1mkxC1krnxqzOSi7YSvbyUdtAIOYOcUL41LxG0cQeOoqwQS
Di5xzrqGXsWmL8THW7GhXj/bJuL7nsQoVZ1S3VAtIEyKKPqqIX6EG0Cea3yukQnV/ZIfvJw3el7N
P+WE7S1lj9aXLU3zekuvn/n3z2CBjGkERL/TqCArSKYJez6zVO/62SmLrYeeqobHEc4UvjXlDONZ
GaF6WsPRWiK7R2SZ/p37atq3fXMPkLKHNKXLmeBGlgAWMuJF+Q+BtjRZ8OOH7St8QVB203llCpEP
RY9n460InF//CczZBw7HM8ppA5FasDMoT/+T3BL5Y3mCCrMVsKEOgzW9uy53Bsc5EIkoZx4f5C3a
QwFQtm7EHrVihlkLbwR2Ta6uYoahvxIaCsv+1wj3JFzmmHrBQLdiKRlgETHQ/XRM41Wk+pasT4p0
SAiIvWNjiTu+JwTxnR9t6z4nFJkzAPvqfBu6Qh8iwiVMj+Ukrj/hNO/zmMU83uR99/riMBG6CDJe
ZqcVd6dVDRsJaMzK01deSZilwfQaj9ONyvaZbk3u0Kq1ZJQTSyHSElUWBwS98i4wBXD7pfiQvJOa
gZT4aJwfJlEf+4/chFe1dNiIysnhlYvHci/Mvx0JSHtdpcT7lHV0SEeGeVMUvbS0gJtcdu2NiWgb
pbQsnTxGdgmvuaj1eRr0oSjAOPrrYM7xqzjMX5vMGLZlkjxzTkSMFRljuGy24WFatcXJaMXdaWin
aN/lqNV7X24Y3qqnSpkI6z3j0DpNdHDzrjjGVupvmdjhYDZWvIVrnkzZhSiCGBcoiY5P5ifToojx
59vISuTSppJpAoqbAcd+HyMCoDApELFHWfnL5CXeeHBBCHkYuh36DWczjc1X6dlfRoaRsncvZr3a
BbJfpYWEpZp71ALSmE7aRa9Nww4EnM56WxIYZ4wYDKYTHY/FLbnJUCzDhXFsjNbsdoNcG1wG/giC
xHkPJjEfreGPifGls+wIoO2aCV9sSyhmTxkZVrvez9uDpXySNBrI7ixsj908HPMxgmTk/o2qyGDT
Fp9ceslt6xU9jJZ/bRUVnwEW47pTJ7tL8q/ggBA43mZUkACdSoEVwP0b1J23z7rO3/Tzhul9dEnJ
KN54C6TTMQWv21nVni8gDk2PAZlw0RNLDHAsQPNtH+D9E+hkN5Hw3nkItmJhIJTABKM/QhgA/std
N/NRoG7pVMRHu7+bI9IdA+n2nKcUePjC16mzGf90KFjXdcpvL4DHZvKLKfNRQsbzoeglB240MGo0
Wy804ok3uDoFrjexIQLLHc1TzKTppW0z4OImYScoGbrHIRufYr8L6xwTQmD9YXzvPoEeJcCneegX
q9+NcU2Efcq4blgjLoriZtFgu8rzdl0cHzigsqPErrWllf5UuGcK80/U4nSKHY0pNAjQJJlVfYjc
Ep8mljlw1NjcMvBcDxIXRRT4495f5ovWZGUJjNRG23ZbLVBtOQLZmC2qXdVGuAAlgY+96/dH2/H/
jg/E2KbM/1qMo5tZCGtbeRnL8mWn9yYLNLxj4stuXx3faU/DhEYh1TiC2V+h/EH9sTc7D2UpQ67K
QeaSl8+IKySm0qJloYyEQUmyeQ2uIzDztqCDcheSzyqsbD3K2rGfJ/aNMP3zUlw0xLVvGjIuQuDH
8cUzq09fezvl4Y3jFPRR51Oy4yHLWeMys+DQMATLpi5Xv4KJsC+8yRDya9SuzTxf7TISx7TDqZYm
9h/JPLghBszVJfLj/LWoG+syk8PhNNDB/JFghcagSOaa85HMIAfDZuAl2yxrh10ZN3e6PC5ps0Dg
nS57S8y7Ih1mMCfogLCi7F3CCRI1EVSwqGfFoABf+7gaEV6Wvh3x4A27usZecPOkoxiasjZi7rjF
vHky2ySUQuPA61ZMnZkf+6Ek96Owwyya2B6iyi+E04U653sXW9PdaONgm/B01Ll7ZjFaYJ+qMcUa
1gG5+cnVZr1FZ5ljirdnGHvWb1a/DsFvPgSEDGvBYusnM8vUTt//g6qCm4LGJA0B3X01/xEzNz1D
L/3pVQ8xQXLsb8SvYoITIiffDIeU97mqxh+IfzCx9n4EKx7AcGYZhwLss+SPhIXU97ZEAV2lGhnS
+rdMninCButmI1A5gbryGQVh5zfqZ0+VT1nRgyeyXW8novlfZSYA2UvvwZFBuaGF6Cgcu51jJ1y8
eSVCnLS3fGqwgfcCSp39oorxihQd2bYYm03J01o39QQBrmLRzN5iFy/cvwxSsMuofWwgT7afy75c
3mp1WHiixERpPdk2qOysqredz13kKpNZrz+Z6PWDK7oxZ8dOXO8BZm/G0vssi3nYApFA6KJfMFLQ
3Ls26HucEVtTrU9D57OFL0j6iFDaTSAITDN7HTzrQ7I+UqJnvoJMlJS/hPfcW4EOMUSiQZvO84GI
zOmenUQmF9ZUDxPCw00DSyUMbCIXvOgjCaoIe5ofZrFOL55o4Sm6yXGd4vcdaCI1kI6UUf8vRrtb
LDZGCosH50OSw0cheqIubpFPcpVl8dhI0UaI+xojbFRKJOGUEI80/8ge9SB+Q+RhIVCXb3XfsOUd
g69UBHaYBLDzE/BYyWKtY0hFAhatRQnDiCyVCmhDT/MGbiLb180FayyrR+7lgFUY9Xz6HiHzp/Ag
L6WImXOabo+Rc30nampozj5smulKf28ASPSX2nuTPrjG/ydI9j+/9GmcvFl4OzclKdGYm5whB8Ru
peJVdk/I6PcP1v/+7P/3/ynCITc9jecSwGRKJIPbaOVyjSsJHcBAxHEBYF228sWkJcyraEZt1B+i
Np8A/4GN+P5Z8r8/+/7l//X/vj/kv3/i//oQITTNQuoOO1gQK0ED10/WtcktCXDtxtait2bVo8yb
I2JEQIHlyZLty6R9E5P4Ew9xe0uzdNoDjPI3opEX7OhMRzyzDAVy5K3HR4lxpbuTGUCthIaoPkt7
ZCA4s3YdeqaF05hdefLIAW5skh+pSYYgwRAKMqxPSAwq3dncoChlU8mYw2VVuxFDeon5fRxjQ4iO
hRypI8O26OvLyq3gQRT/ODM18XYcc0M3k1DX9HABgglQ3s84c4bdHHXxrsQGYlgZpySGsYmekOG7
hRnO/iE5Ok6Rtyu181Xb0dMcR/7Bp4Vfl9jGMP2ya3JKorTHzcIS1POZC814dfLk1gaZw8zQQfw4
oiiyPRIC1orSi4z3Qf0zu0C9YFfprfkvw1VSSrFexE1PiLozH5yur89VDhwBHBMwmdYW21Ye8noQ
5D3S2U+6+rPMGfyQmWvQ7N7RQzOXXjgKZlk8Ui7sJR0RQCWfFAZruKtoK0fjjorIgRPivk2td6BL
JxHDMtutbae/OwYUhKcTWAccSR1xGb+WRuLwVpvmnTVA+aJfvjmLwvQ1vejVa2+6KRWPCgo0PSA7
RBxfZAI6Nl0W9+w4jXseB+meBaQHUEsDNS8dnVYraiHHZutrTP0aZ00xDMa5CcjBjgZvYjH8p3F5
4/YNf2GFt+Zc6YxB1nPMBLbx+/ZS6ZvNrnrDoTm0+4KLZpcq+ANzFZTE9qnnZR5ekgD/qVnY466F
27UxLNCzGGAILZoVACG3FCfsKsjfGadOQXHIOQX57JilK0X2REueUBDYJ5kEBQjdat/najqKtccD
FZCzP+gjgqXQSoDR1ARnKfsi/OWDRnGz9IG1j4MpOdbk1NV1juZbW8fvr99qb47nM0LRJu6/8mwv
QBUXV334ef7kaucpm9C9Je8iQgWEDd1ElsBgmaH0fciod2zGT99/UUDOk8fXZEyMnBPPCHtmBmPS
ApYk7nhTLMxiAx+TejvL6Nwb9kHpYDo2yTgexxm2mWvOLK0gQ+DQzlOX4+wxK7NzpQb+3ZGZPnmn
sY89343OPnYZBotFjMaV7j8PQoo8QKP0gsKHpiincUuogyIhXePDfZCu9dEDTdo6QfSzq62rk3kH
QBc/lrL41O2IplFXR3+KfjhRAr/IyoaXETOduZgJuRmKroaVmXAEkmfARd0QfVpAXEIfw/q2Secf
eU0oWp0zjxoJi95HWcQLiyPspXKbv6byD0BQs/v/UHZmy21r2Zb9lRv1jixgAxtNxa18IAk2oiRS
jWXJLwhZttH3Pb6+BqCTSR2l8+StCAUDIMFGJJq915pzzBYhw0otzXXUE6YZG+F9FtDZaqfkybIt
50ZJGK8zfXAtOlK0pu3olMaQbBUvwFdoBDdAIpzDkIUqxMmrtuiN63wAUdyGFR3HyqEkVEo03sFJ
azWmM6+mSAgHnV4z9EVjad0PlHJ8Oo4Foo5tPQZ3yTyL6i04L2JCt2DTeaDvSARL0j/aCXWOpI1I
fpu7DnnhfI9wH6DmaiET2wlcynn3a/CEbZyar93PphoiX3sMBGEKPhmKoPiGbO0xzth5WX0b+CZ9
qyL6GhUFKYR9lG1wUxDIYDVcxdLRJ3ilF5z/NJOMVR8dcGvSdRgHckAdYvxGx2FKI31O/1xlg65/
6WZIoz5j4ZYbpwAC2QvqBkVY3UBC6nYanQhbRxSUlIcsmSLsUyRM+mpx12ny0MwNjeWmLRCoSBV/
eGd7T0MMIwbfQQHQkYhMvSOuSc2tte0gdS7b6ciQKY/nK0jcbAzhP2YpA0WcE/2qo2B9ZbaEmhrz
zZQTyikbOosLyl0T4dM020zTuuOqZor2CNCPSU/1Q4RxRnGV56AAYGI1n9NMVfxybBs3bGg8GRXO
VnaNvVPq9Dy76sZG3/RSFHTwCoRmmTd8reYOdm7HJED08Q/kUsGhswv11NWo363WIOg4VJ7QK6aT
F54RGWOtVUgtA9VJeGVt1lw1gR6EakQalp1B5/La4Dgpv0bq9cwkjKOJZ/fkNLS0s0mrftqFiy1c
4kI0evy0Qn/uWxrFqooYS/Z2eIqN8pr6+RxtkWSMy9qblE9fOVl+D5fy+1DrD74RTC/YXo+O1Q8/
Uz28cc69nIKXKqWnPSkypINToE62o3pD1+5JBCMsa9nDgaWCP2IZmAhwXzuiCJ9F67zovax+jPVX
K4DhlKlnvzFMZku93BiZ/suzEKNGuU+sYWVHrtcJ5oYZgi2sgspGC8j+1UPvZzwZ6KgBMgcjMkAf
l+jNaCERrbCqPoBmZg/OK/ub1h+aoj43qrw3S6LCZOXHh9q2t3ZafqFGReMqmd0C6bRFGfcqo7Mx
hAFMCY0yOsFVIU19jgzObFYZvYqk8o/SQ03ZNHq7ZZRNAJ2PqCTOc5BPZIx6ao2+uFaZzpb3PbJR
w9G7N7uxey4lTvVYBMVVxMh2JbN7c2wbLLqTW4ILuopC2FRdgLBrLAsfB4yGKYrf0Qys4uDb1GDF
+NPRk+vMj3Z53Bu/RBkc7ArJN5N3cwvWTls7rS5PLTyiA6fCdgd1M3rA88U8F0/TT0C92qQU+4kR
7sbyp/boBxLHTKudK4lUe6hoK0KwvxZtvhvzvrzpAn06t2Yb7GIRUAKm3HZjmyoBNY1Avgw3wC9j
uqsRxdSuUm3O6a32Uosp3IaxsK6suU2x3KTMCa/ir33QFDdZHBU3aRWarl1QXX1fpZC/qxtIWzpj
FXg2/dlugmfs6pJZGh2ethD3ke1JCC0deqoyhPyglLNNhAy8OGjWniItzndD7MqhgWbimc2hsepn
y5ria1/O33lB5caINeO6jJUvshWAqUY0kU3wC37/fIkcn2gHEZRFOrPZGailJe3g1qPdxJC1WNVF
jMg1gXEbSI8scX+rJ/1VCMv8bD/0ZoyESGbZ2sZwfhDOABSOpJt6jlHHvMGQWBjUkgpMMzkn472S
ZrZre0qy/hBccH53Bv4X5r1zHmYNFkCp/qthUOJnxAavCwvz4KccgDbwkrBowmhvAiBZ21MtbrpG
vQpF49zxdW1balNXsaFnDXyCyjWNEYC5Sud/yjClMJRCzJ6MIQFedvTU1TYD3DQRV2EcKnvkK2QX
2yZwnr7Q/7BC6ZC11nkFNMovauLASFkdGcKjGEjMxwbKDt6PVjvqMTr8XAMh6muwK6gnBXtReC9J
pvc3tVNGBxKEToUHlPhyY6dZTQBX++hrJX0tg3FShwJOHS3yHqe2LtxC1e5by/H+w9doyH/9Gm1d
o99lWLbOV0mow0ffJUlLGj2Gxt83vfWj6Hztpa0gJMc6nF5MNyYVji58np6LsUbzYyUQm7VBv0ft
KJGDAOJrjUS/p/9anyxj2qJZwMBipNhfKHY/cOBixmmtRxUKzyEGPI++xD8PcWRu+O5rNzfNt0Sr
6ivEwcGdwIaI5CL4llQJmqJhSp+0cIA+l5NnySnawrlfe7eW1gJEH8sjktBzI/DpGXV5gHKJFoBa
zJNNhMPqr3c3HdvtZ3+qo9sMAYWJTdayZv/qB39qprcelCzD37eQCocs7VyTPOOiBzlhRmJkKEkw
LYqj5tipSFmDbhuxD+x6vQ0PlIdvvYwQ34AOhTUm1X4xsEWyKfcScJab0m9c/5BF6p9sQnCn8Us6
hLeDmg4bL0bLqHjpi0Ky24PSG0c0PH/9v/G+v/3nTP5BE7mwZsyPf/zn4LC1WTcheyfr54C8lPLp
ts/18FtQQPcx/LzkUOKHoHsF/bush1WhhMp3G2aM1+UMgquk2BuRTNzMptlK/xTm3NiSl+jIfmNV
KaVudivoJTniFTq2J1+3kg9LsQxuLaE3t2MLLUURcfPWcYo0YQd8NRuv2to7xD/A8TPEklNeQ57z
VevFK9JDatCNywb1SW2ilxAm8xdGN9j0ccDsDasV9wlC8BVaJISY/WgiUVe+UvUxH7BKxATmhWQ4
M+dY57mjrUv6JvsxAQOvbzRsaUcRnCsbtkLpa/YDF70rpOXtuockf104ZoA/nuq+7+GlrKLBO9Zl
9rWrze5nR7PLM+bU83FE444UVMj7pkPHEFuyXGmyMR4Kavm7Ih2I7mFCDTgFIym8ppxRUmc+l0N+
0qpJ/uTUuqf66R1Nc8BQG3reqmlt4owhkrmtJs1bbHY4LhTCUA0K+DEmwyjYct2utpOCRQXY9FTU
L9jeEI7XB45d/Lu901yLCJeL0XE56qviObNMZ+UgUkCLZVxFgUz3jV6RJNogxewiQS5z3uhuwjAj
8HLt5a/3Qv1fz0TSskh10R2hqpb2+QijwRMqOp7c/YLMUpEu65Q2QRJ8TTpxDi2g2IZfmS7FRHFM
yDag5BeT32uEzPjtvnGX9L9QFd9TSZ0XGoi/s1T65Ooo6fSO42ZysHeIGqdAO6vqwSCtLFgW63Sk
BllXAP5yh/q9F7wgbEO0QXUUTtR0ozZsmdi93Kf0Kv/Dvz1fp94vb/8wvqOmwPVm6oala6r26cSi
SGj2rbCC/WTlpzAexUmMoQ/aQwlvfdke00zASvaJeRQOMvlObR+Z0ZyUvmWCWdXtuTbwWHYW2J9R
+jeKl5hzsVJHJoNnuehQf/tph3JwFkJOw6uG+2+lKzgA/Sj6wkFUkK+7UuOqvjX14Erkck85Gnbi
QJRJZZUSREUqtyVhDfS/NhPtrP/wFWjmv/70EAkMCIH4Pag+anAGPp5/oEIVOILLYN+JojuNiW/f
tGAqtFQ8m1bT3E2+GVyVfvhmGWg3jLD42ocenCx/2JqWSkEudYoXGHxNpz0kY4yKORX6Y2r5xqoE
mAJDaDjKsuq+OuGLh0zh3PXd93JQ1b0oob9FiqE+6ZG1QZHCkVZH+FXG/NToHvJ92thBnjxlNN5O
U1h9VfwGip8XR1e1UrUPjnXleVnx2FIR2pTpUBCHkJ8TyBynihby9eCP32y17pCZptu6GFGHS/Op
HiN5aoRhnDhfPidGqG5MobGbAo+/Rz+kEz5b34qylUwNU+whvXLT4iqCcGdIN+yn4lTTqtkAE7xZ
tCWcsw81WQ5gXwYbeUg53RdSu7fbIj+2ZXWv6419PSCIuk+ZDBbOhOIYvSSh4P1RyQs8J00W7uxW
4qaY7F07OcdGLWkV9ED/KEvdSa2Nd4rZqOug8UF+KghSsSn6hYEC3SrsayEJnpFo8dwBfdmW+scP
i6AlFzc1ad3AutZ9m3jnJNVOVBwgjHZJ5RY2SuI6A4sXMn13VS0tN4NtIb7TlHgbijg7q2G7R3KK
fC9kXu6RB8rk3Af/F/TREU13DeiJorkMbM/VSk3sjCbmVPDE4IrxX0JFTwkwPtffpVZQ+ZpGpFxT
96Jaer2bAkQoOCMZ+7UYHIsMkkIXMW+opuBXmYgzus0bDcnWqU8pjho4TG2EOauSade5IgvENS2p
uwP0XzcctZjWeoYW0EJtMYbqIz7z/C4JhnDdmzwz8EzG6pP9hFJspVvM+1CYmtdpO9LgKTzly1+f
WTTxKSqLQZ1pCcswNdvQDNMxPg2RA9IlwrGzlB3d1GE9mwhPieV5axTdkNMm40fHJPo+KyJvM2p1
4haWkV31gfatyywfegKFOyWCK5E7znAm2Ck4gOIhkzlwHqVjh/sKZMG2s3ptr+vm1yYjI7gY0xuZ
y/rUjArSvbIjVzpImluitdaOtHMmeOchiIPz3O67Y0CKt0ITlhtmqH49mvO2SoCT3RF7nTYdz/Mp
pwxWlnAV0uMbM0f80MmePHqs0jfSSGmb55pGZzh/pW1OpdrOb9ogAE6osT+GUrNuRdKUax04/jbo
q2g1ali307H5mvbCOvdx6Oq4zWaf3jYNrlKlrd+ssT6ExEIjtDwL8Z3yRbdXcrrlOfA9BhG3FiNc
riR9vwcegv7EjDY9J2S373gXX5iSvhQRI7rpn5uMSCOFKRitufEA90JuFh+8tI66SVkv8QrSjanY
rBKzd56w0d7EYwmdwrjLJqALDLz1q0A62AEbq9xjnw9wJji6a2DDXk1lpp/ijKE5wqRrdJhrTSkY
bGD0qhKUMT3WpKOZ+eoWGfssapuVEIir0bvIxwjnDZUvO4VHhRYzivNp79hxeRuiB5nAVriGjxkP
lSSxHembQwTxyokE2EBPHIWFV3HZY//32/B//J/5H5O6+u//zfpbXtC49IPm0+rfH/OUv/+en/PP
bf78jL/fhG9VXue/mr/cavczv31Nf9afN/rTK/Puf3y6zWvz+qcVdwH03LU/q/H+Z40UfPkU/B/z
lv/TB//r5/8I86NZNsfuv8/tu8E68vqJ7/P+nD/4Pppq/E0VlMmpmGhCJ7/2n3wfTTP/xiVVsxhk
ONp7oF6Wgw36v//LcP6mQmglQcy0pTTMOUuPLKLlIahA8xXZwi0kJZAW7f8rtk/X+AAfhzmqBJqg
4egFC2ILewkP/HiJL6Y8Fp43BidzrO88rcJPFOfZPitBCKeKesAwQYM1AXHQcmJMuvCbXdvNlT6Y
GkHuAdiv4NiqGen2E4qUNvtlA/1Oika+CLu5N4oqQohl1FgwpdhqlBusBl1hW1pPtczv0l6enAB0
IweUrT7GY/OdHDo3t/CxM/GkQVXpL0E8vJFtsmP6iscrHtW7wFE2WQ1VWIkZAEKDWUlz2muJga+j
ofpG5wmZ7bmcpieFhoU+KuEu/+X3uduP1a6y6UVpLeeVoCIyvkxo1KNZ2vlzwwrnOjjD0H9Okq4F
dj3+oF/MkFdSy6iYZk5MV1SCblejMwJ7eR0mNb5Lm9xtHdCw9VRF15z7j0oX0JgHUUpNavRpSBj5
KnTCH2VLz7FLIHJLyJYQdRn27jg37qjWO2tQEW5q1PGaLYYd1YlVKWPzSg0YFSMQZpiJk1Pa/OfG
0LbXiIkKX5pbZjEhV/wUWGsfu0LmuGnEeA6SbcZp7VRm6UYgmICRgr891J0HJaQfNlXquenmJoMC
U3ECbLoysQyzD7iKRpCdMJJnKgCDW4rkVaMOt4Kp529DZo5cFhHUeFQy9ah+cSLcbuakY71v1Svh
5P11QXgWVz830iyfLCua/QRstRRiwh8AhsGSDtY3LenuzclAzBCl83THH1c2rlpyCScguvZ4Knvc
8FAofgHgQVad2ljpx0PQOMZ+7HiNCXeIVSCKSy1ktkEiXtGCo5sAojlEQXcgVC6jr5YTrjTP7AJz
uMU+3VEeBvLBSJF5jErQBtpzDIXpliPlJp0ciIZRi0LT+pahylznAXjLbmyqlXoblCTX93rxmjYG
MfRNBoylBlavEeZgFpO5HfRrXaBI9ot+5VQRZdcEqE5CoV4NCH1K22c1TCC4DjRa7XmAkkfhRq9E
s2pM/8ggt87fYqVJr6KMKbAZ5BmCRTleMy8LZjXPnZPHYMCrDtNj8OTNDT+jrLU1PTecAk0AoSgF
8VBrsKjobg0QO3D4m7SNSuNNgu2g/4z662Shmd76WmGTy4DanuMbFq5k5IPdFCFmZSAesPOvzuzO
KWQ8e2G9NXX5eKMYFgEW3g/olepanTToL6OA54VIehxA8Y7yp5UNN8jbee2oByNfEkM2hD27ekcY
RVdrGUKiCPwWBqLOKYq9Qo7DiAPEZ1hTaVxTtei5lPZwsArqvxWVz6HFbQE8z3eN1HarEO6gF+SV
O2UpksNkz68GBhbNxE4tIcTbtvotpNWdo6AbcbhwBl7TT/jBN05sSCO0Y9yfmyY/VJo9D+0B1Suw
sEf6rAP7bOXvdTztJDzmgnZj/5qYYpvX7YAtJoywcjEzNVWARi2t3HXS5f0hEsEzGQq3ao6jO8AN
u+7o7q0whBLgAeJkY2fTxqFNh6wyd8fZy6UaGdwpJ10rLc5jRwFMmCfPYGvZwyg67MrWO5UYH5WI
znE9HgakPYlhrDW1a7bCUF5RUwHpCF5lFp6ylMq7YuG56T2kqKU/3kXteBN8CUM3STTa4lFDN0dN
147f7Mq+zreqGdo7EeAQHltvD4MUJ9OwUdpDK5PqFEQivmrMxsGH1oHozhivkjsxQQCBOl9hVsfd
QSeF8EdfPV7uWrYgKE4lYPD9Oe+PzU/8sC6CADL0BGI3spXuKp5o5S1LWq+fJ8X8oZOIFAW6thNz
KJY2VFA/JVLWZXW5iSsE8NI3fjWYw8jrQiW9g89yoohGZnicq6sa1fmqtXsfY3yNiTDukDkiUS4D
43riRL2huYGHTFgKyTHN3NAl2hPxzNrRyDmxG0HmxrK43NRFhaeer2E9SXL8lpus19IrOLDZ++py
n9YMGvS0HlU8uZN3KFJWPcVPAmM4E0YTM76QsSM9aYaj8NjsDH9Xbt9OctoHNVXvEY24Okd0LTeF
9GfqOwN8BMmQd7T4Crky+xUhONI8m77/tfHSu3rwm42voX3N/Rv6Pc5Bt1SElFXBJLWKBUnt8y8n
tXJbNf7DYBJIt17uq8v518TofeibL2ky+JS8NnZcj3s/DSnhg6QdBvu1QWtO5mIJKUv+ykcUKopt
ErZp1SeJL+hqmCO+4lmqpFq35GdNoA+ULN+LOUvLEm8ERnh7a8y3EPkm7OSBpArvVBhiuMFfVl21
S67WsohEhcKlnzduqY/WXqkSF72JitoZcQNgIQskWc4Z11f4hS4p2DBF4ivjzpLDg6GCsk5z7BIW
fVEzSFAHqtd+bHYHDs5vqqaiPmvMQ9jjFVCJXkizjkSBHsNKCp+E/STW0KXMewBBoMO6QRNErw4R
1ZKUfbn5dJ/w22pT02XGm9mkqruItygiE/xU5MSWzd9SFYINT0Mo4/N3c7mZrO7j6vsDdOu2Ftqr
pXO83EzNWFOirxD3T7g610bpo4apgCwbPVSsXUrjo5vfJ5SMqZYb3Qula2niOYsxIc+7wzSbs3xD
L9ySLrIYBSUrv/XUzNv19hgG34ME5i0mv3Fdzrv3MO/y9pzRdVlN4y5L98sjw5IztjyUliY5YdMS
3G6NMfFhyxbLY5VibI2uBvJej8b+8kpdRunDFEhpl231+fBblt5f5v0t5k9wean3t1nW27T9Yvcl
++k/N1mWlpd53+7yVpdtlvtyT7rGqODVSiPr26cH/+3q8sCn13z/qB8+1vsdy3f24d/4sLi8ime3
c+8XTcF1UmG8/PTSHzb/7X/y+8d/u+mnV15WrdTAGGO3WyNhYF7qpL0MRhQc85F06W2pIqqtpmq/
POCNWmG+b5P6YUy66bz58pCEp94OHPKBfLDqBLPvhDvNTmzBRf23i6TBoOQvIwHLyWtWmpP0Gx2W
QbKycsx+ioBYu16euqwvN0AKu33lQYbQOq3aFwlCiKLGJGiUpNfN/4RBPm9RI+EgtwW8Vtehzkzm
3MlZETlmA2pKOrvVxg9B5gEYXvyZSx6pPe9yy+oQzsmkl/XlTmKD0/eHPz0l75Nm3zUMi2ZF5HJT
YaV8XxJxNGzovZSrJQN2eZE8zR1iCebX65AT0dyYLyHpcu+y+OHe3tafM8mAZHGzInABQZWXL6Y2
cTIOauLHIoWmUFdESJhtR3GHWHwJu+CVOgfzoPm4XW6aeSliMLxChRu5Yky+A2u8QvbHuW8ajrFR
iFXttPtgPmNog7hqOgeFR4F6kATRJYlVb36kvZIelhdkYsrHn1/VqzeNbVgHM+x/TL1zLlPPXi3/
hxebD15J0lK2nBCW+5avgXOvdeB5l88n5itmB0NsdfkWYYIxPo9nsWlqg6Dw6Pu+q+QZKT13mqq7
xeTA/l42ofDMeVVPnotBk64KrnZ6D6NUlaHcjTZBMZ5+P5CewZAAlge27TQiTXkYJ2RtbZlNMJAg
GcHQ1BCZDemVEze3lR7r2+X1l8/lmeFwaCAp0blm9KbfvW84b738nstq1rZvkT6GqyHPcXPkUTyR
Zc+7LA7Vbl5SlkjSZT1eEkW1dF/k8UioV92rrgbOGoJtk/U3rYp1eDFNLqmgiw2UfeFXEaTp+++7
/BJL9PCnH4ZM4Z+guxiPO9VGBsiRgB0ihl4kxXbnlRvE027BV7b8Mstu7audvpZML4igeN9ll8eW
m0t28eWXfN+h5/13+dc/rS7bXb6Yf/tSTdYRrNZg6OAQXPa15cMsq2mO02h1WV+W3u+c6MisVJ+m
//LmvtJC4Jjk+8bL2zLX5EheFoflUHtfXI7v5dMw8vvHAQjpije6fGQfEOt6YJyoOO0jVXOOn/nY
gBVKwvFymFA2yae1Pxrf8iordk7Qxfu8DgLVXTZ/X/TmAyVcQ15hTNHMJ4ZlT12WLjeX+8YpJVVC
E24BSeHTOWj53+mjcMlfFikV/+O7ef/0xTScJLy7HJ5Ox3Kdj9PWHJyUwXFS50TPfLeXD4JOXthC
PSxf9nvi9J+/+8t9uN6ZmfsEQ1w2Xt79srosXW4uP+PlvsvrfXpumH1pY6XmHMZXs5w4WyuAubes
L0ce33jcHJf19w8/FUhrQ5Skm+W1lt/0sm8506uvKNlh2V1DoZJ8sSwGbctQZtlTfr+4vMT7qWoA
BL0nvBDjPMPZS2Ltsrrk1C73XVaX+y4ptpcH/nq75Wm999ZrVXZY3n/5fCTrsNsui8udnj3vxu87
83KvIzJQBJcnfNhqWfy8/uFV31/r3z/1w+OEJYXrxnzUJjVCqsl+vFxGlqXlFX9332WT5VEA+Xz0
ZfFys/wel9VlaXnev33VQrP/9DLLhp/e6nf3fXrVT+/kzyf8QXWrNqCBtAztqSToXTntlmP9cjPZ
BD2s+3lMfblzWbrcBzqBQ3xZLxudxfctl9Pt8uKXTT88six61PJXmg7ebdmjzSkjZehyoHxYf19c
jqsP9y7ry/bLcfbHM9HEDiFObzJ4KOkxOC7f1NpFZWKcEyCyTJ6arcwKh1YQxTen/xIPmb5Wa6Qh
nE6wqAyFdUddGI8nGIEvRVwfjFInYUgzx5fMyDCVgb4VmkfPVpCcI7wOgEwRbvMKzKEK7u5AqBq2
W3mfDXNrAvU0PKakuJ7GEGKUT1JCaqTXkxVSbqROgpSy9pH+p+Wut6jWdQDIlOUc9/kffj+dTNm4
oomKlwAxjp32fGnL5XW5sF5u3gPAL+vvl9xl/Xebf7pvuXQv972/w++e9/4OfexcmzXaVppAy5Bu
vrGXY/ey7szjvoHSOWWx5bo5r/fzwfV+528f//R0E8HwxjItIMKITajazE9Ho5ghCJ9fs4vLeiuG
8m55YFwOwd8vhj5ONpnkb1pYmeAVw4EaHsa8vmm5bOIdjfrgzcquW6Xgh87JgTKsfZg9x2liwBSv
9hTsrKtexdDMPOqqsxvjqS7Cs1aZ1/bg3OpZ9wqBtfhmK7oratKKZCvvvUF9w6Ei1/PpGccH+TmI
g0HlThYk9xCLy4Q8cdNqgbpRfAWgad3CAJEpEpwI2XNJnXHXgIeqvpkISHHCMTIsFbvhLc5+ovqA
V2k0J2NercKpISMoIOocSdve8VDGwko9alxn91zin2NTTJswt0CcKd4TuIgXPxgAviep2EidoGbq
bFT5oMRnFMJBYs8VeG+scCuYHBjDoFMpGG87JLp7xcRBk6lpvvVif42bInHHgiXZ6shj+omOfk26
Z+0hxTLyH4rmnAzYHUyVm51ZKL9SZRhdUNOhW+DADBP5BKoJXwOFOUjC1rkLolewKf7emnQ8/hmg
BO9ra5Z3dhptbEL/QDvxrXYJSprvupM1t+2IQNkBlSsx5lmVZ7pJmv0YbVTDSles8mAYtkySkf/T
zS9z1Tkx73uznEDBWWnZIOLy9SSoX2sAPA7k2mKtJA69zoptaVBeo7m6FV6Wrn07qYEEJS7TNirn
5CuV4NfBHBlXStSZpAGoFaq1mOEnTQQQWZAfCuKDeoCyna3sYp+yhUYynt5Q8VQy/aHPsWYhljA2
FmkPVVl/cSb8QJZF0pdhOw/R0OCHUevwLpLtMzSnXZwOymPuoAGYbO1RyQFdW8IxiBwiBrnVvJts
qrItdAMK2gQSwkJTj1klyURG6w9w2NjZTvk6pnCEiikWm2IwiP000/qa8Jd+ZyrZS2vfZmM9rmlb
1/A8CbmjpvclJUeK2SezSiPRtlnd7Qev8vh3B4rOGWWmVskB1nffzR4EimPkV12imNel3m91C3fO
fPYP9PmsR70JASOidHjFY5JdV+ikAgNJZdMDttMPdBcVVynCFwNg3RbgVVa21T49GY3fM8+lV+Fo
1cuk1z9SYKVuopmPhkebp85+WIUWfB919XtUDBn6OkQymQRoY+bahl1Ou21GauX0W0jh7o/OFCIo
TrRrXC+kYOKHznv/eqiQwvaS6wpUmFUrcn83tj99K8zOMX4CW6PnXiP5jyqU8lmD+I24OmH2D6JV
v09mJm44U8RUEFpcbarxEg9ju0KVX7lVWT4nkTTc0KmstVKFTA6jgxzZ2eI2eJ0as1ihPb9y8iRy
K894zrci7+t1bNbfzJ5WQjQ++7014mYS12YPVcBGAZIDnSVMAa82eVtvWSmDu0hNK5AZ2bD1ceSi
ulEgC1fVtWVXZBSa/YuwCP1uqRGPYeizS1tvmheY205J45MpMWOaOkESuUZComo9jpg6Nlotcjf3
kFsroyDzbya5IGSrItyq3dxLTAqQEkUBPYVSWzr0u8Ibp+skyO6skgzLxie8wzrEJnNNLfnq4O2m
UG1nBKCMSqU82GBkKJLuc0HdM5NyZ+jxnbATk+ilWy5/pgSsYZbWgVxcDSfPA9kJ4s2HENPlX/ss
8DZzOPG2T7x1nfBFgiI79hFmQ5CbCCTHJyGRX/Wpsk3G0YU/yI+StedUpsd+4ESqKwQzGEUaoGHE
9KeVHLWtoet8aPkEN06FfPJ1AtgpcTTraf1kMN5ZCewaaILE0a6UmCKIdye8EEQjKA67JR4eodSx
SuYiuarwJeTajd2Ge6MqhltjUDxEymA1w5HrUuqX05oGwEhuVUIySfUL0THQj4685GAOgSzsXacT
Ex5qRGFCpzw0VUWGad9mh9JgRmgKA3aQxlHu55qzSsTY7xp+1LHs+xsPP+8KyhxJqTRtQqeo9gRa
B1DoUuorYccR2OJpSyjsbqsc1y40L5qygwFtB3tNQ89UVLSCfNX/hQDtDQUTQkX9rut166Dj7+GA
wiRqgLvG7cfvF/g3+iS+SLXAJDPG8bFV9Ct9fC3rQrlN0LMmRZDc9AosDyONugNNuVUuO3MNgACs
CydLTg0ri1TtddeBGmgq1PO+RZ4C9f6vnB+PpgPy3oea5majsWp1TlYC7YmrW/E9FecNKWrhTuUb
28S6Q55oHHyLtPw2sglUA6lKVDt5DgQoihuhdOepiY5OxemNWIvvzJh3dUmx1gkJBqZ6B6QFhHfM
1Ujx/BthkrfYlvYtRLAQzfUUrNpOo1tlDncylAEePoN/CzEL3DPnCJeEXjCI1wH88pdE49v1KdOv
HM801uTaqDUc++TV8+jqI8VMtkPEwDr02304PnUgM9adQm4ybgJs83fDqO9ozMWBrxPS4OkrW4yI
aTnES9tx63Hu3gztN7rbHKAeL5SjUSIgT1vLVPsS48y9I8muWolcoAjrD23CN5RxcqmcITpqaO5W
iudWxXVP0Om9H/r9ATpgHqaTK0xCSK2hw2Ga5ySb9/tIHfGib2VCEibxiOfRDDtO48SqcoW6AgqF
awuzu9vJ2M1EiJ+qSQfXQ2u/6chvbwUoqTHF6p6XCj3MzCGjRal9VygkGEJ2+OJpZ1AztzFe5LX1
jQC3eD3iRNs0onT1YAJjMUuSIYxKelFkSMtwnHdbUIUE2x5lh2uoiI+G8jz2sQVSiaAWQhAqsCT1
C9LCVVnp0yPyuTMmZ74GoI3kpudiw7Vrlwny43pbvowoNYa0OPYk27vJoCApG9JkH3b9k10He83K
EP9HxK2aVjxxkTt4mDPp7ActfLBxIyHH7ACmWysIcAE8y4ZxU+H4G50I1/tI31IZTgLFIENPvSXQ
fbj1+nLrxDSfRMRwvxpfqbR5q04GP4psuh50y4NXx8Ud5PqWJGhMRvxA3WlKQS7rD6gkUJqTCrkB
dQ9YApabj7p2UxbTFVclOsFtySEYAu5J62cUr97Gl8WLLTtyVyxtpaK4d5zgF0jBF5Qm6kqlLnEN
CPBejLqzDYirACNtfw/S+FGSy0P0caSuAO00WyhEDJM0+RBYX1PmP7Sj7XxTES3jakV4nSKMVb5Z
flCCSmE0PyqYCab+up97VaOCHzNn3DLrW1FfEm0TB/dhVx+tfLIOpGvTtQ8adI6clEvI5mgG/x97
57Ect5Km0XeZPW4kbALb8obeixsEJZLwCW+ffk6W1NHdN2LcfiJmKkjqqkWyqoDMP7/vHMmpLz1X
E+cI5kP8XumRGNwL7PLvpvbMdVV4IPwBRQzxfD0QA8gI+a49FAr7xl2PMbjNIOurY2Ig6fTqta4f
8IZCNIe/h81pr6UqHugbqr1sLtgzFKQ/w9PEU3UAwuzsjDfqmizUy6A8W0h4FbAL7obOY8LVQYIT
nprnYvE3HmOqs2juMggTuxyL6NI736C5B4CTC/V74kOFc93lMe4Twn4pjKhdTfPP6wnTlS4ESoBJ
N+R4UdnWR4QA+Zbu1xbpw7hXad1sRGx4MFPxSRZ4dqqci5/djnf9NJ0C1kGsqvI9ZCaUwdpRXAcj
i/BM7A16CSu7E4cpLZz7YtkQeuEgFHYo9ncgijetGzU3HRzkzRQ3xm2OxgA/AFKHCg8jG2jTF+om
o6TudHprMoKVmv33orA4IKQZSmHGr3n1A6TzahjG8giF7iGV8740nb0zdLgvcUgzjMUiTADxKlfL
NuJYcpN61stcm59yQR5WuSmbBRnmu8q10fcU6Z5tw1tdAuLsyRzkAuK8kY3UUwHxrMylPgSQxkBa
gJeT24nvn153/zwSWjip9K4Xtl6hw3/xVfGhCnkl6XtScQYoH8ykLKg1DGdrKtEDR8e851U4Wt1y
E+TF49T7v1zfBYrjB691g74EgNpnAjRxE2L7IVlbHSab11fu3DQZYuG8ka8tyR4OSM1tF3n5aYF+
FCvgxkbXjkBFyCWFNb1Blb5UnVM8th09zSIv1tNC2ClNjGfo4MmuFfhFyxnHt88UHf32qxc39Vag
TYt9nkvPxShklO0mauZlG059vPNYD+AtqTY+wTQqJsAUSd4b9s1o40eo7bzaV/NAWQZZtDGU69HK
zX0kA+iWBF/7fFIrcHXFKnFY6FjTBL/XFXDwm9QAxHtvcb/ZGVRWt0POLRf4PNuMlWC8SVjFpOFn
RbvShUiSRF24mmpgRFELh7mPwSCMTEMhpaWnZtR0Rfw3UVehs+4YPuf+VSY0R6Tv3NeC7VKKDGdd
kkpbgyXL1yERtmWoCcEI2il24mKG4VhsakbAU2k7bIqI9Bjr4Nsu3Xho2lYxV7I8A9+LM30XF3nI
NnEmxE+Hniz3gmsB4S0S7hawNlfNosB11qb3hSdLqG7TkTc1FKsQmihQsVsF5grWtdaLYWqRVTPc
pwVmr5DwViwdTk4a0mnY4tINu3PecLwCd2bC1T9SrnmKAxsSzJy/iNTmMs9NiyKcsQ8kfIeWoPap
KR+msX3xk4fY6V7SDvxeH1E5QRw/qNQ78mw02tESpmsjiHjy4PpsMnpRHWxK3tASnm4p8jWwhBc6
VGDfoh79SeTtSZSpvXRgOJpptukbsE3mYpq3plUQpwtZzJiNZSFJ384y/s75Xa5rYw72VZJ9JaP3
k/P7vf4Wj6nXv7tMuRBj5M8NjWmRzt0BhRjN/BSFR6iazdi/WSG6AhlcJcEucgmxZ0D2z991bWQU
FyJ+Auk/WGxBYNynFe4iOuQhUFB34Smt3GHHvmIVRW1805dAI9xpSDcMhsngNT23gf4Ziesb0DdU
Evz2bruluRFTok8E6Kqbrmq3WZ+rXdDYjxRbOYPFLUDZQM8gQCXU4I9b0xZUkCfMyLYZbWWf5mcf
B8//Z4v/N9liKQNSvf91tFirF75+dcmvvvuPP2ll3Uv6/df+YQ81/yKgLHSbgJqS5euO0h97qLT/
kpYrBcZO3zFl4JFj/ke62CJ37Jq2pNlkSWk7VEv/kS4WfwV+4Ln0KV0CIbDw/y/pYl/+vT9ENVq3
xkDHmqRUxKXf+C/9RdeavcBjCXZocnGIUVHwZq2vnEQm65g599rturfO+Gb/9QDII4WxCQRV9RMY
odRrsbflDoc91IgHX71WpXMrOv/JH/zsFAFMPA/199Tn+C6ddiUN7yYpc3AFCaYsVs0SpeJ67ik9
BxEQLTlgJMxLZ69moKMK8jmQgmcCt7p4sNyYsXFfBWxbKlt+tFP2LAPrPucdwCHjeI3EoljJO7F1
GS6SpY3YB5Msiky+yQZqMl6x0DY/YPhXa+APGzE9h/6Srq3EuQ/mhyEPnhruXMainnSDJW68G+5J
P5k0UBeKr8cmvJo6dcoETEpzGfR2AChEzxW0Gpq3Ja6eOJR94Nj2RwtiDjTyllseTMdQvjh2fNfL
7Hto+OY9t3pjhfNdRp3NETS/ZulZ917lnhvXBAzH7wknKjgO2bxx1a6SeGcX1j4M2206qhvI3VR9
GIW5zg0S+Tf0Hnuoa9DKlxYwhvq0awYweAgTwa8tbEty0fyVNHTRWgfoIrsC1XjO0MCbr60MA73n
8aw6GbMDwtoxgxDweu0qH2B8iDQ/EILcRLSHptjzt5Xwj87kvYey+xU2/D301txwUrYMY3GmiOKu
49CiVnR5pWi4k7e8m0D7UuYGuyzOYWZO0dGrPdzbmXNPKRoZDfwj/T+cAugjgH35to1P4IDRzO+h
Aj5Jr9d/TdlyAV3HZBOV+X0b1Se3ngZSAuvEG9kNV8o9umO9GQf2X07Lfb8db2DVcUtZ1JYiF3C2
yuOJXyJU5QFFe4miNCjVN7Yf7IapOgD9vUkkLx3+f9/5LVt2qaO7pXxtsDyd6Zz+otZEILMJdAOE
pnZ0Dex2xeYBBUg/rlrAdaR104U1pe+jMJnvjMH8ZTW/cCkaD1aLiY9g5irqiZ1ixqgDL4S8dnKI
qO8aKTH+wQ71ifjbLd8rs7zjEMpjPCit4wYRQ51oLeJhi4jNWS/im5kIQr3Zvi8G3jONCJ7qKXol
7MvClueXqDA86fshgWdvmdE92ORkl82UZZ2CCWmt+DErXCnEXuewmo5W/mtibsEAbtgwD3wIOlLV
0YMY+w6ZqbyxSmoyPriXPg++tMMtKR4qy96aCkqlA/gf/ggAP/3Gg26WxxPRcte9mWZ41kFmryyL
30pjla/ueIhzxFROxjtBvJoeJ3ehO604Paez3lyRlOOdARxpXRQ8V5GCC7yM0ZtZssXrSm/gZdoG
66Zt3kb0XytM2hFBTTa/ydrgTbdmUVlXxVXIlnuV2MjgqS8NwJMAkJ2W7GdGGi3zi7XFNpphWfYt
EIU4jUk8f+csyVOyTDvAX3c+fai1L3nTNANZ2JjpJIk5xlYEOWNwoR0zm20e8+een/6k29GuuDb6
q7EO3xRIo0PPUygd+cQMygBg12/5EyZ/AQAzbtyYiTAgbG1F9ziKoQW6I15XDaXI+Hc9CV+ca+0+
bucrn6tn5kmyx9Ud6U2eWMALgPBG5qVQJpkRO+sUclhRcWHBKBGQiyfX3qJAjliEUl5fVYKhWpND
Q/A5EUojVLks7CucUAzQxobgbGDp92zP5GtO5M2UcrEsm+bDKoNva2I0jItl08Y13fp6plsCEbd0
kGK2BvvIyL4D5XZqYkivgGqTdRC/tC2Xo0yW1noeEQPBDOLnYZXPiRHN4w7fepoobgbZtc0vAvCo
fx2FZxjtySpI7EfD6bZTZzgwKuhT0FvecGz5bZcQyGKyq7shdlFL8gwOjguANuLsYlAK8eLsk3dz
QemYYObdVX3NcnoE9JyWLKwh3Aay5PJGtQXqQQ90U6g94hhnPWXDdjCVwPHJgdfoBHcc++4c+9Yo
eCqMUF0xc/gFuYRRAXC7uEo/e5U/2iPPVua+jd1Ir4xRyg4II8DZufpZZcCgMBA9Ddx819SEeevl
PhxUiILUmpEVcC2JWuue7Ui6iYLuQebxo2j6z6mfnunlWegaOi4W9OFk9nl5lU8BFMSYESgR087b
jw6nAkXLcrbSPWjskxyFcrlVTnOsbR9Xkr5hweNmFmvwjZZGy2iSuj14VpuuhZv8tIfqdpq7D0k7
KHaKfbr0P8qal4Fp5p/C4L1Y2B3aEQt3j2NRox0cEmKksQm1MT8HzF0jnzhPLXziyd3XXO3nEB50
pEc1lnezjPJ6HMU6TAVXYJg9RLzDbU/oVZc5GUOLL+F1L/4SQZHL5/vFLjgrUPWPpF/IEkfcjAwT
lYM9MX2UUGt0frXh5pTfGG3Az6UQNMi0+ICb9NpU4mQuagXYc+9DJ66E+HIZhq79cHrvQl1lcjhX
9aIPx3HoAVSI737E8D6h8Lsk4816gQZHXXf09Dwp845Bz9+mTa12IG107FpsGk43DHBMaxmZ3baH
tkSI3HhqB3Qgjc8uAHfa/dA365o5Bo1KLpA4AiGMobZZCUYa1BLOCD2hI2CRC0FhrcceO0Qaj5za
OHKVow6nUlLkomNayqb5cjvkzQNflhVHrldfKdu9CbDqkHBB5CgWa1L3NmVLdppAzKz1CQV2Swg+
mKZNEe+CnjtlbF+7DH1Yv7FsMNzq0Rj5WeLgGthxyNUtJ7hTC3UFODYqDTYvLF2SyrqWeEeA+psY
0MXb5ZUT2Jw/+tolYswnBNXeVl7ml9zidojZsy0QJpCmRns7DuFrkhaH3CFrieVO2hkvJEet3Ul2
jGfCO2sBcdWlkudfwGvl9HFbwmRuEvXlj2ZNTNrjUFOEH13vutsBeXHch+kKsAI9taJkqZQZLLNA
lLmwrGXZAeSthnTXmc4Dv3J1sDyPmJI1/Xmo57I7N+OAc3RuFEumrTcBN7fxh/ldZR5Ygf+Ia4+7
BLn9ti0ui+PxhKcBL0GZv+YCjYHR6v+1BzfGUixdDk6qykKX1SzmKWp5+P05yNR8owY4wRhfwhOV
+NsUGyHTI/Ho+31LT9VGxKGK9kSRr/ORAia9yayaZuvJ7UGKXTj4l08vDwjW+1O4m6MWVpnzczSz
7nTRlnh1V649jYbvEys+Z4V/63jMDDItSkFlCOE1NYHw2e05sBqf9MbOQ+sDPwHIeevcmEVsMvHi
SCzOEB2ju0aemmZ9sC8o97WOjv9efCuK3yN8w/zZbQJ0pJc/qDNecl3C8N4k8H5aOjM6zf02qQf9
fCJWCLJwOSboqziLzc6xupmzTjBcj6imzWZ0Jb3uqiLrs27ysGbRjuEF7/iVUQKDsWPbI6+MDCVw
7G3sOdPBQ//cKPUYul/epMLHdqER3QbDr7JshqtYiuFqoULu3VQ15/6wVF0mSBFQr/cKE/bJxnCd
REN+zLuU9kLDCwYu10SyNjRMkLl8mEmLJY6Xf18+S5ByseJnJ28u6WNaeBRizGYC18VHuYTYhQNL
xz6QICbAvyz5Q3Eosql5sWL08N4kk75dadGfGuPMPlFQYlr3z8+tKQKxrOJPDHPWSSSTpDZ3+dDJ
nDWcGdaOIf+O0VTWyTRCDUiMgzOViGTDMifjeucv+7KwrupyMM7oRqsTOun15TML6gOhCGSK68kf
KoZFOR5g/dDq//j3p2P1AjoNR0jZyS0blWRVFt147oLOxF0IFVBIbzgXgqYF4L9pk+ERvPJCjgds
y3Xwn0c3xSLcMxpB91wXyvv9Ueg0cuN0BroU/bXLf9LX4Um1SIS81AFWzF+y9V/yFMh22VTTum/F
tWm71yEnoV/I9M4VEYUfmUaF+y6qAGbKlDODfjiP9ehdz4ZxldLUl4szPiZda9x0hUvo3CKOYo/5
uZY9mYMWdLVVelS49acw6m6oz1VbObI2q0ZhPeXQZK/aheNFvDdISc2i2uWBHxFItsf3agGLMsns
ntFoxuns9KOAjvpS9YG7RcVgrzLlsjxnNAvyqFnF0nv6l/nCn5L3v5K7zL/ThtitOx4sJQ82h+cH
9t+IJ3lgWItTNv2hK1q1tzjtYq9KztbHU+Q/9Q2rGnp9+NNJhTmc9f9umf9byfx//vcdBuPUnsE8
iL/RjoLZseagqyDwy+nZXWpMrywm2QjaSfbJYt/SCZoe4gjYuv1//7P/HfZy+dGlZ3IYbAYi8P/2
T7P4B1ezqP6Qz+wT9Yax7YOnCckAeKt5vTjiIIjc/was/Gmu/3+v/rMgype0XZP8+rchlm0Li1HR
fz38evpi+NW2X1//Ovr687f+zL588y/PhWjJmoAKLCV5Blx/Zl+B+Ms2XeZbTMSkTasdZtif2Zft
/QXKhle3Q8QEqI8L0ebP7Mt2mH3ZXhAwmGMAhjf2/zL7Ysj1d8qHbwWBZwaOMG1P4PL9G+VDzmzK
4tFVR2JCBofPdBgvRcbRsWEDipdeV+9K2yL7uAik8PRgc3iqfPHyJ5cHo9C9y0tT7/L5pItb//zj
yx9cvkZNM1szDOMCJzuOeylEcJ5AHS+KqL1cPv/9oY/SwMqDbs8IjIwWaYZLi1HqCPjlo8tDf0kh
930674zavk19ihgmS7SMwiYfQq8Ilu3lw1r/KxnqLVIaNkWS0jXwVEG7PMV4oGrHi9bce7Kt42cv
nIfDaCnY6rosVrvlzIk4J8isNyiFcBSxhJy9TBbYQnI450Qz1Yu2njcJc5ZU89Y53f8wmZSt5ql6
bkxuyV0mfxm3tiN+FFgLbmYrBQs0GbvMWcIDh8ds8XsHSQWo9w7k+6jZ75Cv9dWX0xcSNpsEQHyu
SfHxgPAOyN5eWFFycInJJ5or3wGYD8Y+3AhFybexz/MUpTsHeN+KKMO1jPLkbNj9/ZS3+8SBPe7s
J8ADO4tMbTzEu4IleT9OHLqwbbIK51V4+RNYRiw1QPETTccv1MRMHmD+rMn5reQa72CWBsNG/MeE
WMcsHwW8/wZhi/wSMGlXs/hnEVzN7PxWZuEbB0HbBFpPyxYMGsxubEiwULHadt0+LcXybMQPIyA2
Tq62Cu71yiG0V4fCJAYymLtg6eHBBezyMcZzus8cqpfjlRW5jwWUx4PAaW5pZGsI2RvWPAfANKxz
M283jJEVOwv/2mmrCRyo+W2wWt+oxApOdV7d4R6p76kTQ7OU2zk3aPiTQwJw5eitJBMgyJQbZWLC
qozlQQb4E+KWRMlMNDBBrRBpx8KkbQuciP6wkiqCeMoJ/2RiCVfEUiC9EIGar+lbvakQe0OlPQ42
Qgf0SQkcAiI5uv+6PLZ5WWxmrYBQuNwT6sObOBlt7GvOr6jTWRYmLptc8rIJ0+qoEoVSuWj2UJ3z
dUez33SyfVPkAbml8SEQUHenmnOcsfY5JYk4PGnt3QShAHm6zzhooLLVec2JRc3ObcbjAjS8ajAL
JQZwlxD3fHZ0McIrfxjWHsoMKxl+5tqhMS/lPTtzfHoUiI0ebBqXtV3VWAAQwNGaGU2hsAKfw2hm
LZP2QTXAd6jgI94kEGYQ/EiNljdid1Aexfq0J6Mxof3ItP/DiLKnRthqmxjmWSyH2nE+E4pQ6wKD
wsErxZXZESFrQUXS3adH5Nvlz4vINOrHBM2dh5ou4iBP1XOKPg6270xIdpKbJGneBmomSB33RsXg
jUXOKtSeExMYVK/NJ6Z2oJSQ7n1tRVHaj0KVZdsaGDOX4JBD3uesttl7iIN2vIDuMfviO5vf2pEl
beMwAZr1N1ar0ln3NjuoJcZtVDhPaOLeMxlWOyQWrthQ7n33WuCByowJNISQO5AgXtsoYBicdQe8
yQyI9aLP0aaYJmtfc15mB2kPaNrZzHakjrTk9IxNbtyiiGa0dm1qA82MiQmCKGIXtadUVUHnwFZj
WJhJAm2wkaP5Wc/HqGjesqiH81vZwLpVzByTt0YMIKiO1a2n/5ES++kyjMaeFV23CcW1MI0C/2Lj
chrvfOYu11TSZ30y3U1DAogxZ0HCfCI6tsFjOAXRSytdVEQA8Q9MAo4NrzHRz95uycErxpbWDmjP
zwBAnAzsytUGoBEVkKWdQAVyoAiIg857T0iDQuRBfpEPmzB+QCJggAjgyknaal25Mtl0+TZqNcc2
tmeuHozhHO/FngTvg4QzlymKcrYAnOJHGHn8qAdvwMZlJxWHxctYHz0S/QyDyX0lNeDEWHtERnY3
8B+3w+h/OSQTdoM304MPeJ9Xx34esnd88McKuqLym+LNdb6Zl5HXNNxh3eXJMWSyvi6rb79UQH7D
gcK42WO2z58mjN6MMJpmr7Ihh1wee3duDD9ctZs2M8Ij/IqD6D+rOloO4WK/BJp5PmVoPEnCAUhV
gbXlVT3sLC5TlcPMIp+PUoICjteNESI/0W6qUVuqLO2rUtpcVWiH1ZL+XCqwWZm2W3EYXSC7Akn5
bjfYrwj1MqXs7XmNiNIA3aR+Arz/mOZdBSt83RvTbTFU/cYWAbjHuj3bwS1kRuSZKsuP0gp/NKUY
Af733GVi8xgW8d51US84nZIItZb8YLCQ3Td5TGLXod8RLTiYKwN0DVsp6AzhtpAlsGiYmZu4o4I/
nZFRTYzAPI7+4/R+noDNti9NAe7YYA1CKprw+4jyYQqIzoRuXaxaNzjY+nS/RMa+2M0t2AOhoUBP
dcG9aLHGcJ8LCJyZ4qIxZt+u9p4V2oBGjloSB8eK1r4OKNKCYb6uepxpaML2npaoCYBiVd1vckfq
9Yv6Vtq4FrjMUpS2sCluKlE7387Z8tR4bbfLvHS+Ggy0l6ZWH5m284DIbJsai3tmdHzmOn2TeBVG
Trt+abQLbmanh9d40I44oxWYQUgsdzSA4E3ynkDxm8Ac8h4Mwz0Ebk28v7SYiVfTCdo2DZrinJok
05T7yDvnjezJfKqrato3WXwKWM/8fshYSGQtdhJpgf7zN4aT1STzRpYPA2cSdczEOkVjUtRjeYRk
Ik4X06MdW+8Ft/SN8P1rAChy62Zc1JcsvydixCsvDt4HXQStMmrjJAj25JcQTyqn5qCrcJ8Ew+oV
FeMfgi3UlmnzxvBjMsyVKKwtxxkfl7nPZdozZAazl64oHkSWDjviHeso9ZB9VS4U5o6hc1nvwuAz
nNt665ohBtaAhuI0ct7CeuJAXPUn1/wWjEl9G3WDu4tqLv2e4aBeGoOYpLbDPSvIGbnVjL6dGXNA
Pq97wna0rdp7lWSbsNBt5lUjXCK0Ql+/0xFdUkPYCEoCysW6BZ4R4OscL8LRYhhI/SQANUebpXVm
P4A+jjaGR8SjcaoaalIYwfXnXE8ocQLRxPgcuUe799zxNhHtBvK8ebjUDFHoPNl6eMX1/3rU4gD4
W8N+atMTjQGQu1N8e7Ecs0VtUNzCrYuBHh2YYq87phXw/Km9W7n/oNpuOdrJ4xy/RBw/bBD3lOvL
t+MR+uR1gng2KJIdR6vMvxlzxFOYnVJO0JQHo1xRTFgXhsmaMMDBaXTVE1FHsL8zK+ldPxnXS5C5
x6K3Rq575E9HKj9RxbhezEW2NVPzC9lyt80KLz7WWi8ta3I+NbPXPAxc5BxDvREwHQmW9RU3Bsyy
HKnUpyJ8p5vynC4sllunIIRZvwjbh21nN4cxFi9wjdodXvIhphU5grQErk/+KSPTc0jNfkuPJd51
jfd2EVjCfxypGDt4s7VwshSC8a1fvBdJA90xB5gCzu8kWUd1KE7cSL3Xw2OR+l9jwvUiFuWNShFq
lRap/9p+niLsdHX2lNSGxUgdHUNPiG6FquMjSAxI3NoHGrDJ59dAt1nT0p2St5MZ5S8L8G++cYD9
RfDGOpBBtZVeUVDhrLIUO7QrX0MWGsCETmGUkR4V8Xc35WezL+1TJZ4q37KPnKfPJ0dvIpzS2MUe
6XTMitDZS861+J9B7BiUJLrVk+ugmFBgW1eiquRGTdm9UYNeciFTu76oD4YAeRLmZUvZbajWlQLu
UwQPzexJZrU8jNGvXPrzcQH1v7Nq9WLbpl3ApzGDfQxYFxpvyTw+1pZtt93bbNw4owFzlFc/WFEE
+qCLdL6z6ToG5HUlOHDQUctoUs81F9sdCOWYcNs5SerHYQSOAgh8OBv+BHrLR1/T0zHKjVObdB+s
Hl7yGiO24bVnWIcw/pGIIrMVYzyfLC/gzD2o6k0fu86px9WSQFM7tG4/bRWBoVWl0e0Gyu2jLF8T
0svbXKt4Lm9qZyzurdqitjIFFCb1q9BqjJqhM7LrCTg0+mfsZWRgZVrzcq8Km/NmQsoRmY+cBtA+
9YyAywqO0YhiBdGqVBnsCKmAdYQKAFn6h4Y8cdEX0P2T7DoJx+Q0023IIUWTVVjjzX4q58jbdWkH
xq5YAIGCsrroV0MPnXQQy5cIPDAjyYULnu7vuzWDRGQhgFNVjuKdFqKz6vo5PeJcokTeBi91YrJe
MJm7X17mMyeA8ObabBt4P2RivccZlKFhrq5QyZ8928Yi0iznHNCYO7rmKqmAE6ULaqJGsKQGaMMp
7Ig2IB+OsfNeKFhRnJUPm9r/LrSR6PJA9ZAVWOja92Ox8BrVe1cA4X8e8qp/Gcp22o0oM35/vfZE
AQR0oBqgH0JPEomBdQ9tDFIfi/TtYpv33Eg5PtAzdzvjS0ZXf7hEGjhBhaIwGaTeqd13GwDMw+ni
5caAhvEq88rDyEjCQ/K2i/N6WuNLGHbda8LF6MSRnHNK6sL9/VE2euuIQ/Oj4j6kVpnbNltijclK
GSg+7Sk2NnScmAtiju3Ghm2lU98FKor3gubLYcEyI+sgOA36z/75cPlanhJdjoyp2gb6P6k53j15
afqgSFXtoAlnJzu5t5xi5l8M518OwxVSQ4zzU1BralV6wU0NF3Z/MS8TpQs3Xc0xjGq67uQ0vo/S
oXy7HJKgAuGgu8TvbCbiq8KoZP+oemYFRebHgMeamBez70PmQoN9ITpcHkJ9lzRjVrtp3S2ny4NI
h+WgegTxraZc+QRtJgnx+PJgLPd0b73j5bb2zy9Dzqtc3kN02MRJ6Ielr55U5wTbzMfLPSfOR9ii
TDZDazwvIHsgCHHxXXiNcupYHpclG8/KG6gw9gorcjXhfCT5vQsUjiXDWIdWwPkXnemsQJpmx4Vz
d3kAE/lT9OWji/Bi3QXmcx3YSO889GkcCs1ZmpzLxmWgbnXVvmmt08SidN+m+V4a9XINfleuHTNS
IBuxYwigUqR+XrLZjn5M6sFIOdXvqMyqMiJCaiYfztBTP8zd9oxz/D5WjXysKpYGGO+pFfJWV6F7
FwYJ19U4/+waYx8Gg39KKkhOVIIIj0/pvEWYUaJuHoanPrbProw4nnTYGEw0286N9b6I4uhnQf9D
aWh+yf9Vqf3aVqm1cqxQrCZAXmeyuPyyomw9pu247n0xHV3H/er6/CkWRXDggG2GCij38cj2DGjd
9LAkyXFR6iMsCpNaGjJrb3ydrcJ+aHIv2ripcjacWsUkdYgfg9K+qZL6k5k1VVWdyS07h5JcnXI2
UQZHt7Pk9SA6gJLFDLHTH0mUVj+pbNpnTt3zwnlgB2JtGrI1O8h5GyfmiggaogJax843qkyQshGI
3ChiPYHv3No1IzVOdrcUL1V9yGjFXI3hFF5FTvrgjh8znOB3i1xdJzr8tpP9RMjvw38lAh/ccFeM
Nk3nmk+xS7K7w0tGw4eNc6zmqy5f2t1iBO4ekG9wFZfaRNyCIGwKexNEuLCGeDpVlQsPpsrmvbS/
m1gtRIzTcb+wHGED4hvbvA2fymVmFStYYKSwx6/rtp23ducN0PfGn+R04JKp9jUufYeWpr7hXhhj
QSQ3TC1ZB+qbsMGK8jQnGWVg0RLg600iUOa4DrSHOxu85eQ3fbcrjfTp8iXWQvPprsZcylyLh3nu
h1OKGZR+2CI2vZ4xDXp+2+kHo+R4n4BMhlZhZ880dEqTF2Cu2WP4Kp4zfeVuBtpCEZnnC2Lm0myf
reaOXf34+0uceTB0rSzvuQMaubMukDD9IPSD72EiR5AFt447Th3ftUk5U9Lgj2zu9BjM04JD1Zi1
QiEmMj8WEYL1hVVxwVRcHqwJoBjqtrUQHFhzvkLW0WWCcLosesKWH/ryEQ2tnNyH+XLZ6ZRsa6Q+
0Z0mUx0mXiieaX6atU/JIkH+MHjBwfCq4GxFLfn6gYFhwFglNC3GLbNKD1XEkzdMua75Ax/ix2Mo
0u95w6gVx35cP4y7yczs9RB25mZhXgD01Psa5gl/reOfMYgD2gsXTg7HfpuXD3GUwo4cB1BPab9K
w+wJJilZDsn0OLEKjpFCUjVVWd+mNf/WUDs0NGv3LrKicDuEXouKfgyvebVWyBFLLpEUnmLqmMm2
8Zf4lop5NaphX4LBo/JMOIEhO+OjcYObgUtNdNfb8i4dHOyiGWLz2rKOMpUPWZR+M9TK9jzfGXGN
KhaoAJeEVFw1PGcEF9izkSr3exwrLjODhqeAYMOs2eXK2vqtORNles4T+6uflWJzBH5rjOIP9vG3
fTTtsyBj0tOGHWU1HTpln9/mA8wHbtGyJQbCs5SZNt0VwQEaneyt7YbTytFyNNDEXMv9WW0IsrMi
Wuh7SbR5q87mnNl2V85I5cARyAsW+VNlwbEL8quihhSw8F5tgoW4nTyl2ba2puwWGj8zOtoVsLnw
Rwnq1Ax5MRkIFjeZx9/u9TVsWc695rLDqn6cTFrGLF7TbZowvW7taJXXdnVlZQWjTSM1dS99U1gG
L1A/ubL55Ximw6Xcs8Ydxxm0uIIaIwnVaSP9mgQz3TGor/CBcFTaFO/JGLgHqwjhBeX5BvPkjdka
55mD0FXdGY8M+h+3dcj5S2W+UTyuoMfs4RB8CHbXq9QS7UOxJG8Rq6IHPAEjRzRkapyuYODMchAd
8CMbgdS+7mYUb1ESkxWocMODrGJf4q5VVTx5VnQtWRMPbRdfT/qJrmfcZ+TtppKov+NZv2TtLzvZ
vaiAam9eyGeOfl5ch5xMTFlnLztaoZJRCJnOjIVfdVNHfsjBgoFCLjVT9nPy2MamdVCheZ2n3M2U
kYVrTIR+M71iU5FHw5yffD/fmd4cbPApMnscmqt6cDdUscdDBoGNYb5Z7YAvEIFLNTfXe7AsDgRg
IIRbktDbxfSuPUZxbSs4Nimq5gS3kXZXHt5n4XU/G3icrMbcCk5NRAj1dfbI+M5GzSBghBrpZoQr
EaCCRBiBw9scmdtfRtB94ja+sRSRzMgocxbGoBgoBSLXnCnIMzWMyDVlJjqBkQGWKxkeezO5tPHK
LGxrTUd/Kws6Liyka35ZgotKePKN5t1tnG/w0ZwSrvJIXRvg6a+KKH5V6X+yd17LjWtLmn4idMCb
W4AA6I0of8OQVCV47/H0/YG1z9Ge3d0TPfcTUaEiSIIggYVcuTJ/88VKNaR4B8kZBbduhnIl6jJL
tvI8RYpizxZVK1y8x6wpHxuVAWLM1wqWD+slBe8dNd91ET4yLXfaANJ21l9jaUDofVK8tpkUNAIC
eLN4dZYIrohlMXn9QElADSWsuLH7WWHLGdfwjzUkHGr5tcBJaBUnypPayp+RkqPOOCBmGs7Fc55R
KsfJAhyGFO7g4xZeiw+AnVBNzCfpEXZKVU9egMujXXbq4w0q/fpm9PusSB4TFeyMFc/5Su9JfjLL
9MJ4gpwf5R8BUsF9qWEbHNazo9A5caQKlKC0BhphNy0yBXoOljZiwlJpD0UYuOVFvzIN4UEUb+01
VOWXYrLe8gRcBV8ORRlCegMyBsb3N+DfGHQmiDVzEWo2Y8hsUs5sFJJBxQEy2o0JddAAmI/4SLht
UnoKrpwIm26gbmxNMMN0pQB2i+qsPUgWBg09nlMpJkeN0Pja7bYqJeR0AasBtRgl1TWx97Dh4pB/
fHGzo5YM90/NR52ygsziGkawIZ+UbNdL3GlV/FSxPrP1ukSDW6RZ0QTSs5EiuM2aeTObJbba2gbH
kKWAB0YUgMQ+sebWHyCX5dOpkVEkTiGqi0oINr0+zKzuOBHJtSqVb7me13TW+P7G8DYYrYFwsdVt
sio9hI94ahENd7oGHhrtKU4DqroUWMrqcBNAGwnpu5gkJCtR+0ITQUM7QT7FVAg3cSHsKg0cq7oQ
vxRIS2nansYQOjoTPCzoDKzX7JZaVKALKgsr7vq6DnWnNXJUp3MAj1UFwjW1vtobPoHhXOoHoIKb
frmhGmpEN4BASFjbBuIjXqeV3CLME41OqRdM1c3W5EBCYZc16NQ1rIHQcjF1czXkt85lWc4ohJiV
Gu9UN79QA6k9VM7scdgYwC8eI7wPJBG0kbIkiYHyFU3tLpkKcUOsWc1jhhU2PSLLCFzzl+EDXhOR
xTBAJ8VLyainxg6mOBTFUyrHH3TYKi9qwfNRvcfGUYivdZHotgbhvZ8YYvAALSfnll6185S7aYkf
WZInHeTT8VE1CvQXa+B11TgCFqQDGQKfz0A1cHeFBFWoup422VFrArTC5S+oDQ+7jhpxPfJKkXS9
GgEfBtJrlWqLVoAeo1MgHSIanEOaf6hf+G8pR7ns34QOaYJaK9QNsvkOuFVMCIHj2GHeFK42mjp6
xc03McZwKliyTj72uzaguzASM3ypp/Iazp1rZtZnQYnKmGkFxwOSFIZ5pJere9JSOix6FT07v+3V
0L8tOe7PH2NJg2M5/i/P/bxFmKUWpmiQB06VQ1C4S8jmd1GrP5Kyd1ErqggVplw3+C536StmtuKP
w/jf3o8dBf1vgHzlfff7e/728M/HLcJ6xVJM0GVuj7ugrql0J7h3yPYsL97/3Pf92YzuXwLYHRPw
8p6/ffTP9v3Rn+NNA/bEoPMJ1bd4cO47Dks1J1j2HrSYJPt+aEkPUQOeRRR8A/lJnJXIN4LFHTxo
vyiKAblvy8SvCrNY52TXbhnrX/qUrPv+JYI0t8WhFCWrsDgaBrrKVf6G2Pz0Hi601NAw9qYMcByY
FRWru/LxYJEN/fNhXgHWrEwWOG2HYsGyVCF/+utPbOogQu7boA7Ai94fhrJV0eZZ3tWIRrzNwE3f
gFEX2e6fr98/z8ipWP/5lHQ52v1N9z+6HP/rk/48uaiqhjqkJoCNf/a4P//ztf581s/2z2f9359T
hdbcGI1/9/nVmqnaDpQaF8UjZXXfDJdx2izl9fvm/dH9uZ/N+3P3D7g/+nnzP/b9x+b9fVlXDORt
XIt6aY7QaKOuRN8g4NdSA1y2/9snlbJmzfHzerHsFP3sdN++v6xXrH7wVB4U9M3rjiFNv5qHt8KY
/np4f+n+R4tWlMiEzc/u/zjEfVMRB+X/MzD/V+4u2ASaQBz/ZxTaJv8V/cPd5a99/oVBU/8D0IOi
oSQFZFC9+7T8hUEzzf/AwMVQQX+Z/7Jw+Rf/EtYmBi54NhiahGclQLN/Y9CM/wDSBlhMB39mwd80
/18waIq1UDn/7u4CKEQBDwv7E7ky3ZT/ixmr3ITRDB4KAVx3VjFf1JVlFo2yE5YvOExYTKxhZxyh
vkWuHlMTVKfFpkzKLqkaU3+E5aCmOb0cEUEkHC/0Les3P+t0RLzrj7bB5wm5rE+AyRMGytKlBmGJ
Bl30URlh6A0D7axCNdtdUXQsibMOxf+sCCA/hOK+ESJ3LgSaVDnuh+34Cvo+2YtYspSd0u9IG7cR
ohOrJKtudmagi6Vkxd5K89BDCW3fTxZ9iALsT2qKuK3pMgCMHIWpKv6cZFp0gor7xbL8zW8NEkxt
9yDUN7u2FrZo1KNKkGnchQBXWkUxqW52kx2ilzRpxnuB+Lk3ZRL1sRp8LyIkvKXyi2DwhQBQAbo2
xUFqQPZTAojV/Jema28xwgRGJpYwE8pvRJUwUWYBl+66IjZRNAJ2IYeaa8XUuSZcQx3SpJoeB6s7
Chuhg0LAemDplFqD4t40spwCF02x/wg763eC3lElG/ssTfw+l05ikMp+BX4FSHL1rFUs3+Gf4ZYU
Hm4g5I5q3CEgtjjYROE5qzGklAv1E6vW9hSqQPCNRK/WkOOuwpUiDq4uDXwJhfS3bvNua4ZIScm5
hT3YKF6q7jtuT5YsBy/DiG5JNuAhrhjyV6catKv0zlGqFqCQFc1HNetInI2HCVIHqYGqn6r0kuBJ
a/QsUvUkBUczG8G5SVtjk7XCg6DkuHsWyS+9ojndz5BaLOQmnFiAqhIZ2UPRF4EdShL+CBGrnZg+
/grY56Ux0c3BMhM6VZl+AUhMt7FR+qxWAMQNg7xqDKFZR6bwFOU3F9UL5RKGacelyyYvmoJ81wNC
pHA1u81zgaIFsMjpoQUMtyJGN4jVSGDb9HIPaNO1GmDBmMdgZdJoK5lC0W4Sh+CYW5LldjeYCK2o
X4ekKF9YK01NQsYddCyykUJBDQltykCdnbxNF7ASboFGl65MFX2mgoV3K0TPdISWukG+uo0oC1H1
84SUarosavpat1AWk5KcLJc+r6bSfVAE8JWZmnrA9aASvxuDOj52CEhYt4XLGAATixFIMTtBBO8m
+E0wVG5G6Qu2eO+MOZIvXVbVjkxOIhXQWiinY42GDPsgZuGe7vhHNOsvXTOJjjBAT7K6dznuT/Gk
3GwzipGcacsHhPO1fVpdjCE2jyTLVN3QGbe1HoRUb/xOggjdGfpUt7mXfUmlVS+0waeQhnBGptC3
5uxLSJJjqAiTn4/1WuZ6u3IXEmmECculGskMDIuWdD0pEUXD/9RRpFjH2A88gT5QpNM6/TzlYriG
pIOCT9HqHqutAdUdLNja1xgz4rhDtgUFZHLr+StPEaKIumW1g75PPpalNwTtpdO634kYsLiQIeql
ERKbmoBRrEGLm3o7YkGG+lAdFE6X2hZoDuWgRmeUGWzMWuXmGEjiCvzfEWO9YJUnmidm8xoomomE
+py4RkkAUrXAdAEjIhgfHwTqHXjfQUTCZgr4q6jaKBsL0EvJ/TsWYYyOzZiP6ziAKSEE+rCK84pm
B5LG8CnAQtIS6jTloAL0QTiPsmEbo2AiKQ9iabwhLXKjKYqGG566chchQ5i8CMDcgNKEmD0MU47j
k3oRLKw2KGsHrwnibtZYNqga5cQIvaCBYb2Gw6i5uQSnY5Z70x/r6iOo5GMfgYfrkwJFodJYNz2a
SmGSrxEZ+S0VxXCxrBwI62w+ZgByvCXRuxbRUhzLBh9szfk2dw8j0ll2oIuFK9UtdUjiuNTl1SoZ
Y2TL5hYZmm8APLdtgZgFhHgVDbHfZjsil0mdrRy0CmwPdMBY7V5nKnUN9RerjA+oezwIo/iATeYv
1aR/GPVZ6xlUMW8pU16E7/12Gk8SJX8glbBYyhGIsoCpnmmOeNfiUrXwpWNZWZXiEf5LeerQecxD
aUakvIE5WIaCr1RvuahGIICEvZJYAI6L+WOs4tKfpfA3SeW4j41vPNH0TWrR15yqlakrm6mUXJAN
3QXsSeFU80m5xfODeiOGygmcxbFDKhfU9bpGHsHGY6LwIyzSMGWkfGrQ4KGEiUJqbTYuBHIlQE9t
HI1rMFD1F1gPY8lMv1RD2y3typWAdCvL5LnaN+b8cVPzeItzzDP0j+FoldoGy7AIX/qxfMjGaJ0k
ZuqrNN89/SY6ZhRoBxpAl0GmbpA1C3rTKgsanwh9NmL5u7RycY+ZCNE/km+2rHcfeg3WdcJv28zk
+FDRQbdvrHh8rWOxkbKgjFvAsroG8A1dzmJHMvs5K9pRjCvhWdFrt1Otz56Wl9tWJk2iWC49LaPc
kxf5WdCA3wbMt5E1/0r67jNG3AHaWAyMGR2mHUEJtW5EN9Fr2eWmdp1ia8ShWyxXasdU0c3SsAK5
8yjCaMGHUQePoVAjkSKN5bWBhHE+P1ZlIrhdm57LjLlQmBodqUkRITD6WaWFvuNEOGvLMT7ULa0n
nTbsWGdwdeNwQlGtgTYftxkWFd8yeH/fpKxCMXIddAa+6pLC6h3lMbRK2yNCTLM0UXQNBkrEOtkX
kpJ+jAmgHeDD6aStecoFnAkkgK81IpBLCxRfuuSgNeEKeI+4mwzxHCB2Zstzrx7bfsEm9vIHS/nA
1o3OOAQ9MFm1gcNJLcRyRLX9JQXauIfXHaHXiLmXxi+JH4vKKh2pqH+NRld4hVQ86Wr13oKzWSdU
oaDAKNg7W1tYjSn8p1pZEQ1NaTBXpZC9hFEFJLyHeDqlpYeagIqu9kjMLkcBxbr5M2rCwpHi/FgX
ms7sTsNPitRnuZVkbxEAtRGst+rn8iyCNy3MTKfWEjLJlxII8RbuK5a0LqXgmXbC/IW9rGzLZHqo
eXQ7fKqCVUkjak1ZZzuUSeWXk4i+8ixRbWkbkriawJYEixcbdOcJZjSdYYcbpaIZRVyTKt0uhAU1
31NPGisvLWg0MkV0m15DTY6OKJEWqEQgkIMUc/xsKpV4irNDKFjXKGkF8F4tigbS5KoVy/m52YFk
mrftFPWreUZyCaVR0CjPM4F+1FAdxyHPwx7F6yUpcHIhpuVaxIJnovLmGCOieXUlb9rbISyy8kjv
5T28O5iQ5YPtQZ00VvVo2t1CYEWjQKvSyK+yoRTemJuIfCk1pRhjwpUJaRbKHugtNLAsoP4JEqA8
zPggitweIzV8jG7gN9CI7hG7TwLqs2pduG0BnMy8weDQlz/a4sjiUVn4a/v+JDm2tEnA4wHJxmZK
NcttlRBM2Td2A4PfKxSRMjuaOqauOUDeur+cR1Tm6Ymfqo7uJLMIS+7l0X+3+d89N/aQ460kMuz7
vimF10XLroQH/T98yv19t0qSaXtCj3HIiNBt+ve7tSTDh/pnG7ZmRgs5RS3g55W/Pfz5UoGuYD5v
1ilA3n8dWxBkypkBggSiSTL153P/t79SCkJWXiVQGG6Bd5xmJffnaH9+wf2jkpL2UaaAfPp5uajz
RTAqMZ0GOMoWVLoDWVdZa/ehUC+C9PcXimUE3B81lH1WwY3p7OeFuibcGMsogxaUOVKLZ9xfbjN3
DOIdtXX/c4vzXUEy70uLPdsS6v725/6cBWoHxZgEXGseYziMtj7wyL98UDDbxfEwhEDSGDIiLWKO
XWRKnVBeLigyGAAzFnsZK8NcBS2jvxxG/vGcqpprgDKdPxnkLTu5AouvWoDhJjSwB62cwPLCTbq7
/8hagoysWLP6DXMZIZkMAFYUoXpZBAhTLMf5+fNjdvLzHDggir6zhpEYeLt7tx6tV8G7Dckes5W/
rEvuz/f9aHlTIe/vUvydUbLizjjmnxZ/qD9QywWuoaloWAZBRfPz/opiAPjGMmF9/8LlAnu9P/rH
pgzqwJuhU8jz/u4wvnyDtKFfcYczAI0FerAUfc2lGHjfDMsenYeQ1pO+VNnqpaL2B5K6bP55jnGH
Sp/tJ5vz5M3bcxHZ5xg/wazd4tr1Ilq2j8ij3YQPtTt4yR5BpcPLuEW2bTN51apZaX4/uY2xHjo0
H7zzvH0ZPL91U1u3ETanYDbFe3qI0ry5Xf0+2WZ75LD927V2tQuKL94eRUGnWwHpn2x/3jYrBI7d
t+Vge4IzdcFzUq9eYtPZj06yecmN1YspePpp+uKJbsUBU/t21ShzFL+kjK79lRvbz/Yvt2sLK45E
J+qckBL+NtqQBV/4bkgbcHCKuTYh7LtZoYC9krZYPaxwphxWVbgqaizZrxnYjZBzMSmoKDjDa1Qd
1PzEacF2vJnPhfbF6Zlg5MzzxtJeqauO7+N0ytGSnKN2Hcq4prntzaUBKApe0zl95lrTqZrPOlZI
gYt1lijrJDlHjn07pG3gpmTqwxlVqQ4FcxeGUhXvU6rMuMB/Y01DzQLnG7q00LfM4YXvkew70+dr
qJ0NWwbIG307JoVNPPCz5kWK0engxgcuD9i0VA+PvnnC5IYKAdBvVz2FuS8i/k1XtbC5CKQEuoUs
s919gQKQBY8qkKyvMSG/uTyrAV0dVjfAPsl1QES5gkXV0A2H63Ek+V8ONh5RmOYqFK+zisUoYt40
9zGBcKHARBuwTgiAKzRdTzPz2gHYrBVtGBboFzk5+KyK+IT0YeOaV/NUbUzzhE09M5bLf+pL4co+
8U6+JNAD6FctnX0/eZ4mJ3pWTgCBoXA5WBGrD/lBlpz+EGLTFNlbFRDRIytMqXIG81P8EjuofhDe
/PBTPKdY6Q2r/jfNmfyds0ML/vZAVLQt+YjVJihnL3zsV5D0ps918yh67khk3RebqD60gmtlv8ti
JSMX5CgPWIN+5tkhHhDAT56l2qsDxFIQi3lAYXMFMty2vm9fJIv0loiBx/IQyrv2mD/hkSFsvlVu
nGp46zdjemnlteEhDAR1xy5vDhLsjGigUqsKlaSMvhYpjpZule/xW+Gb28U+/mAIdJrgicZGlZDI
crtrf8x+lcg4PUvxxmx94K/l5HKd4me9vFj0yZLyUcr8oLo0+Ru70wBDPIHzoZ6QVaCVzVVH7obB
O47vAoyQ6cR45JJ1zsu8Fb98XuxeqZW8S/Ea5RMW76mTNC4DKQXN+G2lq9GZmwfU07P8xLFj6B4U
Bb+5/AtEjPumhKp1UcsDgysIAfsth9S4suY1Byf4zI/jI7khQi6s0TygVggilDEFcGUSPAb+PB9y
YEVI9fChdB2bAZFjj2Awyd9Cz1q+A9LsNVBgMfoS9mFwYFCmxkopHQ0jYhSaJrC2OaJD2/R+lvJk
m5hPVflolV+d8iusHFQcEXTYFPWGJhHC20bt8ZFRvBfqzwaxLT5AM69K7aGV0JPc9/Asc8mX0PKU
ug/ldu7R9OKWz6oLfvKAn9/pEoli66TFWS4P5nWWtlWL6BRXZKDzzv2NvguVlU3PWhzAFR8RFr9e
ctsqkEByg5pEbMW9Ry1Qs2vuycSD52NsOqBTjvplSvbkJfWmm8/Wu3niCsv1mvPaOx+YTJ1a+xiF
D5o/fXEHo3VFeOI2ISwM9bql6rrOrNOguh/KRfEhDKQOoTzZzxnRk0dcDkB7W3SNiMHE2DeGEsfw
pW1H25fIv4wxdpq3+bfGhstX2efP1Jkm6BKOCY4Ghr31UYJGuAq/awp179wqDWqnX9AdXdrx9VpN
yMmPk6de9ZNxwBSccRJ1PsgfAr2yZRDyTcbt9NraIUaqNnU3qhj+rL52EjQd93aavEG2g0ciZ7Tn
wiHlxdkyuie+gsqbMTXo3ZbBa47e5MEYmb6IPoRSJB/4XYnJtHhbS1vJX2YONVj1buSUS9TMUYfh
eCzu8UxhfQYult9g+OCU9JOZMJMy6gUAHX7+LWAVhq6I12+5WJRx5JMuASNxsw1mPeyfxe9v6lU4
/B6B2nxx6mhQA9sFC0lCRsOJj49fqKQQdjUgpFC4GPXSilB9P7yS+YLhFHujdD6Md5ezLzwZl9Ye
Xk3bejcuTH9cR8PnBIUfwxcP/AGa3jKLJBE60V5r58zDTOwiF3qZCdUV0UHaCk89csBgrvDLPpcA
3s1TbAAh9eYL9EmXocV3hU3rZHsW9gyH2ja5HAqni1Qy2Sw/2RG/Phh5TBeGc7PbLdgnCqDIOfrW
has5MxODDHWSvXHJ+DzmA//FeGcZti/54BBqcroiKCi+eBIOwpO05SLx7yV+Hp0vToJ+HYEUrThN
2oEzzkN+Pz+Lwc8U2m+X+1TblS5ceKD4F6aXBfJSPKfP8pXLWOyZnm9X49C6jGiFGOVbMSGLc2Uc
mP20C3dZtudjMWHJdzLXz5EDKMprjjj7TGWIRkx86cFizDBYWJOyJ6GSOitGv3bz+sbO5CjwtTD3
2hEqQbvP62jPhSf4pM+EQWnLnUe/ZM8vIwa8Mrlrhzd+hfLOr0G8ijmUMwuLB7Ksx6GM97e62UdM
qO/8oeI5OQTU4JFhn4Gbco1LJzCgAfgvF0hRvfAj13YN8+SmdVU0tJfBSs+HL2D4nOGsXikX4j97
jcsg1dGWQg74m6/F5M8hWIrP664G2n5uvritb4bPVQGhy5SN2StfjENbh94Vog1ZlLBnz0lfj+Z1
GaWqi4by4o27V0SACRuKxiPJAiiJc/pNLd4k2wse4FDM/jSPV+oHIYXX7ol5E0kDs3qHHWJr2nDm
FBT76BxPDtYsHWJ1mx5dSzffoQq21PQZ9VCwVZkraZdwLyE2TN1BeDAoBq5R7HM0aVtazZ7iR0+t
JGwa3lfjINrruzSM1nio7LINCDaaWjTDy+Zc1w5maCXtgxS8D7pF2uHDvLJIR4rXJjSMS5CTgaw4
w3gMjKfzVL3mmY/haPQ+cOFFqgEg2xBxwQ0mgoXdtii3o1nPyZfye4rmRcP1Jc2oLHqkTaXLtIoq
pHyVpb2enQhRSF3Yw9e4lXCyi5YiQOnQEXljOh34mCGKHRXIVs2sNlbuzSusQ1k8awfd2pZcRBoi
2LnevDw/WiPmqMswMItDWS+1YecpaNCNNo9h7U3TmcxcHHy5OIQMVzJidaeucNxEnqIkc+X6PAQH
rXDBUIXZb5O1/jNTq/EUs6JkAAeuwn0arGj9kNMsA2yPeQIHv34xZpnOybMZuzgDw0M+16rXvPWT
cyPz12xJ9FPNq16nboNBoceF7ro1jKNR9ZgD83wXmkeE/cbLaB4l0cGWoIdrr7i+7xPk2vpBeKpr
j5FWvBKvGAGj6GjUtEevsw54nPC1ovKgRitIET7t/5koQFhB4YUCmLyhKcgKg2xldMRfJkrxoiuI
jwNaarDbjRVjyw+LVcN6h+mV3M2WS9t8zKFLsjQgAe6YPtfSEelzcgOUtEMS4YEJylEO47SWoSLt
m6+x+c5ymn8Xunu5xslsta38KL1XK25Kw7+FBGPWG7sWc1NSYwKyulVUZNyosiMMdq6oSLc3dW18
WrXEgj98q2Rw+B/gJFWWMpF1TRHBaJ9B16rbgCWqh47mXO84FeYmey+LzWhsVfQBaqCldtg6eKek
uzk5RRfBJbd0NQbXmsS2dhmALUTuLNrjZiMoh+at5XbPfCZSstb2QV/Tskh1GMsOotRHYMdf3HJw
f7mJoZvTXc6w10AYHG8HG3zlbOElsaHyBXP+hXrTRD0epUKqQ1/tN9OUsbNyF/SRcCCYcHFD1W+T
AyTYQFjj1JEdhgPFR5qdzUVEly97XyTutnRa6J6EnkgBkdQlQ2wFtGjvqroLxhrtNVpiA+VafTNh
5zXYgjPWNGqPpnIW3yphGUIjtzKQ8O6XiX7qGZuVEJabQDn2lxmeEevLu+eBTjesIOEVjuBcO6Ny
EKodz0ysvJ+LwdaOUw6JYKUS+SHIjq+jhixq6zRwQN3G+q3rRKG3btECQJBja/IK3aPY6XIP9Uy1
u7ThyRI/aKjzU/TIR1UuIHuG2lS4uugljvn4YDmNFx7viYnMqs0O3q0jN47xAKUi+x08TWcmPGum
Q7dTxV1MZVeuiIzrnkIAs24mLK4A+1ghDfEFZ/oVUKR/6NQV+vRMg3b+InTwSOzb423NontEdSBU
ilWBMj+snIr+/0Cz56I9NBSGVVjLftZyJyHj3lSQ9ByKxv0MqDFg5YRmOjqU+ILVDqZvF/TElF8p
BL5niKYCIQOUuGnHV+zqkSR4sLrALj8R0ehh+uOFRTPyKs1gPVeEMen9trce2kpyitbE98PFByIe
mBW5zGq/iXxTRsuN+DJuiT8MBdDBpKqCnSrrythr7bGm0V7vpv4SAfcfHuf0Ve3dIpz8MHxT+AJU
dBEksDMVEUgd0AEYSKc+pV+zsuou+dvwXqUs5VfMwETJHbLGq2g/QZqwrW2zZ1aGxAgZuf7k//CU
nuSn9kwjBglZ0JsUo/X+ZPVHYA83dQWOeFzo1a5wwGUuQn6YShvAgw8iBkjqGCgq/gOUaJEclV04
CftyA1V9y7kbKgjP77M37rV9SHRz230gEQlBj5IefJj+IVjPjwgjwsK3QjDGnJEe/OIq0N9BL6yq
yo2M7TqGwD6x3nPm8KMRzLNocE+VG9Up3i2UM4iZTOZu9RyYK/OgP1FkcSG8AbGAkc94lxm1L2Ce
b7id0WmncEcf1fJgFpSsr9ahJ5GjQI+Hx5AeooTifrILSOitk7DbTUA7OR+XYFf5wZPcrWEnJz7a
pCC6wxPRFF+ww7jTRFtZw2dW1soqW3RW7HAfEs5WEmojO+0E8eMqExWgAK9HuLz0Oj8UGwsCpIzr
13yT0/xZ3d4w2KioAPiF2wDC9tV9t5Goyp6vt6O2CvfGCd8OBJNOGHjtxMker9G6E9yQLFTeZ98j
y7sTDO3xMXJTD1WNYH7V34L37gnFVDHcxqvqSeWMr/nGjRPPexE8QutUo820+iI9aAEPpuRYyLsC
jHBz5UJD+iV62IsEBVqHHq2tQVjXBUgMki2/OAyIdRATC3Q1tsoR5wcoJG7zGr8QRcU3OmSBL3GW
lU0UE793hQoOA7ApCtTvZfSoI9CR2dJDpZ6R/pDQ+1A3pvRN1mXWa3IEsd7EkZOTdWcZwuY16uZv
LJ2Y/sgQBEDd5GYFoI96xMwseF3+L7SWMw4qO96bLrRtN8icZlOjT0fM3IUjKoGg5FZxsMFShuW8
PQMydrr98GoAQSCnNV+yPVhqzUQ1EneZFzAKmIqrqdOLduCWwo5mFqsqWjq02kyAQfYECemimisk
xBGFpTGTQZCwxRyx3g0KbYju1YaPfAKNwSfSTVbo0yuOffPkkuoDArfOs3Sh1C9u8mXNDpLEjTgI
oGHBo5ohHCbvg1Eg24Q4I/Np20zxO2I3KPy44RHFjF+0/lg1ga7HIYW+zxNcGvVquO2LpW+BWNjR
c2d4Qb5WD4hMvy3RO3hqaQ0hLzO+omf60n2C2S0ov6+kL43qycpaJ9CZkdieNmKzT6b35jstMfUD
MUEctw7ILSGOzn3xjfAqMQ50ARnHXkJxHFIuJ6fZUw6QKaOELmDvDW0m8EGUD0AAkSEQ5UF0lMIq
fi2vEFAbH2EZbY2eOiujudo2TvaAfpIUe7fyo7jUoW2UgHF24J8oDlnH8KQONjQudDeYqxDh1nCH
sW+/YqS4kk1mdvtG0RSH05h3q3EbvXUrgUqRsqxewude8jsMM3GhfxCAMbF8tqq38pmS6lcbX8i0
BORYz127CtSjhSIQ9hzQcVt8wAgdCTY89k2InX4zHKUX860TbL/yWd7vuSUVr7+2L/pbSBSlJe4V
AWaN4NHHdRCfE8ypU80HKtD95gywCvzOEBH/rWmcU3WvPIzkE0/AxuX+kHzIrHsDd2aIFDb6QNyD
t9qlSQC3Fm+Bz/Kz+LIO2rZmZU9d4wRcALSAUl3hLtvw9np7dElVfsfWUh8ZorN1VHaMDpTCqGP4
2mksLwH1hW27FaXv2779jJ7Kl9JdsrLT7TFX1kF7Cir7ptgSytz67XfVYG2FLjXOUAPakF4uP5lR
a/9ubQVX23WwozRguLLhCq5KcLPJAAjA68jvP5HksHtuHz41pOm2G9ftegSL4CzncU0kCS6ktweo
y5X9iH3jMTFeZ8poHuSoOUfHxe2vD9YxeKdfBbOd0CJeqbE9f9AA0pdo+xy+kELFXGUOaxREOvOM
GhMSB0KAy6ndvxhHrDKpi58UIjlGixQ/bfxAWcf72UF7GX/JFH7flYfi6bbpVNt4ibbjIyPxdxWf
+xzsePysBlvj4VEV+G1fKLY8SbaBxRf9U0c4Jlvh2DEjMxRu5xTg/qrye7srnOAdm6PQPiXhupdd
WXydd0DHtyRnVDcS+dIOt3UyQFJ7NAph3wrBOViapwgEsPa/P0R0jl5QPZFDigbmK0OB8XELV31Y
Ok1TJxgAvFA8vdvp3p+zqmiHNQUT1dLCChfcOBAJCjLorodE/gEz0n+/ki2Pfjbx9wT3ID6i5ZU5
7dKdu+9//3N/a6su4PMp0ULQlhVx4P/cP4FNtQmGLTZMEEsFvfrzJ1g278/dyoEUPTS1DyQNKZuz
HDa68G9v/cee98/QENj621swZiw8TICummYC/qtDl0bt+lbRHrr/CarlGPeHCLeCUbw/NI0EepqB
eIrfjOHu5+39v7/mz3NWIKDs/7N9f0+G3sqaqcb7x/M/m38ehVkoOvc9fl5J0KACIcPU9POCqUCG
te/bxUBeJpWltajJV9u/Hf5+AkCEBgvHktuqCUgguaezErdQkFEUv5YabpTD1yotCnpVton7aq1p
BmyGGO1/WakOQUbPK4qpXc3Ko5TA11GGayNZ665k+Zco6kboW2212JTVuua0LVO7HpoPUSB8mkl7
aFT53TJaH4bnV9fCqa8FhJA75SVUaggKtCwswQIwolL/mdAMQiyngfoJjYtaM5aXmSRRMe5Ry+ql
tQinxE5uBnpMGjDZMHlJhxjfvUbbtFMNBg8ZkzvWJ+mxGVDHJ8WSiIJFfB2GeZfdSM/Eys37aRVL
a8z13FElt6ySc5y9BgF5ClWOgcWbZloboRlJFeOMqlxaexaEljKMTmGTeapkELuU4Dx/iKa6NboK
dFEsbNWsfioj4UPU50uuJd4t+Bx6hV5QzrqZgGPJJ4TJCgeMirkQvRAq7lr4khIF0Pk/2TuP5dax
NOu+SkeNGxnwZlATAqAVnUiKoiYIWXjv8fT/ws3s6srq+rui5j1RXpO6kmjO+czeazPU8Yy3Abno
DBY7ITUD9lUBJsJ0LxO3sWD7yi2iWQ8f3BhuJwY6ed8J+yAB42t8j80gO3Ehf6Ek2Yu+8eoD33fk
dsIS+ymB0u6TzwxY4qLPoLrXQY1+tf0JMvODNTIOP1HB8StOwSoIw2UhAJtAmqhptNMN0RRek92N
MWJXLm2rcgSUoW/SlD3LRKJLiGG06k7jKC/CvkIdlW3HmI0Q2LVg5q43YH57nVqM496rUDWq8g0a
dmdewSVFi9yQ3VabVpJu7nxmno32xsP0USP6A6VELlX0oVJtJQC5YF4RDqnafcHUI+UxA2b0XUTt
R+3DOx/A1y5E7vgKkQuPGJCZp8bAMC5UWrALJnOBw/qX958VTKnoTjGcS3Bnn1PMusjTngFFv2L1
ZA5qtUxTFRhkXfaNRShdBK2w6+vcGdQ8W8elsRpSxmAaeV7EUbCnprCMIgFoYRl95aShygZBMml/
K0xu17HRwCZ29bAhiY8EHAnRrjY49ew9S8WkOIS1+JgKGcMreDWnU+gnU/llaKV8U6fTWwwpjAQA
Ca1MXRGiNwi4G/HZNfP2ybclkmiIl4+WlqJ+80pyJal58XrzvRn1o8dWenZ4w14dbgM+K5Kz3Uov
Ue524I8kcT8a/sUIsm0qKQ0TK8YfSi8/DzMTrbITq5Ox4dVuITey7YfqTWlNaF6a/F5+ior1U8Zp
t4lzHq6hJGTNGHcy5CxIkfzj1jhyeXUEfGhhhxVvmNxA2xJBdJhEb4nC1zsgft1ZUfMt9ZYMlK++
kBV5Q01eIcREfTuW/n7qtHc9Q74wkOQjsBGbUqt0BZgxtjHmXxF5eCNQg2Ms5iZ8tgPi56NUkpMi
VaOFocn78ZQ+eurbV03imCvFYaslOomUCtvtYJRM1OgWpur0pzI8uB49tzj4kopEQrvLKMi7H7We
LqidQ3QMtIWeFw52lEc7Xa/vIQB6nqy+ITeyZQwDKtdJzDJ2i5dESrVVo02HQhBecEvKPLraa6hb
gBsFJjKhuDH9kV0lyRBtG72NvXTvAuRfckWImijQMYeBhjmByNeG5FYbeMEGUspeM8HphDI5pKN4
gP1Bpdr7p/y7q4ovr2HPo7GATLcEpIpOSQqVHRi+DU7PbnWjduVuTtYls4rTjY2LN4Ygpdq3fGL7
qQmMPQXOHpKsPCZmQ3gCavOmFfWtzPoDj/lhquR1SUE7tBFbU0G8+yZDr9i6klp6SqcJHGZxClWF
2UfGxVAZk0jQaPijDhclH1RskDrmiDw4ySQ8Iw2GjkJ0iR1ZEmh/FKY2vEMUXbq40NSYwJwu+QQx
ESCubn5UnfFWmZQbXyV9hsPbbpTgw6ymaIM0eNgZHi0/5zf+KgyhsYoYESmc0VzqNvxpQnk8SQ2v
/slHra5aPSMIbkFkD8SXm/DYw6TFnF+Xr/FQ4H9vsqNyAn87CQUKlvRbS2XZ/oKUNyzL4JE0H3qA
B1UVYTDl44wwJSMXof5WTs+CVx38oawPqKtnVSkDdSkf6Ww87MpEjnMSpS9C0H5oslI4hjyvuuZZ
HeHwXZokdp9DeII9cAv1Cd4mu0lknzJJewEtbMy8HgG77ApJsRUGw1iJucoaOBbA8jAxLxqGICba
3qHIT0rG7gspbrZQvf4uDkTshqq5qXIvxnYp12iqtbtYiVTsYsartm0YhFTxVZzkz5yAiJx4BMh2
oI2ZimtUTwniEoOwhEU06tqTEjFJb+g+AyZibp5G6I08+E2Zmkt2X9uKshXaJ0OBK6uIrBl8z0Jr
MiRrKda8vc/IkRhnSAzK+GklTKfEmpFRmjKiBazBSvqAe81zgq7F2TqwJ8myYaTSkRi0F9lzW5eE
C6qQv/SaEYApb0Vv4kAMsbiGnoBNWSLZCnGYW7cF6VH6+pdP6v/A5tex+P7rX97/f2BzWSGn6n+z
lB2++/9Yv6ewL8LqT3DzPz7zv4L9xN+gpZiSDldDhpT+h6nMkH+jAMcbpsm6ohvSjBT/L1OZ9psi
gtUAX65IqqopMM9r2APBX/+iyr+h2SMoELCtpJmyqPw7pjJN+UdLGRGEigJB3RRBT4JS5+8/35/D
zK//+hfpP1Ugbn5pGtN6jm+OQ31PyoFrhq5wK5+StaHbk7wsja0nuzlcuGuD/9m/Ni+sJjJAENbK
A4jE8l24N8Wu9ahuGDysCrIAqSTFtRU5qcBMZxHceCuVM/f1Gb+ZIy+zd2AuRBwzAkx55d8A7O4s
x9hQlUa/OyL/nSQCfkZibi1NUwz+8w9JCPiWR0lOsWqIk/HSStJzQL1Ysi+IevWzrdofQaDgL+Lw
oYXS89+9IP5JDIM650D+2bTHI6zyTBmaKhoizr0/P8IQyoYSJfu0Nm9WvxN/8ufqSIaa+EbN+BPM
drZF+2Nc1GdOAHUXMGW+IB7eAws37Imlm6uepWovPcHTe08P0yY+43UHfsqS8NwCWHHDw/huzpEa
C+1iRKspckCIfuYvwRMbkVVhfvsadYBgTS/xd9y7+kl91E7PvAlrEZ+zZ8hIcNI8Cmjfylt6g+sj
KBtGlMwrDMtBGMtSkvpyKhl0o48iIHEpfgGaUNZYvGdqt+HQ85pOdSkPEry0Hbk4W0a9b/mNCKbg
M7ry4yyHOxv4lQAxaxnuvTXrarYY3btPYfLUHiNXNJfR97hOnXYe/pEEDgXnR96VM4TM5wreiP6i
/pgwLqDAdNKPmqRx1RE21VtnwpNxq5tJyom6kJkjoLq/cjdaN69eJeBvTxMpXHtftyvzmp/jbx9R
OySGfX5l4PTMbDC7p/0VUwTLKR4O/2l8zd7xHsU2KyjtJyptY6/rm07azotpBv4sYcxlzxA5clBD
M7VlZ6WPryxOFWU/MZaGz52JZ1VcooozztUbYIiP/OQdm/wgXzD9gqvp8jXrMjZ21jNLp0O67Q/+
FlKcf9J3YEZHRydAAFnXe4J9fEEIWnDOHeUHRfZSbpeky6Fi7z8aQtO6JeV3xPLT9l6567gPwyvW
QXOn4nzCkKDbgONZqE8rRAOuWoMPceE2ag/pC0ISkTr76ZVGy3IwktrJW7CX9wrs1U2N6QRnEU0I
a/FpEa2Mp0FaZNFq3Jl38HjAEsbcSb6rMxHZw0FmXXMUH0yNtGd/w5o+gAmBAkK2e/rfa8cjMTvN
bGxX7D7kdfTeMntOj/KzxOL15n/oh7beNUyQ7t7NPE9snw9jwS7GIc5d2eiH9NhvxFkjh7CkVikM
3GKdffRLoueidblOXuFHRgtrTS5QtLdO1stUYslboaHBg2KnvDsWyXd3UHk0d3J05RYvj/lGP9bJ
cprznGddqRFv+1dkDcZZrZ22W8iL3nMSt3nX11i6mUu61AmYDMmxXFpnbevToO9r1JVgtvqN5IIr
0T8re5x/QH2ZuaQyRgt/4oHEx7iK9uPaK9Z40Bi6H1Lo0JsA0r0tgTm6KQ0hAHbXuZ5IDet0PlyZ
hfSV3LCVrRUCbRbJikJvPZxQSbJFCmxtE92at9FZj+vgpmLum7n1tn80mM4isrh67/WPQMREtZD3
XbcZ78UWtQC4xzOGsmFYCCvmCZAZhxWuqRpZ8VFpb9a52zcPNiL6wniMz+IdfoYTkHjwLB2r/l8c
zlx/fz4dTYm8H9MyJEnimpsTPP7+/kEvbmq9LpfrGvJ7Zk0rOTXuZlj/izSa/3EIz19Gs2TDErns
KKv//GUqZkOtSFrbWpP66/wlrHFAUzN8TzWT9DGlAp9Krvi/2cv/ydEvy//zdjUloklM8kxUrJhY
hP/8ZRW/pIy26noNBP6ujKHnasMMSxt89gC6IrxJyBkSYrG84iXyLTZi5nuuwCqf+WUdIbgbtRiv
uQcGfTJl3mpJPjEvzyD/KuJT3A7HwQehinGhXkrKqNmhGMLMGWRzWcmgn6aJVXZMgc7YpF0mZItZ
uboTlSQ6ZpNCdm8/xwFFxjbWGdrV9YtcsNLWDbannUgxmmS54BK98AxN2lvyKjcEH+WDgs3EzG+N
ZrQXX6tlRFoZqX4F5pjYYFOo+sXGalDkGFm4Gn0uMnxbD6vLN752TCADLhPts/V7rOItKBuc03hy
0M2njKQZuKcxskhx2pAwSMJ1HLFHJOVe0CG090h3fgX79v1sDM66E4M9gtotjgUhMRfAVJdlJQkw
itnAmIF1l4tKcOCaFY5UhT9t1cQHua9Y6efiJdY9dQ9DWV1kE5PWXGZlSeIJBfm41srqrCdog0Ex
L4eQkHZVm0k7ufkjXwPJ40zN0OzykmNdmTS5o4GIXWCQwv9dpmgiwIwIchww/hdRotXGPlJhNmHW
4+Iz1CN5MrDRBSLZrIFFCmKRhL2s1xrJuusY5IuNVm/miezQRyclFz4BDAjbTJuuDCV8vt9FbqZf
Va56a63Quc8m+Rh1DTYmjcl0rmtLOdRfiE2cXBU/ZQ8hAPkVRULHwkaqUKBMun7RJv8izsCzWDqI
GGuFUTtJw1c5aM9gz5SV6o/3QS9e6GXeg2MLRM2th/p5CLJL5PlXOay/InMoyXopXiASxMhz7vOv
1d6V+tBkzQ6SXYMH6Q8T+jeRDYQXq4xL7D6zWlebdMWWVRl1V9q6aRQpdhX5h6DQbqE87QVBbG3V
4pmm58mjHJkDiQtsWEkp7ua2KxZJbG77F6hsmHTIgRkK31wKw/fIS10UyAxgVOgZ4xaHbMXB92uB
vxLidlzoPsq3AL8xZB6GaNwMzaHjGRg9gHU8Osm0l8YCH76/bPtLgTyrKRC1Mb0qcHurGJ4zEZ49
n4HPbTkk3yT+Lg0cnFCQACcZ9N+sIM1yrZ500klSzVp0BqZxkEvY2hwTmRYTpEU/GIsIOS+LKmx8
eNjetA6kVQWJmcIr076j4B31HNMh9gndzYToZCnBxjRExrgA9eIJqyy2H0q0bghJTDMqfaf4vroK
0/Q4BhoxppCM4Q4a86VRtcqTJ7Qs+nzjgB4iysce6qjqQZLXwLtlUrmR9WxcRymA3thD/qJJQ7vL
SsRYue+t1Jx0viGOGD5qwR/RhQUn36JQzJphm+yvx67bwkcmIhrM6JwP7OLMDbEbhkujFuTtrw/6
KMvbJKyo2WSrCVZlY568hoV/JmgQ9KV6ZlcohQusPN4Nah9vDf09ij2K1l9/FJr3rMO7k4dpsvv1
J1pgxb//qpM/eUdEyHkybc7cRLdUohDxK4XNSpNwfIKoJlyxlb9LH7W3LHehewph2LMpnJ7ZmFIu
UgIUa9Op9/mZXRhrOibWvHgf8m1ay4+ocGun2if7YS+9Y5KvdzV0ZDbDp4l+nIyEx3jhvQ+3kKHC
T7WSkFTrKCUP5mORn7GGiQ/ytHFpvNdPCOD2LdOjQ/6R7ijZGQkxQnnlOQK/vqsvwRqPO9M6KFLm
ESYCeiROemgWKaIdiWWX06tOVdvGQTwx12IW4Md4CLaUs6zn2ZOZxkY6mw4FPr706oFsYTQA7S34
NIMC0cbYq32YJ/PL3JTfYfcIJgcNB2MnFYXFufspFVd7IT1oNnIQD2Ozo0chGhMYdLBWxkt+pZD3
T+hEXtCdoukFssSUh0sMUftZ+UnepmhFDsnH9AZq0Vhhn8lJQWHsyd3Elac7JGOuJayeeCh3MnkM
/nbmXYqWbUYH1pWVttKlXR+7vrwce/SnS0a4cu+i65Rgb4Gk493W7CzPFvfE3HKWojiZEXTs0RHJ
DPM2nfpccHsCQyR74Mc7l5xNu9Tt3RB8HlmlTMlwkaA3IfQQQSCPIcvee9KsCoeptnkw+c4JzNsw
mK1e5WKloJfp7RyJLpoY3GCYb4/y1gw3fNiz4s9rIoCRuQIiQ1/Uv/IYx7y/xhXyqkpZIy0y9Sck
WTLQomABTR6BU9MsQjc85zxaVJffmmcr1a76YE3L01PCZ3PZm88q2iPKBRJu6UL07LnHVGI9hANH
mHXQtK3+EAo0VbwsUkAxPanFwK8uxkH9QtQkkiogLpoCVC2RXRLjclswr8Yhw1MUHRCa6V+aK5yn
F+9I/1Q/2KSU2XNzHSqHr+2/Ufq+ZmiYui96sqy21W9lGR70ffrOMhfpRHNnmDcQs24jPGHbjC5g
jUaG6IL8ViyrS0CrxQz5wTtA+UApguyng9pS8qTRbtrlDXSq6miH+KZRqk7OTFSP8Jy45JjcO2Ph
9+uC73/L9yu2e6bUvCcpoQTUJCjdF9dqBsYsjHJV3qSAUKMNPyb/dNedcumVBNrMXJjmk69h+nGj
2OZBNGgkDzGyNuQZrrEDM0kHilwl55la8m+wQuAJykgifmnjF39apSyo41XS7oQPlcilZ19at8g2
iHCmEDtYRwb1TOrSYc8e5ClGP0kurEvDyaCuXFW7loElqoJ4HyE/LxbJ14g+85Xsr+TJy9b0trAn
8VyL2Sb/qBhX0s0tYDxATTFeeV2Nkz2ESBttVJDCWubMwDrvquDL6MyDdTYw1Xfi12TVoNzZzw1Y
7w4v0PriI5o6Anx6EsLACi7QdsiIZtDomLxEbF93YdLPAT7OtGdmzIudo5lJLzJtGhd7wGV5piNn
GR5fO1DfC+tqWnZ7z6lwhhXYwk1tS68Izlb6LVkxzHkgSgI2pm3QjS2VW8ZcwTWedjkg+kuP6+hU
ioi3kjP9zKNZMtoObXUfc4yhtncsDu6vgE3EOj2o/LvdK/nMb/wMZzpdM1sH227VAZzAUfKEx3dy
rU3O2uroS0hEbdFY4skUDx4ywwX6Jbo6ZNUObXnzXB+FR7nTLjAMmlfzbOWLt2ADe5xBCmXCGUOa
1dJs20N3IS7PXE0c+htraX3IbvrCFdqcsmAhPQ3IMPxDhaaQyTvdFbs1JHGIhim3bsVHi9afE1a9
KofwhmJurcpbX8FO5AKuldHUiOskfiqaTSGe9LO6Ny75S4qzCGUI+nEf148Taevqi9aAVPJdtZFe
DTxBR1q6AzcMoxB6xPCjsYCpEtXqzqhIsgVwP6l2mjqFt+VxTx31tdzNuG7VrV4lBSU3LwPzoDV2
BbxeWHVzqN56kJY8T16w5GfJ47OIBE/dyOg/8WUzUcBEsmes0ucUC090ldJXXX5QVVilkzdP6jm4
ChCHEeGYZ3llXaTAYWmf6wtfBIKBYt5mFYE1YROw4sGD8xSuQyoCxCwHhEuieih1G42h+dNhV9jw
svPv02d6+HXMqa6/Td+YrvTRQnpLWdcghXTHU7oipPDsh1tF+ggEOzLPfr9Hmk/hhfQZKQR5583O
LFBt63sO/5l+He+8HisFr3ThZ9GVK9Nw8+jE+cP6jhbsGm+7y+gGn9J99mLz8+6TBxMI5VU6MgDp
2LMdk820LM8SOwHqubP/xr3EYaAo71a3bPfdMX8OiYj+bJY+Cq27iEAbNTujfx4ApKBcZZyPPq0g
PAe4ULehuPm4PHQ71lZoA3D8c6lInHaP6I39eHwkfXw8D6+ed0HpG1OAbhResXC8UKJhXmyRj/rs
pGDpS27xUd7yt9x7Ul+K8Dk6mcUOTrK2jh5z4Ymj7X0g5hU1RehU0oKMmuOkrCcuiru0LpbqCpEo
618GImtx1WxoT1vUnk5QrUp52X6bmtNgDtYcJE9IQ9uHeRGng3fJ1obrPdpvtnEFVcB1ZnnOyAKA
JUR3i256MwhyP+Vn8lqeiydSJeN3FKPlj7Js3wrmGz/jNn2XlTNs6Bqb98TDDgm/5yW9SC7ceeHZ
ssdTJ67wSDXb0B3fVPxZWJgWSsoxafvMxg7xrrrASOcWUdbmi86Ykjy3IwOld2UpfvMbCSuPv0HG
Cg9MHVYQv6IS94rtXWWmlzvtGWmmBoYsOafAXqhiXdZgBqum82TtYmkpuGa2VIwDqubu1Okbj2tx
FFE+c36rH91EyBNKX9V/nfQUBy0XFJYF8pt564U0tj0L+5IA9bitnIQSqGQJFoquUUCFjQi8XkmE
EOwxgiev8MA9RPE/dfVZBU514mcauaM629v439Qw2bGiSDgrRIP4ALJt0BAN2DJsHHbxiFpq3IX6
7fE0kmwS034s2luPw4Ok9CuItS/js3/zdDTk9vRRftM1EnOXV7b3AxmFNdqip2feMkvW7rh0uLPm
dd/K2E77Ea9DukqpLh00nT2CLv1RFW6GGldYSp1T7OaV5QECnLgYpaX6Jc4monBVIYfbqftyzcCP
46V0/UPyyDbRKhjs+qNF38lY81ru8tqGhMNNcTRX5cE0d+Jq+O6+zQOvSiQi6RXD6D77tK7+sdkD
f1c/rE34Uj11vAowDbwQtjZmAHpOIxtCtNBkkkUbdNRhtRw+DROKyHJg74s7Ebt1KpALEeK360xf
ttVhFHeTrPI4D6Xmk7OBDk4zxF3vJ9Ju+PUXkthg/2qElVjjQGgSbtt2/ttfH379f79+9evTjN7n
II8R+wd5K+2sIZTK3//v3JiKrYchx2/WfRoF5xpPGAQXxVFMcREGnDMNMkLHFCvZNWQer0KBB58i
A3GiIaWWZyepRUc/GHhjpzXaMHg3DjSYc2gFkIexXBHAzeRWTcVlJ3CDTAYuci8riQ+CFYR0Mk6Z
H8kcHnq+DGVcHb5gNEtvFHH7myidKpFhlKUx5/TQVxKk82CfiEq1rfuLBGImhLCxhIXP0W1RcDcs
tvAtRwOdcHWpa8V0cs98lwNgZoFQOABtMPtV2NiqRHZky8AUllQMzWUvXSrhELygw9FKVUXraKDj
9JvK7hQP048G+6TMuArzMm+eS6ojUwkcy4rMRTX4NGuDSrs2O4Jb7vUinhikmP2OIC/W0igCO1EC
uVIrD9Q3ZNFyPkRtHGyI5FIXqhA9F5A7zcLYGVxOcLZ3nSI60jQrvksq5D73zkmIuUGJ620DnaaD
0LvQI86/etIQ18EZgw8rG/km9nf016emEBNHVidG4jJa9zEEhG2NFBVpo6L4s25BaqAuhMIfkF5S
GwTWF8OrHmf4lHo012mjnzyM3m0FzdeSvtUioS3rTDDzY0SKrRdy/84eFjV5qCbNihd3lg3RmlyO
qalcwSOMxD+nWaa9pu1rLeQidqnmkbUT42X8fpF3LbUfSSgwqRGk1QUQm/syHpipoW/JYDjXiMoF
Ae+9mPE9pCPIkkF1e8Q6tL7THe5XR7CDEiIuCX4mD39XRTdk+gmI/i5Ye8zyyna6lQYoj5a8UrsU
TGbfes+Gwe/v4/zF0Bb4MZ432SKTfRgSPM6T5epBg94MVUQYydhPAnktFoynQ8VawTXLiRwMMGTI
u3a696Vw77LgoHOHdjMorerye9PQjP363DTSfsj7jqWCwxqkUc08LTQGWv4E4oCOAKAaZ/mm+kqW
17otEafZAkx7seTWQVTxwqkcwJbz+Q6MT8Lx7rnWA+ejIcbVHtpK3tyyUki4fBRq7d76qAYHrtmH
qlMah127Q6jKwixlgwAP0FIfViK9gnivaUFZYDUwiOJ+fMo7nKTFzOwLWKFEZWi4YQKBpUr9zXOg
sVTKRzq6OABTKSGmDWoRXbhxJtPyRYj6mchXUU+Lj7joP6KBm8bMvBUMTVqPZqOFzbaSW8K4IuzG
KOsJ8JtDuThSEpFuOaiTnKzcySU2C3MIfM21GZaQlbJQ33YSF4CB73SAOG0oZMdQ8TSdSEaneCZb
YFnXhN8J4dULondNRXNRS0ZMNG4Dc1GJV0qNFj4BsmorHXMLwVeyDUHYtzBkg8gRiX8VA17ltbgQ
ZzNYWxxNKzsjqrtJJSyMzoDoNdbSIpCaZ6vHzVmK/Y3kqYjgD51OxhjR0NSsLdDukCrIOlk0/DWy
C83HnQx476zw0PLqlIHYQUA7axWQ0C5u71GeUI8k7GI4w9Mnq3xRTFo0KYseRmOxvoq88aAi7Y18
8wre/2nSa8eTsaybmbjKc3rpgcg8V4NoCNt/lI8Fe0BBzLulboUkPRjQC6zZyBQPl8hElCol1nuZ
0LnmQXobfvHreK4US8E+NjSTTXzkoWDM0DTed6BjAOnae0F0gF2P2En0JAJKPbJYE9WBCPCtWZM3
NlDIFs1D1He+VBzYa6wLA3Gm2dTf1sDiHi2rWJcU+Nk+HxVmM6m/t59zU4NSUF7IHjoMRbXqekw9
CIP7TVpVXwXRfKP47vsp12mGat8MES1CLWDYZCSPGMwCySfQzoM9OlWZ8ShuWJ8WZ3y8E0Ax2lpJ
YU9IiJ11zEkVQX5qWqYilTD3qmb/HJpAjQiPOouVb2uJlq7hbx6jIW/tKbcuxCumy6Sd3SJxsa7r
aUP8z9aLKpG0KVy2ERzAoWseXRHNoeMT5Yns0yxTE6VZd84F4X3oWncMlKPfZTukE8ee3B2ejbZe
TBGtpIQVQzCGZUKaAfRGfqunsBO8WCSrl54484GTWDH4iNxKb/nQ80cFY7UKw2gS+DfRQMuYkw9Y
a9IKMljCarVn+gsMs+Y0W+hmzLijUw7SJL8k3aivgMRCrki2mpZN7xNBbZI/CZtIlM6pSQ2aNMWt
n2H2rd5cBoUJrtfj8eZ1ao8qB7xsrRR1Zo+26KoGdq2+SlvVGdqqJhQ5LhXHI79BUcjVLhj0KQnZ
yKGUbZSk2HVmeBH4+V9ChudxHr/GRhxwEwdUi1xkUqbEbNt6caN24k60hHwhg4u1uwjDZ0zkwjIo
aOyNuqLBRI61CIlu20QRfccUolv2o3DpZV13jOEadZGJmbbHGuHLlhNMvbRU2OsgEqQBDknqkPTx
HV5uZPdDmth5EW8mESx7jqElauDfCxK+hTZGqZXraIQHp0ex4RBJiM5Rhvkr8vzr3rRUAvoyCREL
cd7CaVQbGCqFStiGiUq6JeiszA0CnHv5py87xrgJYb7Xjqwawgx0uxwjWoe63ddyELLZDUAoZ+vR
RDaXmsw1m2rjteY6MUJmEJV27lOu3GJqN+FgHVDs4fT2jKdC9wSHdLcwYmmVJOGlHGveMbV2l4cC
n2OcPmJPvPUVdkQowizqrLshkvgsd8NSU3rPDq0ah7uvv6rmxNQhEhxNUmKWNJmxgKq65OnuofbJ
r/CutIWuMxMw55m1JifPk4DDqpgu+LVUKl1VU12p4G2cqv3VzHLN9k3pq03bag9IEXguur8AnvmS
0KVnQrXzxPjQ5VB0asjPfjr+RLkfLEHQoxnmEcpVFWYl8zVJoGKDKCejOR+xwPGuNspPo8RdK+m8
JAgngmA41LoTL6U0Lm0ZiDEGR+nmia3/1LU0CirqiNzDzp9E4SVOo3bJggZWjokqqGSVHXdIIFC/
E2TqDGw0xp65ht8Ye1mhMuBg2xviMEKpPHteDUFsRHMZZt2xU5aCKbOXD1plhYJa3dZpr25//eof
fjskxGcFOY1rGX+EbIYQw5YaSWzIc//7w68/MxHRuqHov/mRRwTr/KHseAdwYEluWlC1EXX1EOcQ
0VrPPrUc3qgVI+btRAE19hyoqAUdE75gjiaVaGQJJsucoRNcRFWzQ47OzS+abQdQbqMyddKSdh7i
kifz60M7FmchVcj5sAR9W0cjsnJZy42tHCj67x+yDP1J87AkDN/C3z6EyAvUSYO/UEP2S+YPqTzw
7ZSEnRma+Jz2JlMxnAT4qXt51c1U7qSM1dWvbff/iQT/hUhQUvRZtPA3YYDz3rz/x+/E+sN7irxw
/d6/h+Ff/vizzReyut8/5Q91oKSpv3FmSWhgVcX4b3mgpIu/yQgHJBU6MP3mrAH8Qx4oy7/JimTI
FtEhKnFSpvU3eaBk/maJFtGzMoBRib+R/h15IGJwFAp5Mvp5Nn+nqNkU1AuWpiOZME1VNWf9xt/p
A0XdSqZI82W2xBGu/TFpCSPPARhlEjPPGB7xbLQgSW0nNa16MycYpbJVjdsYA86qk6YXIu/QintZ
jzSGflecqGQakfMjLoWdyFuK5kCiHAHKbWMagFFBIdm3CgZ22vHn3hQymLz1NWQ9JDbhmohiAecF
EcGiB3lI0CUEYqw8UH7PwBLYAl4nAlLq6/UoDfobDABWJhLrs8QqBsb/vbKm7MFSTlb9Wsm8zCXK
bjpNA285Uc8bJw+GeEnKJraJDjOH2DAC61nyNXVk7hvIZlOtIxQP6GfrS5kPa1X3CncSyIb3Y80d
WmzE1NpIKlnVcaoXhE2zqSJvjxcG0+kQSpxXGYRkGx36OLVXj3XXf9bVzKgt1FUVFdhWir5d9YL+
0Wjj3czU6tD7xllWq+LYNZjtybRzad/S86g1ycasYeLkkUXL0YTac1+wvyuN5l6b3k9ZIGPSYwsZ
g8JdIapJ4QJEtUtWiHEf12vZakdXlGqC/7jX2ay3B0319+ngdRtAAczNdXWb58MPMOj42LfCqxCK
pzqXp+dUgxbUYrq6ZIxaGkMfbC7pYt9VvgROI1E3USb+9PyMuzAQP6PG0g8VZQhg9IjpgNg063IC
1DuwgigamHVFbqCv9xmn/9177p+IcfRZZvkPL2RdNxGCWCQymKhx//xCTicVZ55X65esjOxY9ADF
KS0EriFhJq913kaTCpK2wROlSfQmahl7P1zGJsEJHO1yfeysHDlcLs21Tr7q4046G9mgOfXUKady
jpb1r1IOrWAaTayQBXiCWOxWU0A6aTJv+iTEMH0LT0SKi02hYsolLns7jAOOUaw26PsxcZVG6ChC
MT0RJSnxLnNFoa4PeVqvglEYXD1pw//H3pksx41kXfqJ0OZwjL5lzAPnQaQ2MElUAo55dAxP3x9Y
aZVVad35W+97g2IwVSIVCLhfv/ec70C7zX8FdfYjMEv3bWVFKnStJh+8pwQgtVnG77KgcWK6FcKH
6HHonOo+teenzoVT4ZByvQ3iUb60OaPF0uFM7PeFev7nN1yKVbr1X+84etd1EUJWLNAwu3+TFtck
SMXofsrnoEGxmsx9QGN+3tEqwHuD8VxF3jdSf+P7/DpltbmkMxGRtfneC8vaZroGiEdo7E09tL9w
IBFelZvy6NhFeyXoXKIevdW2TvdpyBgwXy9xQ1/IjmfUefVon1OCaTE8cb4fUufBTqvTkHQEx04/
49LNznltvnWZFR7TXD80CV1boYMEW23x1jK6HeNJv8q6si+8S+XVks4hHOLgnK9+vriZHrwweovd
SR7aptRnv2ZIlpUj+A5NH28J6o8Rb3gOxxgH2mId3PDa1QsKv6qFEqGgRpiw/gDNHz741C/KDwv0
yc5n6WO3R7x1DFjcZqfDbW+gGzZlWr3N8Xh1gZJ4BQFdvWv1Wwf6HE4lQM1pHWyQGgFqjyt1mWek
haPItjqpOPMXiUtOlH1iH7rLBe1ge/ZQ9vbeIZGc//DO2Kby921t4Fyk6j3whl/Voq9Z4kTX2n0t
uko/e9A5sr7Dpd2ljFE46SdV8tSHzBAXG0UPyQJqR/0ngMwNgNzhuvRley0FNqc0t+5MgrUoSxfv
QkPzldTt+8Edm73osmk7T8we806PZHSH2VFrZvekdRd8mueLwIxDvB1T2bqmk5xn7h3xI0FLbIOV
MK7tDY80Hb75gtkI/BWR9oFfg9KMh5NL3R7RGNwYYDso2a3wzNmHwaLNdGjxXO85DIdjbRgRzXOM
SNIrDjzon/C5JR0nSrpBKnQ5YfarTBDy4XGVOHW3ed+LWz5XuLizrZRLdm2YyiSpQAbPYiLrpbwd
UR3tZ9tGWhfH+6YDyjPNj86atBwNHKMINj5Mq0CLqHWiLlRQg3fiEpSMU5qB8Gf+ZTdgd1G5FpwA
YG0TEBDN22UMvztSx3sxtFTgtX/kIaCbVRZMs7zuYEVMkMtRkjeAeY1TXUwuNiH3o4yRdC0IW+cl
YHvK4msysjvKsH7o/e7X0Cbj8Z+XAftL3/7XMuAJEUrcYMJxbLoaUqrVgfAfFYSMTRTFhoDBNG/x
nSZYBGRJA0gFqQKGB7dUue1j1oRw/GnYtQG6Q+IREyvQJx6WDtGDmi+TXoArlTxeHPff4hYtos32
zkFq+lxi4T3r4gxrqR6G6dp5EZoMUrlLyz/gPvSo4Cm9rX4AZOP0d01Yv0/KxYe4TMNp9PgkI2tk
/NTP8qpinIM+Ec/g7AIM+zHuQB7Ha6XJaKi6DvmxtFcPf/nbx493SeIhvEkkU8GqjgyDBInKXJbw
wcprkwAgr1rE0W4S8fdPOkWaIsm53SgZ/ZwKh/m2cItLS9d/oMN8xMZwJkpP3jaGtX+0sGt5jjdf
a378jddbErqFSz1U22rTr3wkEPPrtDUHrWQFKBemvtj3Toa3AiHVpZnFmymS76bWP30rVgeJfV0J
P74UCPrpGth4UmcgcqjEk95f9qVCGBO4sI4UoanntgMDUSNTWHiALzgraCYZx+x11I9kV/bu7Vg6
yGPmglmfmqnLPNrhOub29hN0Dn/KUxaA7NC13FGpAQ6pOrvtJ9J92ipHFRLDOw7j7LMKbP/QzE/a
UsneJa4DNYnVPclUDJxW/BfcxZFbFVe7JLCzqYsr+bVE9K6XI42fP/75U+v/zRbDh9aheA4EjQGJ
SSfABvSfH9qxsTsrXtroqYvgmikTq0vkE3+89LI7Cle+1W1xtKxlejLeL0IcZ3A62B1lRXzC0vwQ
kXOwSgyrlsipguXUbbWsJDJ9OV0J3IHCsjyRR5Cepx54U9aGj5aXzx9h2fVMjUXyVJOQRKtA6IPL
ZE033RocLw3mtFZtVAjjnTbldEvUDt3EoF32i57yK/lk6qbwx+jAr/HT16ONKTVbdlNHq7dzbs30
WEZBeJ1WfbFfojaxelc8eRGg7l5x0/xWvCmmpEuwkBnqLD0g1di/euOu58nBQD4VDHhydF6o9BoN
WvCf33j3b3rw9Y1317ON7eNsCv6lqP6P1aJcsq61kzh4yv2l302pPd01Navnuzss0UM5oRAXbsJU
KPT2I41pZSUMD/VwrT3bpW/GZKeoQBZ71q7pc6aCmrRWWopvIhLexTSxtWldo+4sRtbsKygeQttD
/iTohSb5xaYyOEVVDASEJWMjKxjYlSTnp/JMfclnJ3uxBRrmLPxoy4S0dwMUriR6/epniBjYzp97
OOwgAlGDUiWfLBeK7D+/R7Za1er/vaQ6buAimZcI2iX2sL99OotWtyRFAdoabXbMNJP32n7syDkE
B86wnJ/57kv0Tb6ZhrMYlonjSgopn9Y+Wd4sdaS2l4esG3pq32nczFFBWUtuNeELSObIhYZEmqK9
itVyKxTtNZoymAjK0j+FpMqes17fBk36rRqEe6xQHhXmKgLCRbs6sU+MjHCM0/Tqiac9qC74OSeF
h+htXl4ChWR3ctSpdhi7hp2+GlOQDkELrhXgEGoqxq0MC6YqYTrfwa6naNB0KUmBp9M+r0OVyoWp
W4bXQlT6povG4TSXKN3C7C4lsfndsj3vWOpvxhraqx5cPDhZchv4eFoGxn8vAmEv2uEFtWxXOzcU
EiwkZ8gIhvlcwflKZni8zQg0cSLuBphv09nWRtXMHvvGe/dHHsuRs85uGksGWOE6Uqy6mKHuOqkt
EStWIIkFGgjlW0eLounBdokftlTbbq0+h3zXMgJL6EN2lX+taPA+6eUr5Rj+U9/4d0sVkW2vRXJV
nn4fnI5lo5uYPmU/5TT1P8JMbogwRUvgReGxoCYcKcUfIuN8Yt+ap4IJx8wkryywzNpDiyh93YHc
pHygsd9cK8GwvgaYNdrhfdtY7T5M8mqHEnsp8+7OxcrSCBpRFT3lKqggtMJp8JChMDK2znXin5gR
xm9OhjPIn/X8iED+TNI5I5pZfCv60Ka1rU5Z3gJin2AsCNdCmoVefGdM2e17Kywv9I0Zm74WpLnf
N5gUKtkne+mpaVN2rDxxcdDSOJeO6V3RMFkbXWy/ZI79Duwh2IrKj/fgSxAcMHB9cfQ50VZybcK4
2tddjuRhfUkq9CEo0l9OVVSnGUhEySPFsZe+sgkVac0ZbzvS+yvVEtjhsX92HAT/CdnxN0EfK6Y0
sbjlzQ3/B+MLi9nfn2JABRxHbRIFvxo2fzuRhqVdDF1mmiePEA4mrJgla28Izh0dFYSc4dOy+sA9
Wpz3QWY9y4SJq2y6Gvrn1BzmCKw56VlUFJzuJgfCgEN4Esa5B6soH12Zli+Qk4hhXR6FTJOjdpit
JTR1X1VIso3GmXoTGlEeKlm/9CkJPQyNVuQ86yyhI2iec4z4STRzJ+JhhH8cfZrQPIncQYYRQ2/i
Nt+ZjEmGtPFHRzRQgKq14c6rCf6WjK4PVLhiS3dmNXfYOfxuxhm4WqIjWS1I7BJ4ScoCC5+PwR6L
TnixljC8i5oqPhJoBv/Db0p+cFzee4Nzge8ScXSCiOiV8fARwLxP02x58W2YaXkskClMJDOU9aPB
k09DpsJTtTTNMdP83Nya0pcievbV+qfFYt1OUZifyA/MT4NWYAsiVjcmiY/GLsRtpMSyLYRzTSMf
QlTY0vnwnG+db4PznGV29RvqfJO4YFJngWprCH6RhVg+xQMDChzD8SVwwMXURMsqZ7zYazkTp4gW
8lkF2xqQBACO2Xrq7WXT00M4dAoRq/bYuXQ5nJyMA91kL1Tz2iLGJjeHkmIPlWwR3cmmUjeWgEST
iBTya4Igqe+t8q5jqM2UwXrTpjK7MqrFoZ3xpQT+wDGDoqOqpHcp5YsQaB68iulwFCFfjYAk7AY/
2WqGLKAnEPlgRofkU2pkoONX079p+l1IXMkxVzHMkzj9lqSIq5pJONt8AKtQxgj5qlxxhu2iq0n9
+ZH3Yet12a/Ry+3nyu+zg1c5BEESYnPvQ1sOKpiZwHSKX7Z7z44b/bCqDut7zxNJGz2HuaFx1ajo
ErlFdqdDfa7yIX/Nbe8nDRv7tllf9Y26qHh5aprcOZNyL1/ykhz4GGs17E2ElZa870TnPESJE2zq
Fjx22Ak0VKIIuYUqewplAM6/4vjtZn9E7fjTb0L/MX2TjhWfk24E03jsU6d61NYncUbhpm/b8JLk
UAFjQrgPs/HCrQ2a49VdoP7SRYTdkebVIRs5d7ENvFld4W+Tnr0ygw2BNl5snYT9d+oKFKFLoV/y
WaLxwx+GS6p8rWOci4MoxbkWL8ZhIFNVjv4ITXFsiCdY4uq6xOjL+4oYKCcNgTHKdh/0M0KrTO9j
O9F3ouz1I4F4Jw/OwD52rZLltZ7fsoiPHcVRkvTLezOhseozhL+FhwB+ZhUnl7LMjm75UU+Isl0/
CMAIeVfj4iwNJsh4lpnyh9ptn4c+jPe5aqx95an8dhmgoxBaGKIznKjJrA7l5ZB+K7VkCEcNtRlC
hY6sHAWfFlR8nrST98IOiG8YTfCQejU9h/aTPoW8S2JwT5MGOllmybJXQe4fXIN7tddfSqHw5VhS
Gz1RrZyI1rKvoZu8phHJDXV8zNO+PYKWQCjRecXFr2fKQM5PN4OFY6qwQgxzLcwIJ7XNE065QoBA
Fj1hXASSakQUbQSYmsapa8r8VMSrCdV1CATIwGoXHvGpAQYnJPBasuqMxIg143Nc5fmtDOfp4BiE
jQV20a+yefZ+9Hndnji8Py/RTN7ErFaR/yzvNKZSNRORmv7KU0LoBemnV4k0erGwNY9BlGwqxHGx
P0dXa2yWu9FkOHXrBv+w61LMklh7XGznIyiDo911HwHj56MosDcqmyIh61MEpjqAxpc2hGB4MNEd
lNmGkTwzBMWbph54WMgRF8N4l9fAL5sS00YTL7tssudv7lzex22CRLFuWNPcrH3KWn+v1JutuvI9
pHe+xVQjcCYM3dGndv/XTvn/J0v/w2RJ2p5NzfB/nyzd6g4oRPtfs6U//09/zpZCRW6xp9xAMqT6
D/SE8kgmVvRloBL8e6rkfmEqGDvJIHQ4fa0//E/ohOP/L3q4yGjgWHBCU6H7/zJVklL+/QSjgkDa
LmFPYegEjif+1htubT+lwRUnZ0lTJnTjx9ouAdnHtO7yRBLpmIGC9LLo8PXq6+KTYtsKkR7FTP/c
2J/eSgL8uoTVTKPi60vRhjWWqOUu08U2cpMFiUu+9scq+so8TGxd7dVeAMY6xW+fwXKsy/ZWNBhC
6bjv54LqsxWMp3WRXqMJ4SLAMeMP9n1UNFRpftxcBQ6Ash1hZytIOrNN5lM4LM9mtrNDvSyXgWkR
AxdfnSLEB8SKFXgPoC52bK3UDx52VCI/id7K7pGM+GNwbjCoQq05l6xYhO3k14o1LSqjn13t+9sY
WfeibjqHMbTfZerGX4j7qjQ5KSw25Rbvsw98dBrP0osmNvTa7CYLvgb1K0jJk2lXo2GDKSdsRuJN
tLpxYBHpLupZuzF10ERDgxxhJk5+2BpY99Cm+KBq8duRL6qz530K2G7XWXO26/yEg6CH8G4JiS6r
ODTu8rRAS25ea9JmN33kgRqX836oLrVTZ4c0Tv/w0+ApayRcbgL+tHFRyjjBA7IahOrzqbcRkAqf
9M4MVrLb4OuSgzmENPLDJblfO3J6J8B7bQtCYmm3gzulQL8d1zZGImOoZE3wEFgBcIKeylVl3X1r
+XS/bfxahh3lJlh4P7Ioe1moomhdjeas4/RcVE+pPSw/OrmfmvE3ocfRqYgEgxgfW91MHlyXox/J
q/zZG9W2DhuxqUq6dU0PkEHFCeoaVU27JaCKDds02hc9FjRtjdMpsfLzMj3OYbnGGRJGhO33RSG2
OrNHIbwJb4u2tk68NZegYc4Qe85vQ+l1MwBw2442txdG1QMD/vO6M6OrPiDo5INDLXhE/ccaPASI
bjKTHiMXv11ciw5YejmfxmrWMAjtx2WxAwBYMnlB+7QrZyxbskG42OSCUpKS8V7IlR2bxSdPmI+J
buDWET7U/HDCVuDTg5y3cuygCdPxRCxMSWMQhJzLjrh1zDtJrvgNxHy/jO7atPVeDWdGsE0ekPGx
2FQOkH4D69eSzGkdp33yY7rmiUQK2POche3IO+5581Pt49QJ3c88sovvSbdKBi+DW+CZwQlpm+xK
8pHE3fQSL+WHXcIKjrR2j4lGGdRVT3E9633ldkflQDRtrIEMVQTuEpc16q9i7yWZc6DLwSyAu5fg
vuyFQVCckP/LRozVa7gYjTtHQ6qD8MRJH39KP3fWAV+xaQ+w9h6cCayx5+99Tkmbwrj8AUoQ6MMJ
rokCY38gJ9LNqKzqlcCIuhd1LadUosTNQGQ0G+7JI7f2Vtr6HsEQJ274s854V8yvfWctB4++Io68
oyys+Nnhj9+meCDpmn0EJjx148A01gquFSOECU3NTVEoc6ml9xMN11YvFWOEjnt8RREGEoqvb0JP
qFOsX/XYIZLK2mQP6/IxgsZIv5eTHdG/5NvCPygx3+YALnGJ0Z8svIfZLMu96bp3yyTfUjdjNORW
YPa6pjq1UYhGiWgeD5caoAhb+DA08pB+OfCWmCEWRlHkhDZ8fpI5C+YygLnIK+th3uTmPCgYbtnM
SQYR1A0jQUlEIzmT7RT4hAwtzNaFhSoJIdymaXu8nBUHEkCz1DwgWuqQrnww3pK1ffSWNNi7iPGX
xb93dFQfKr8myGbofrqFRQCqUr91474PDT5rWRK6rWV9b8+QSZJpabYJsZoHZ8RPx4R4S5ygs521
f0rSNW1lnn/M+JA3nDWRFQT0fgvOVUInTDCdy2hih50IwxQDScqmsd+HWXGWrTnSgJAPyPhbJzqm
gagOdb+a1YCjyppk6QZF7fIWrGy3CBfALlzCz3FeEQRsEXY0MJdpHpogbo5IVj8bo3+lZZheIpMM
N5VVAnyZvwV9Boh8DsGtoxJvZxj1rrf8oDfI89LiS+1sXx1qS5gboIv0qXQ+HjMx/jFPFTHNGc37
ThGeDv88T6cGCuBi7Qjubk5sLY/CRdpQeZ/B+Obr/L0PMpLhoKgxhWLXdMcY/4kYf/eqMI/0Fp8i
z4cwr5BslY66dIu0Nq4tvuv2OoaYHUvkGhX09b7iHhfLdogIYPLjTV/niIWjGPaTDWJQ1bxLvTG/
CiwoRRw/i6Skv9ixqhR3s2IIK5YZC68Sb073ODhtvvM1ejGt8JJMjH5v1E9CuW9sdNKI4UZzmLXz
LCrOjrTb1kZ6duzrKdgHmAbcCaOW1o29i6vmuzUzOHZyxjdKjXAbTU3mW1Q5u8SfXmHgvWu3BvNC
wW6PHmybFJhgCDS0QmTf+yFDUD/28dQySunzdN/Z1T5wppKHHwi4R3b0BhE3ellNi1/Z+p2GUXrx
fOvTCzmrZh6alRbVyNYNsft4qqFBN1sQ5eNI344q33kYfcOidx4qeyxOccltDRpJ4AQS5TlFTeLX
oFYzRMIevNFdwAAJ05gHkZRiA8EXO0UnogN77b1Hsy6scRLlokrOQuYna3DG7RSr+loHuE6113HK
jEssS7m/DyrxNgjz7mBaKucOTYKDqnTKEhgUmfMrmYnLbb07q6vdFZBwKGt6JNJnPa/LAIqH9eSH
5mHkYwQe4iLaNT1ddxAt0o3jjtaLEnhaHAMDs+vv8C3n/dKfldbY8XTIqjMv71nNw+tKo45xTBIF
7QPIr8Lbl3MLozFkM0PqNtJBRkTYE1oxOMy3WDbj+4oQiY5ZbxR0JH22E5wf2pllj8hSWHQijV+f
2qn7Hi0VeNQ50OfWs3/rnjojWsojMs+UvGXGtw6ov7kLxcmLISB6BVrcBs3lJnBt+8EW6KEZ4bxO
dgF2JcjsTSBFdNfCod31KgRMGTAjzoBDbwtqhc3apXbe+S1JPVI4NDS2wLfOa+ddoKBuBA5JSCuv
oSo3dUBni0Zreubxym+0QHXsVaRM5swRPXbrbVcQNDSGztVFs0pLU7ML1kw6Bp1RkY4ye6xqiSGM
ETKCrn1W2HsSlQl7VL5/KFFNdbZHFIhjHzmS3KVKy4uY6B6PnvvZhqo6+l2/XTCj3A7eC59PYHAj
NsDZR2DAUO5smSIEXzHYJzZvPhmAjBoZ0y1SYUlpdnRIrr4oByttMdDVay35O86cblfY/ne3d5vt
RJt4KgF9N/FEzixdqXR0iboCWcmek2wnK/Z2DpYnWmPLbsZcP8Tr0pkHaxusu3dq9zvQmwjoY3tZ
VIGdJvO+l2He7+agM/g9EgElmO3x62WDXPXGpDyNfSPYQZR6SAeK09mDsMzDsR1SvBO0b55F65b7
AknHdRTr+p3DNIYFggHaR8bujtVTQ6BYL+koZcY0b0XcnSefibPXkJFFOZIicStv056C3fMSWvNr
cMejJcaaRgMEaqZzeH45pnR+A2q1DMCvsCxGVqt3Dre8SFm5EaBGfAirN9MUsLoife/gx6mZLbEJ
W6THjttYbpuwW832gBECn/lpkDJ2jYAoqyrCyCCzn1OK4DhPUiI7prGg7yAvrt37VwqRe5Vgz7YV
PSofMb+DlSfUQ3MLf3W575prPPnNLutQDyjwUX5g9pw5QL3kE1U1BI5ZaYoCUT1Xk0MsLLPCmx5N
YG8z3hizZdp1WXtwmTEpDxdaCHhXDh+dVieZwJiqKnh4aE02Q+UxkSPUOx1ZRieG3LFKSQ2o0eU4
OuE3vW2tJbvD20WFCpbUi5kShl23W2AT1PN8brGERJxgODi8t6Gbos1nW5W9ObA0/tJt4T4CrL20
dNtvqJdOTj8Vm7ZGD+169XHt9QXRIYnNLxCM4a3Nxr7B5gIF1MWFm5rPXOGsmPDXbLX1ZOK2f0s8
n0FF8tlZk9gPTTtdlyW95Ja8yJmwLdq82fChvMLcc5QRi1oHZ0ijDchBatfypm1NuGmWd8Nd+zGn
mCSnrPwj3hGGfMs9J9xc2MNBNct93Qc800nY4OOTcp9PhNgsCm3ijo+SdwItRGBUK+NT6+tjjVpp
xw0nayMOf0l/lTRZEgyBz8rYmO41rrsUdNCWpm25S8pWbSW81XhRT0EyXMuYYU/aLOwDQXiqXHtG
wdQ9WQJomkI88QOjFQbqaocQvvyUBJH4tM1v2rppqHChWyxM8GLOwAgxsztEblfma5hXZf7S+7T0
Bm9FLiI0P4O1yTeWjE655Xi7thTUyrwvG8nTzRy11lgobBqpwcYTc3df++PzoCEicNwHHyzMNcom
59gVbKsk2t9P4/Lh1MXDJORAx9JIbI7MiQtGHnlVroUV4PUIcZLHngxgDTxI0s2PDJoA5Yn8DYAO
TWMO9/C7UUR5M+C8AMSGqf29dr3pMBQxEEVffusdIBJJNI4nKweOq+xfXRjmPKfFH2nW7JM21bc2
HgmUujipZYaUKJXdyUTmRWW2f2ldchCSjD1+cgKy1rr+WsqRYqxowMg6EaVlFd/Wdfcbib9PwBFc
kzx4RoeiNymjhV0GV2c713QAVFk3t03KSGVs39og1jvFOkDOmu/sbWHs25DEpB5HumkUWnrwIlMe
uDuFMVl3+lvrgx9aLAxHlpDPCEGoHU1wnq1gRAlAlk8Kt0kH8Lpjfjdum/ndafu1m2L3hCWK5vRF
RDj9+5ojjNhhc7PooxoWk1oNHnEi2ZM7u5fVSrsfNVIGehCEkUcgqeypJK0Hk2UAoA08ieBwXqF3
s7KZnQ+4gU8vXFb69yL563CrcTx2ePin/CeV7w8pwb/0EXj7kc92WfG0iUKRptTWQLWwX7EcHf05
II+Z4q0JBh6HgH9CGUegkxvxDS6LSegXR4aZMMyve3AoekTFm0YhPhx7eCh9SEUMQyUEoypAlby+
XlYnwNdXX5d6JXeVwzn0IWvM1mPTYmxDmmCfvy6N19jnar18vWTxBtsjR0yERS7P9XpJ8tFlO2pX
Y6OfHqSbAODM1YMfZdHp66dhg5Hnr0vtNN0ZHtFfv4ToIUJ4OezHiRxC/huXr6/+Ty+7sb0BvNyd
gvUXFIUnzl3woxKlffp68fXtiTEzYMn2t2hJNKQE4eg9LxRO6y/79RXmvvucMn8/TBFi7a/vWZoo
jlTHp3x9k4p4kP96k5wUr74tgYO6Qxqe/X4AOa6cID0PBLL1Lv2ZXuKcZdZOIGW5a1h4ztV6+fpK
0Z/711ctt+nrTyDDdgF9tnh0kE/KG6rZ/kzPpEfoFoNpFxXS8AGB02ZJx+FMP74+TlPHAZTb5DLc
O7aGkUrZkB07Jn9epj5TqKn+/U0khdSaDeEKnHUfrDYbz5EIDGUkX6n18tf3Sqp15hHpxp+i8dz7
9p+X3DItYnL9Mvlruy2wn2LMmLgzV+dUgsYXdbbeyqmtz39d7FzUZ4rs+tyofsQQjqV8rHx9shlZ
q95CEYgGtjkz/GrOATU6H2igu25rNdwhIAIUXpDT1pdWhuheDVBx3LVDmKIOIj7OnU+2/zHERJEI
yP+HJtFXVOqkG66Xr++HVcZ0D+mFhUZm8UhrK9cKeB7MmVGMOTe5gpmNuGGXLcWHnd6Objucs8nL
u2Ot0+FsBSGWLyIpNt3qfPnrkq/+lMyfYahM5ePX9/n56RnHaCqWUWCgcYCdWEN3rkvBTNLGizfP
dn2IMcQ4HiiMtIbxWXyZXf59Kdcf2rk9lK+v//LgrH+DvXpz9PoXEoLQn4c5R5fx9ZqBM0SrHFZV
1FYvFYP2XeriWbMmvY0DlsmAAY8jOCaVpfDRs0zVPunfFOJ6lFkZa7rtfmeMizsWRy9x8f4v2dCd
DVLnNGbWbWS6U9gCOLCimUyHDIKGZ2UL1HOYtsaLPsKgeoxBbBhhvP2Q2s+No77NDMd2mOMtnSYo
3dIHPRvScO0Gmg9arU3h+5+p9ewq2RBnBS4Y2//b7MVXpv/5nvEaZJZkVPti/iyQhB1CnuPC0KVL
ZX6XW8jUUjhgx7E0OAA5NJDHGcmtH54tZBi7ysnf4hDBhYu0KsvREg4K2jDzL5bU/LmqQ1B+Rf8H
Jd1wGjyqUit70xlJe37KeikOJp+9LaREIjHXdjmTgRu0LGavwgC3Z8Vfi164oktZ3ToTcNmiGbN9
2uINzUdzI3rCpAbns3eAQfSK84QP0SyV1ocr+FxUZF3waJUbB7Lc1owMwXzl/7Dyt64IFrAoPlii
nAMXgtabwce0Wo3BqVOpdw7TFuxJ3vqoa4nYTs2bKg02hWo+NxXHM5d/GQLkZnjogP90lvPaFEQH
DBTLxWh9q5zyBQvkcggRPrb0yg62hRzDJewKytyu+jCqIC0lgGx5Lsr2m8bedaZ3T2/DIvTNtj8G
h1018AmAqgDSQwR4S/uxfaGThUZjPOAaHjYqH9djZ/44xV6ASQ90IryHTYPla4fm5Z0hM+Ue8gXe
px8MbPKfvhk+ymDCshckP/slgPWzWIhWRm6GFQ8QXsfyJ2/4N5mnuzAP9qqXJFo61SE28tMU5plM
Bca5QALj6GEBlUjiAX1PBTKlByrCXK+7mfwJkgecy6xwQ1bwgT04rdSO9vt9OR4jMYEeNpE4OFWQ
HZQ7phtGq8khn+LfToYJ0qEgZ7awdtfM49JYy9GW2WZpBk522OwJDciv2J2brdOpV04IE6objpg9
NYLuvtMr+D5OKf5Xb6pWDTOHJYetJNHVw8yEmy5HJ45OyDRkTl5NCyWrw8B5o+ivbroyQev60D4h
zMU6Ho63lOAfixP2e2bCkI0HRrcEc/tTNd46CGd3nlwdy7c8Wny6PPeO5A1oiZ734Ra6OJbDU1Ug
W5mc6U3YhbtnMvwdoiK54B4ACKpHGwV9QucipfABjpIk5UfMjeEc7m2xW7r7tBe0bTgxdmF6akuc
2+ji8o2NBAq8RvSyoAMgHjas9nZAOIiN5ZqH62YdZeQBigE3JJ3YFMHJwem7zzXcqKAY0if3gVCg
fOsEBHjR2kroxThn0YQgtitxjSrCOPPIu68xNdx4KUGjA62+GVkw6Nbvsxta56iGdUd8ZYuKjlCO
3H60IwG6LvtOY3tFzhDeN+JdCe34wtq6KyuYYjP/2LYHMD5xtEvwQWwTbFYDe+/B6zX8Gtm+JAxW
OJp8Whb/iwhjJkfFIg04B7UnHH8f5tYvzy1g7BnxRwvZc1wm+63S6C4SqTIAh8WLPwJm8DNDpyDK
BkTKyt/DVheb2dB/VizD1NNkeNLovvETZHwTkaHlvIrVYOD08kEcu2aHawmod9148MI67OGW/6Ps
qtdyyrdZ0PfbrHGKfQy2s/FcFPoZUEw9w2VbWNhlTmpDiY0U/wc9spEVfEjMPuznq3S8OxYsokJW
vYJ0Bn42rUkOlwS1vHlGQ9Vtm//N3pksx6psW/Zfss8zSge6UZeSQlvVVgeTdkHp1A44X5+DOPe9
eztpadnPTpi0dY4KAtyXrzXnmG/2nEUnAwF1E0LS6qx0fhsHAox6+PrcBN6xtcUDnn1atPaudlp9
KKz0guztLUfpBs/HtfcWKAz6IXKvdXpFDGBx6MJojanLT/R3bHTzPosmqISDAPjRvJuJY9DGmvZ+
yP5fJe0WoMOAJyS+pukirw/fVUToETYy0man8S3BzEYjDH4kSJSiDiEAaf/H6AJu02hLbe2sEE0s
4lJcC0lcfVXF8N4wOVhZwNlGf/hKK5AfbWs9dxPmwB6arWwiSN+ovS+DqR47WfyhGegOAikV8WsD
1qycuaWkzR+lx2z5t3/nqiF/IrZnyVHL4uKNvma2S2aqlPtL01CcKhbdQCa0xXQZH1LhPoyABMyw
fZayG/ekDLbNCFOyVShzMMjeXyKTcuX+kY56aGoJFI9dF1mbetoGCOHS2ma0oozhrCM3hhfG+NSa
kYqZ8TalJ8mYzgUn1YCEiRj5Yc6fT77bTcQg5leJou0YhvVjMrGNh5kV4I8e2+m0WOJy09RU+Ol0
msIR6hCN201RUb+ySQLr1hSxwgcBmnXV8f7vzVzYezm2HOqDW0P7Hn4P48k0fx6jXhA4LMOTI7AO
COKDei891baiUyhnTqWMso5+QCEkloy0okfKXRp4om3TrLfaLECOzgHUNEvJs0t6HqtKtMYNQWzi
KODLNTG28lAwmxF2B2kwpuyEnduc7h/dX8hm40h1/7BUcXWqdsNCbS0XNOuUO7DOlvwq5dYnHfBs
Fy4FnLZSgL9x9zteou/6JWLOW1Ls7p9y1KtXwugPWHzofyxvmR+l/3q3cL2NezcjhnzCm4j5hIDo
NgOT4Puahj3E5pDDH/pGfpQ74cJZ1GozlyOLx5spUwOqgpCHLMIWoikL//1CiAxlqp3Syr1/eP+K
Fs0usjkv5Hkiz0kfgxYqUxTm9c97LKA2J2hDedpeDfyku//4Nxw1VwywGQ8qJz/k7PFugo0/Lne3
tdzO94+YR/dHVb6NmXBOrJzOSQ4xTwIBRYu+wQ3T+p8XazkizLMLWi2JCGp2JL2Z5RQR1pwn7h/d
X7xssiE2YlZEbpmesTDts5I+dZqhdnfo552MDmFmhwovxMsvnAnYbd0EdJuXst7tASDbfss9tpT6
9xc/VeEO3MaDXI51fRr8qTRdUrb1o89oXjnJSYIUIAOXe6daynA/BkcYmBNtg0XTwcAOnNPU9dVJ
1ThxLbEgXMqSM8//vEAGKA4WDI6pTFAGcl3lgo/+i+SL/J8s4SizvIT/85FDztTagduCMSYBuJ2q
h9yJ8MAvAhIB2qfIRX3Y6AQIFkm0pn3ohbseljOiXE6Loedwnonp497fiNgjzbGYNWqOrvXFJmB8
TeejHxniU5LXFUjCoC29c+PgqmAERINSTsZ+9siZjLOZfmpYHxJ/CbWO62rYK+0eVJeydpF6EoVh
ubv/nFHKmGeLKD1+UBeR0eSMN6TcjHN8Ra0eVTR+3Z5fdnAPpG2tx/tByACcM+TVRzfwhDnLrWGm
pKK5IVDphTVwWjb4U7N89f6pW7b93gn7Y78c8oAtwON1TMhWs8tC6SxnwTBpUnYOxQmkm5kMJQye
IDifXUd9C1s/Z3PW7ezlFOp7QX0qcvRtbIJ8PsUDPc825VoMlTr7RZMea9oKdwnOVC7hnPcPq+X+
bDunPTA92Nx/9aT50KJoj/fftCpoDq8du7/6HW/hkNsZY5T7/VxsGM6S58kPqUztHBNxuH9LrVJu
pfuH9xczT//52YyqmtP9xe4mftF/fz4MDvHb7nwzVP6ZYIETYxLsu0Fzm9nL3cUdggg3mbGOT8vi
svxb6wrAe0whNve/2AVGj1x1uQ6QrT5mTPsw2aaVuVyO5FIixjn5C9Kh77o1Nmnnn2fz/isOuoHl
rBvmdMuxvJXBNxzr12Jpj3SNjvdiaaUsn5FS9nuYoAH7c1SdIsaHSPYjwKr+wKOy/Fr35+X+6f1l
Xr4wqkRtYGFRAS3/yaTRCzsOVrbOe4jdAnUJ727me8u7QmhE7ezylEMgPu/jICUoP4dHXmIspoP+
wQ5mrDIhi32dtzej2BVN/cNRgXMIc/VglUR1+DGpNZxp4HaQGtKH7XXAD04FQTOSlcsu+mLTDgU5
iU2siWCnfd1YRH6OxsmuuKp2Pfyq6Wvi5JDPQW1/ZL34KYoAp48VbjhRuvuwxsHoe94FXuK8r7OM
7dwEalFX5w5rLWpw5h3ALQxC9JBEo8rRCRqDTn7GoT2v1WDLbQEfvSRgh04JekdAT/uGYD+lz04T
XRcQFFJouGi2ekB4+Vl1Beuse1Uj3gk/r37Rju+eB3qVA/69dkr0cxGZh556LIibfk1VePQbLLh+
YAInBjRKm/4pyCLE1jeLiLZt7eakkIv0cSqojNO6B3uq3a1jczCmSKVQ6cdj3Va/eCJn8MAUZXYa
BezM3cQZwm7X6PQF5BUGKbrxwC4C0tJlo74r88nzI/dXErWQGJDvhhV5jWogjDAYzTeEvo8hjYtt
ZuX5UYz9Xyukrm+S4UZYG1GdlRHu7g8jTWd1yDJ4fGVr7kcR7O+rSNja2aIJZ0HJp9g+NppwxIJ1
TffWo1XMBi7dMjwhDjaPdwHj/9d6/l+0no7nCNAb/2et51vKoatMv/6TI/Kv/+m/U8a8BRfC91ny
VAIb0d//+u+kscD5LzTaWMZCHpnACx3klv9CiTjhf7kekDbT5JwlMCX9GyWC6JPvBnrSF35g41sV
/0+iz/tP+U/bmouU2KcFwvfk12D4vrBG/sPbFwyiqiodW4d+bm4itGhJ5iVKhQvnxA6xIprDUJV7
OEP7YvbZY9e5Sxq5kB7gWrls7Xrp5Y5od462/1DRwLXsaTzcK6MKWf+BDWQbLh1aWRuvHSNUPRiv
lLbsTEoBjwQE4hTTWpl6U4hhE1nTs5/S+1ABHf7uhwDuH9DB70pgm351LSzBQTN5yP/Oc/teR7B4
/drcEbdLfRJPn2P3BITU6ziCjed56ZT6dv2ZdfE3xUhzWrpzcS2eodZdmFFam0A42wEo+98US7zr
iwhScEk95/uDPvjgtNPc9k9MmpGl2iWIx1I8VqXPLlG5oG19tSFOUFBqJ6zRlhscgVoIyjY0TXE9
a8zfS85Q+ddHzb6W/M/oStl5QubDWjVf2VREqCGzZ0yeuDQcL8Q1NVyzNES24GAcXfqyd4IQb99z
GtG4jlmtTunygtFLGkwnTY+6rJXAeytFo93FybWu2DpZtkq9IJ9BrRlMgzZTeBIuQIUWA9NHZozx
bs7SPUd0l2qZ398mlm6LWCl+Bb/5URGu7JIiw3z+74QJ/kJe6Llo+LOlUuwbHGW8yk2fbNXBao8Y
GpEdjM4pGWJMy/HB0YwXpdn/rsdBQZelHmO6Gr6h3rLeGFwcafZsbMCVK3uU1gH1KLlZM5mMbi6s
Q5DdnNy3VxIJcIOd73FAV3KkZiVjpIWjlIdPepkSKAM+2uwA+axxaGjOJWGMYB5pMr+KGyMgnJA5
NvDT2ymw0JWAKRuHYl+FGxeZDDeN9akikDfRMjyQnf3mpWWyE8t8I53a8DiRMuXz9gcFskkZxHud
FX9Qnr7gm9+DHP09B8Z3QnGwQ9Uxbs0IVGLrbrOCehBLvC49Z18G5aW1RuikFhT0NIHoSxc2nTsP
+WzLHVDmz5VlUQXEdE4MiToZe9vaHN3qOOnkDP8NWmILH7kS8ke9FIGVpb+nCWVBZnNaC9VwicWQ
7/3lUfMmd6Sxl9H+XA4195dWTqS4YbL4p8jHXW+DjmaOcq+++6UEd2mRyBFEbWgR4zEVP9M2pMsr
L1HroeHBiCb7X3kQ7OMeSj8d4n4DvsTfSMQ6qK/NeWt7xV+5HDbut2zaxReWl5QLXf0ufPneStJ3
o2LLWZUzRUOsYFaxX420bYXBOfv+EhnFMdXUfF5HrHiX+JSQeLPJgZ8oxBevmkc+g2EsuLIJUY2/
QXJmrQ3ZXDNysPOsP2QA9VAveN02G8R8isrMBJ4aQ+cpSVmv0rijgO1uLf1osvnEQyAysetz76Fp
PGMPX2lj1NmT37QcBxaFyEhH816zj8sohjbBlnoKHGIV7vrY7OnYqcckC4mRsZl7DTXHEj3ivy/G
dtuCfT0guGoBt7ko+paJTEbtv2sHE4slGHVgZEiTFLTW+++ZAk5AArqjiiebxiTW0eHkEjWTsYUM
8RUkHbhP/qN7sdnKXB/GtFnPv2EyTCdybKdTNGMjHJ/zpVs7KiIgrH5dLpM7ohgf6tjn0tKwz6tM
HqeC2mPy9eF++m0Mi35p1MF4U/UpRCdLqgBTRqP8GiVNOKWtp3hMaeSzFJDL0X1r3ya0u6JH3Snb
415qbkTokAFIqbZu0tw/+RxJ17adUasR84DnLdl4kpl0f6xi0T65dkACi8lgtfDnM6h1wc27C6YW
xHUdv7TJVO6LsKKpP0JidHJK/FFbJ/DEe4EJDHl9/huRRMz4P0ZAMCJG7xF6bhphIsjMj/eNaGrd
K/Gu9UbH5XiZpvxHmUfRPuoIbqza9mHCJvbchuEe6lX7ptuKdavpft4/i5MuQzWYzrBZ3keAegiF
O/cBdiTZEoURw4LNiZtgPgc8JOaqw2bcxKFpbOzcckmwsP/0A4fxtoKoEVxGl6H8EPQzQObqIWmR
+ku5qCxH9FZREzrvXFq8C7o/a4C7l5IctMnO+6tKUmdXzjbc/pBKnV0TmYSIrBgX0EgaYhyGm4A2
9T7IBnJ+clI+/CmKN6VrIKsrjOjQOaDx54p5DTd+tws79GLdXMVPcfLtMjM5Vw3jKt0CLEom9dTO
c8CS36TcdsxcPZ6pazXF33WUMXGYcoSrVnD07kC8BZAnmFe20MtImiGYAJQvHCTXvHhR5e0MkIkX
fIXDSs0LPjNwU7hNhruNCtQw5MwRDt1lb0IXxErirEbmFjHJtGhGkzIdnMImeReeLC+xMvoV0ism
nPUoDpMOaH5UQNWnIex/oJQnNql7jEq6fBTgR+WbYk+jGURowoA/sujcyOJ36bCL9CHvaZMH5zFd
QnVkiMjAYgpHRcY6gVNiBkNwYFaM86CMi6vJ9yJFii9wCQkRBAjGokQDPM2fEpTF2ayGH6VTij1d
7Ge1eGjTrNcPIizL66LsTFMzey6UCafTXOy6ztEwnLeoz6PPzrOBJQ95fW0t0gaz/MfgzCfLd8HL
TrPaWJPVnwI/7b9avUfja3A+RrPhdAWnSBd14VoWaj/pBpFsm537wUUqhDxmeh6d7uj7BrmqVXhz
ESQi5W3ac4f2L844lHFanHynO1Sad3VWLWWcFR7GoH+pAgXrR8KJYrjxZajw2TGEfMxFu1begP4s
8PWlrC8qxMyaepF9Uv509fsBT2Ubursqdh9nvxt3af6oJic+Bi7xie3AfzQL6rI6Gn+qOYifrL7c
l3YTbr0+WJc1tyye+R+8Rac5wYmv4/4ZBhuxc5bxMRChtbHCUr7K2L2C4t3HBF9dojFP1uxCM1LW
H8ncGrgZxuLBjdAYamlVZ7tzf3gmBNdUtsZjYurkagiW1uCT9jTQEsMx1znhWAcFYJnTFxoDWiur
2vDV6+CmkJvarDpZUC1eVZB7rJmEB8xzMy/n+xXJe82rtD5mZbWHeOTtIepIJq2PWs3zVkagF5u+
74JkdzKcT978o09T69KD6yPTprLfU3sfOEqcw36G7+9P3qXu07MR2my+qpeXLJuv0F3x+Xc4UvHH
kjk44xBEkzxD9k3qfe2mzgXVvkfDJLyYkwm42OuZmXJ/IZ/2UO6K+KvlMEKi9whgDwjPIYsrZh6k
G2KoQC1YuDK4TUP7GGb6Nsxh+zIn9rRtfEddSRFEisdc2CjOdaYzRPOZ/9o69idL38qp056UoX7n
xJx9ZcIdRxVGt5AoYz5Ni4uPoTgDl74GpUbERqa8jxypZfxp5yBEE0rEre5gZcnW7TcWO+SjVs5z
qEOP9qzlbzEhL2b8ROxo4PR76mbyBzufYRah6qd4IkHFcDGYWjFRW3PugKfqNAbnmm+Xl110m6r+
HTNphfjOr19NG13SYhf5DUWER68OXtsZTZLM1wSbt68ElzMdmcjgZOesf3YZgXElguCzRNOzLpka
b6Kh+vZlO5wg6kPzq0q0z13zWuaASqzkOxvbRw8SdqpZ6N3KxmCs6wIwOfRjFQiSlYqaoWXPQScT
6i2RuXmMnLJABYdBPZ/NPT19g2WqJX7d7OZrqv50kvASPfoUTwnbeZ9TEA+Cu4PrahhJuCsxyZKF
8a4jq724CLO3lB7DbjCEc/Qk3U+jp3uWJUjdwjlHN0AyA5al4COR0TkthHfTmgAHJ2gvedUFqyyk
65T7zfRQhdkX3yUidw4vku9X3tcQxvajs6hU03CMIXOM2zmarI+es2Ezx8/xFMOTHUrsAjLp+CPM
7mhZXPcsdrcoJ/VTUZa4UUqmfuGcyI1ZM4crEt/ae0X/F/FL8iPPJ5eO8vhetsOI2IziEJLPxuXx
P86zcw2Yve3IkuM2JlVlHmEtDEV0UwmNqkgZf8vayY7COKqapMtMhdtS5u2Brve840Yb1ikG5DXy
Qfq6yJHqqDOutqEvGdtnx2L/6GdRDTg20RtyN4sztiXmo1zR1BTGlerrMc4TTkY20Os26I5sEjTF
VZUeS8/7TsbZ2nWZ8Bl8MbxRdOD36UCmoAEa+ToV4paq/mWEv3Sg/A22KBpDTsHxpW7qYNPbdsV3
xtXUxuEBlAy6osb560U+zTvbbDehW6LSZwaLzczqnttsgqCJpWItsz5EOUysVx8x3SwdvwYvKIc1
MQzk30TxwyQD9RD9pAVB4FvYtQdJE2PVTYAH4ZM4x177N/wAPQItaJnxQDQx/Db8I0NeXGxc5bDF
ybdUOBBVlRyjxP/QTrKXgCRfy8h8NNyBezGRlwRJAe9PDuMsWyUh7xrwKv42bxo21Vg2WxyliDBa
E1laU50NsGRbY2TLH2V+CWnDnVU+c5EjuEhZrm44rShcLUTnpr116v7PrFySImzQcIw7vto4l+vR
HZqNX/bmCRpUDyhiDI8W5isYwmh7O6Fu+VT/tBKb4VSdxlR9DuOZyi32BgOp7aBJTpDEIGR55hx0
hPsogA1xwDJLzoKWT0hdA4YPwKMsEfSneg5+9Tqszp42FOYP+xx5ZB73TT5e/Gh8dJHzj/4c3sIi
I5Ooyl8M+QzpMvkhgji9Nq71ZEK2OtVD9Wy0UCQCgt8Fknz3St/5IrNFD+viMEtE+Jh4DTnviHew
vu5177pnw/9tVr0+2znzaz9reC/puqP7HoFMnvKBL0V2vFWiiI/SKNJjYI8cu+343MWG2OnOiTAQ
EJnsh9V2muvPXpKVlFlPJUKpn3Dl6eKgr07sh27AympVbflgVyZGEbOVO6Qh7SZYdlw/sgQrpoTK
oM1qTfP8Nvl4gDlRmoc4SPd0TrGGCsRddQvmqnRtMrWD/pylDl5ciwIx6F7g1hML2SONFui6N/gB
kRSaXrotodfuEJIdOgwGWe9ln2zVBIBZ6AmEGjcm1Ldjgg004xR4tFzxGiel2uea7Adhg+GDJ2Wf
CEJDaDtVVC5NURBAA6wx75gjh3nyJtqCsqbgebK53ju2gFX9PebxdJtmElznYfhtTcMLGTLuHg/A
wRkbj1QR909jhn+8Au6ktOQvT+Qka839DjiRuHIYLleNKHlphf3muMfECsNXOyy/8hFO0BzOFK8W
kaaBoqUimmtfEkTgMrw7KwvqIMjQ+iuxuh9cCSYBcsQKdqYUTG7ljA2L7YdWQvGR9A8NMKf3KEay
wDOHY65x5bN0gmNYxfpo+BlUJ/WGy7bYWm7IdpBUjx6P+Nkw/pEGlNu5Z5hdERHQhcihvK7/xctm
xnWVN7X/I8mW5JhhZ4wJ9S/zyLO3RL62NpohyqXHNO2IjR0wfYJfWQtmmrnLFdUjbcNItD+FLxnf
5S7ZaI4LpCObn0sj/TFBq4dxYUR79QF/beD4rnZja9Ub/i1DHgJfwihrvEG7QoCjBOhLf7CvWd16
8jKMvDok9kCYOM2VTSRnvS6hMW54myTmcBp+g/XVzLLaPkEUeR/GivVmqtgKFVkDirhF3nL9oMbA
fWLp954KKQZCItgohapvkM6DszDJcbMNYDihBwO1rdOfdjIcOVAVn1LDEvcNa6XSJrnKEOoRmoGc
ErEh06lJHGQXdGK6SXWPlkn/JeDP2ogk+s10k1ykVkhkoZpOqoEuYMj6WxnMzhN6N2fdBIZkpEPb
wwwZC8wZf7RIDXMzebqjrLGSQ8st11Q4q8g2GZ36j4w59VsxplQXizBonuQJGcC4H4u2Z/dHxWeG
qXeFD4k6RSt/2wf2V4GXvW3ia1EWE+CUbouOcAn1I+7Cht1m59ElxZgGHqrcd46SL9488PyLdKeU
i14tqFZNb59bBARD6L0gE442cHRzrn+TPA/LSyLKz8bv5c2T3KCc+kSMUmqcgOsNKHxVZz3il/WR
i2Y5kokG22+c5OsBAqgNzl/qfISFh5WpQ/iHFp2HVIT4RFqYPJXBHVYBVDSGcfHpvVvKfWiU/ppS
+7ON1b6NPDRzLcD30cEhS57YHPYbXK/OK1d5aGmTPHp2/XOK3EMOyamQ6W1mH6TOIRqkDJyrR6Iv
rYxvMsjYO19bL3yqg+QFnaCzWhEOBFhMdH/dFDAR1pkt8uDFQ8lwtySRBLbiOre9vRoVltgWi/XC
tinx1fEcv8ajvpZF85oULvLn1HgtC2KEGCoRB5mj25qThEdO/XQ0tLTBu/pgIGlioYQtHDKlhxB5
05TJ99GmsGbM/e7RGzGoN7xRwm8cLqok2xNVP+6Oav5pp09JQqVQFx/ck5+uNCf6jw6WaNH97BM3
3dtW9BZG2a98YuyXG+a51gpNYeKvRzYA27UIIUFrO9uQ3+zMevY0jVN6FCuBiYmcOZ+OEZfVTWiv
GM++1RA5OTr+mebbW6wFjpikrOkQkBvXSnvv6hrDepC9ulVHXA3xJjS0OWRWxuK8pOlqQVlWHabl
ip5l1fL2maTDKPqDqxzONyWmA7CIP7aX89/CCMD5EFNKuF6JSDOoL4KUgRzwVuXW6uB3RQtbp/mG
0fvtk4dVl7QP8pqlVmvz0EoYnZa17axYbPy+C8laYImbiGYje2oWkFXaCWBCVTwgm/e38eSeqRng
q5/8sDlYrne2XUlSI9ZCFZO2iP4JhbDlP1U5XZqhdZk39COmMA8DVYXJMQ9uvoUVlLT7aAe/5awZ
h5Dec3DDUzMO+baizcJhmjTLrLLJ5Du3df0r9inkZpK6WpxzV8s/h+P8jXTI2NBNCXdmps7emH7H
7khkOaxd+ndPmamto9UEAO1SYOSEqnWB71wEX2IiTMIlYOI1ys0/UeONjyh4VtKKf422O3xQqWQs
MeXVS/39GI1vPjX32jXihIY3lV3lcGnbGivnWKvmk7wNxFiGTzqopuWAvDTYBfxtCOWZTnt0vAFu
cWcPzrCxofBMM/HDXoZmeYwRjZqu/RATj3IpmXcYjnoLFrXOwHBXyU/TWaK5jL9GZqsTHMVxUyzd
Bc9xcFNl6cbspWahmqLdXIKP174FsW1Qr0k4Tfum7p4AoSyG8+LSO0ZwsothWFUDlRn84GDFeKN5
8ShpJ4tY5aHkNFvx/7gDQnuMvAToJZw+SxcRXze3PzNRc24lU+IQeTMUaMjg6ylquHK0vKC5TrD5
85lQP9lfA8e7hJDQqO7I130yZmI2bABCe8unC9MB6lg1YaBRSjbHLuHgOQ3lQ1nrZzH1TAbAM2jO
nhtQFzeiXVhm5Is5QxmTYZCyh7kEi0Dmx8hDh72pjCenerA6Ft5FXKpUBQ6CtBKzr7fZSLBL9iBb
Ce+MCIRNIoLkjET2EVy3OHbD/BnZ5rey65E7n0MS55hvlhurj6o9+NRx5XTf8Qg9bkiu5Gstm/qg
d37sIe7tRmh46Nq2TeS0u1Ak/r7j/suKuAA7W5TEvaXUOl24c8f3REe8fV28HYhEOzojGEz41Nzu
JYP3NvobpfNfnbvuzWOSvwqz6ZYrTpJpzqawdK1coauVn7IGmDNpPF5rvPjN51SzMXhz/JGgxhFd
TYjgdLN0gNTUtr9wiXpnNGdPZd4d+6nKToVp9bBbmd9FjfMQ2vU3d4QkjWiI6vrqGrNcBaaVX2HL
yGWwRMzy3L+OA6IXreb+gub3OPbhZuyJZaNjCqSuat+ysH8WTbUQXhjKyR6bkocexBfFFxjaZEVn
/k1Xi255bqyNSgFeDK0WF7/G2Nv7r11jIo+Pqn4rzKo7tDiAHTPbs9eVe8cIv5ERjh+F+Vklw7Bz
6AccNClRu0Yb1mEGgsrS1EWH5qjEyDEHyEzuvzuNfPHpOW+jsJveR1Th08yIM0rJ1LU/Sdjz1vWc
vFpDQ1yrZeSH1ve7XZra8Sf4gq2YpHz0CX1lLLnijSCTuSXgOP0YKCuvGeZxbdCDnUVxpgcvQXS3
l1max9qiwgtrvYKKqbYNJhAOZaRsWvazwRrJ+dB6yaKI/aguT3EkTjppSCwKp3ZXoxJsXH5SrTQY
iqn6U3qu2lXi91hLeue1m2yq3KhokVL6N/JRNVwxjL5ODBR8gpQomSUdVIWD1ZuwQwzkVMkIyEtf
qefeNj81v9wOkAQzXH/8LWHpnAxp6pvo/dvQsW41EKPdFhm2J2Dc+8bYkhfgrwN9NhNb3bRd0aqC
IAOwYdci7mD0CqgtONJSn3FC2fuY2dt6JNzn6HX1rs4GebJG9R62SMjhFnfdoFf95L8Mc/UKfOkH
+JltWncHvJqHWC5kgcHMn+rByJ8yysIT+JAfcT2Y58ClL5eIgfhg1gOSJB6ZfYkaiE1fXYaeTdaE
2O0n5CJp7GuQwvzyoyRqrQbM6+Zd8DTJ5olSuyHayTkGRmw9YE7KSa9ir5LpW+6hWZJ0TVovQk5U
oDGnFb+gdOW6c2uqC1RdjpiWA70mW73tWc6l2owmvXKvfgjK8XGcOXWzsep6OoqiuQ14L3FyNh/q
VyrN4VDO4hMaZ7rHZqrXpip+aNvjui18Es7pW2OAuqZoQwYVLQqLQLYJDNqIVoBkOk4/M+IgmZEh
52n71lqkZZRpDB86Z0ohIRYZvD1A0KLwJXcndQ0ZMchWmbsxAifaFvUpyA2Y2w57QhYm+O4Y++N7
KGrGI03ivsaw5tnUWDNy55z5lF6mvsxggFZNhuudSm7DEJJ0b4ulLvGWQ0eYt1e9kyzrt75f1nbc
5HtEqdc5tNuNpW1WJ6YAjA+o4bkxk/47qxFv+QkIzwkQ34xKaF1Z3fhAmuFQo8DMZv0iKm6U2BnH
hbvCxbH/wK2kuzkznkwM8eZlf1Xm/BnnFmSEcLdTkdbbICZ3gmAFuQ6wWmO9gzQ0Wv7Nj/2jRvUo
Zzq0YfNGf02eeqcnbdEaTpPnwS9eAhsJZX0MoSuQk/U7920EbaVnHBvDdzbTmH+RK1VtG+/ZslhH
uzEibiZ4nhYRlI5N+1IHE8yf0eVkPND7XJRVCuqxM+fxYfAXBbbdY8NweDcWjw+YbbSr09dgiY01
1KRm+1+Tr+i3F1+hpQ/TogIfE1zmADCmzaCcBqLCjP5NWc7acVL8HEb2AF8dmjuA7XZ4RAp24wru
RBQ9ERrS7Ie8PwwKfdg49/gn4Cty/8Ii1f2Tgdh6U3qBpqiu1yrMbcZh49GanQetKwjbgfpj5O8N
YWOlH9S7VjgPcz6lWzVXGzQfzFycG73fD9yyXeRzuOycbTClxiYsBD/VeyqDPvmY5ha78gABoy9a
BtWc6vdBaZKp6027Pq0fsmn+bVTAQkw9/uYPApCBfWGftM9YQp9DEFLx+MrAawfghYCC3nuAObHS
OTDHwOVA60XRcy79gGYnOCPWIUSzDU2fvNlz+1wFnlqmtQ1Mz+TZSuNr0OAjtpwJBLOHmytBCSNJ
ObTTcOGwdu9REGyZc4x7ZHtktFGTMGkN9/1AAzspmc8n87yqopnsbbAcQbHErJKmqsdJrDLJ6loV
kAzgd27pAa0yXyzQ5nY8GIRyaW03j+R6fTDyE9s0/YSzZiCz8R9xxtway74YpvOsGvj5dOiuXoyM
wbLpBSkZv4TTL6S7KXgiG11GhGOn4AQoTNCQTigwyVo8byXbkUEkTu/UH3kCWn/RNlG7FpRF3Ths
qwFerqHbneKO2LemqTbkINabxB/BewGsoCIT0cb3ccP1AFaiZKh2NE2CDae9/BIl+qML+mtVjsW5
kQolLvz/oifOLbUOmcWxy50mJCgFiUOi73YqJXvcskjMgBS1Esyf1lOGBzwpu0+VcHhKwoUoxnAl
EiRko0vKMWm3gWLXJDHZrMuv5avpOF3d1n9sjPDMwWtLa48IjbeM3xwB+aoWdCRGsXNdxDnJeJv6
7s1ktDknxkvVD+OlqEHOHrpcspO3Vwsa8waQ3f9m78yWW8e27Por/gFUoG/8iIYEO1Ek1b8gpCMJ
fd/j6z3ArChnZbl8w++OjGAyledIFAnsvfZac45Z7PqkdQguu1pxPj0RzAk6gqRVxE/Jpq5BVZk5
zoqwxOQRknOmD8AlhU4SXCBuBKzOFcRRBgFrCSwb91le7HI0n8+DDpM7D4neJFlcmWG16YA2+5WX
Og23SaJICnG/e6oIo3OFV20z4CuOlBJhUqlImki7JKGT3BM+NpGUvTEWPJoqy2Ma9icD9+QmiGHb
yvJNQ/bh0ROvAeMXpyBqI+ZFZK3ElF05QFwZqUYxIJAa0/IsGilMU473hEYvRzmYDimfiaOZ48YM
6WArxfg5zoydNZVmTGtO5Q5/EAZw2U0V01MUi7B2AeyPIhV+m6XcZ40vmKnhxhZp7uE7MATsPCQP
YAcVqIk6DKINkvgesMd4CAvzFM0WsmUjCrbrXeuoBtyoYRIxvybBuSu0T7HlY9BiAH/roWGuaWY3
2qYcWogv4qDvGi9Nm/5Bl45RI+a72Gw+J4n4HM7rMAnggx5kMTz30FocM8h+1HlJNqo4fUcV9zVH
NSUZrG0WckZWyF25QEivEEn5pTzD8ZMyP2EIM5QERnTAb2IjC3BpKSvURER1NDtMJo2rqGrbmIrL
jfqYJJ2yGlzRlIAYaN0ZMWO8k4OY4tuc3a45Fwp9Me78m6ysrRuIUkrXHXrF3LYZQ4VhirhP5ErF
Do5LMil5ZYYspKh4llsStPVWr5/7pZhdonMBPEUJjd72JLbzs5Vrz4lMu3BOui2CAlJ5aRoR/gnF
y/i0Sjnyh69u1t9mpg/AaZDvjLF0zfJE97SZvgihsV+RmUkuGKrS68v6FzHRJKzD24JccFjGIN45
jRhlDm6BTTaBL+vVJjj6LsT12FvLLot1r2C8TKVVLNpnmkyzJ7BJ7BMmXl7UTSrtr+KUF+j+S+6n
QMmKtxQPTlUk3wXmhYZksYOiM3WyKAIntiu4o6rHmXhXUi6+zPWpbebhQ4u0EaWTiMySZBaCS8V0
WJxJK0+1CJ6Pnjwd5lthkb/by+1Rxu0RNPwCJBJhygkVDp/WtObJGqZf9lxOlF2EUc9V+dkIOAVL
eGkaq9cOQuW2V35B36kH8U/B+dQVe0Ej7RPhpp7LmBORILAIoOVK5WUTRlpzjGqC7iXpN55gAjD4
fJLEgPaBbrz1ar+NQfM/SkIvPdKdA/4T0hhWGAsz2kPpzEhuS3+98aaRBPBp0N7EGJMe41uiO70Z
Ooqrjtp7LsXjOZMvBILGXSG/sk/weyf6RFJ1aM/a0tNTMWUvNFBTpbjgPLUjJRS3V0q4i1Ol9GIl
/MVeSDScje5ssbNEeemGj4CR4WERm2w7T/2FqyjfDl3sGnC0MwHEvWqszVoGTW0FEHLRPbNBLl5z
vrPTJn41SMMhTOwZtNq5o0+8KSCYwRduvIhxHvTgzovn5MRHUN9QRj3OwVzjNo6oTrPrrJunoS7e
O8PMHN1qnFSDjt+lU+HpNSWxrDOOmlHEwmqbGeCTO1shuMoDmGNG86dNMqbTs0MZvtdaTWNhiOik
LsJlmBDAwyVg2B2l7lQqG63LR0fVs5hkjfVkAHt9C76ZAisHERTUOIMyF1ZZw1lvtJwqWE5LjlwT
qzOoRanmwhZZ92bNn4182eV4I5AkajSXe9bUAcEhrv3ya2DD30OSx3yN37Qn1JmjT/Gasi7S2w7O
qFFKexSj2adr0JLkkkV14eur5yLV6WdgpaOwT3ZSifbF6s5iyz2hLMRgoMNntIY9H+XVVx4N9TaV
FcNu8oF1mbdbaWg3yRzUncUQWhfvaYSAODEeLAooE3Qizb8KaZhZ0WCJuAVnLAdFUu1Kw9LccCA/
ItaEU1vnP0GSDBtO0pP43kQL0zmCcZvmqvXzcGiMBqJmJvlNSfCWli+6w9rmxUoG0hF6r4/5E/2Z
OyRDuUaXSC4RxM6gJ9pD1A2IGOmjsaVygCuQ5XHZ2STURV7eZR4jIE5jHZXLwtxsnpJrBfODJkzw
LLef0oqUuOuBs2wmFijG5tXGTEAJFtDtuSJ5qSIXxK1WzR956btYzXpQRtLPMucQ2ZVVqrymq870
qepZh51TdeRSwz1B36b/uwOoEZsn6FR4TwRJBsfL9XIfqA0ICEPcv3uxntx0CGp2kC6GjV9HO41M
8lqtatAsQ+lAbYvdKXpR45shra5NLFhArerNXeJZ1BVOwVb2ASfWK+iHnvwqtmQnOKsLEjLLXF0x
8rCl3z3tucNOtJ5prnTV0903MWCE8COxRT4xnoEmt9sgoAFut90owo+baaMH4e7+cgLdoCfJf7pp
chsb3ELMcFQ3NwC1/6X+Jjeh2sdDd6XZXW/u7idBboinwVLvDrgdcUjR00OMsASpK2j9pQ8q0oUp
AuD+OXUNT0G01lsz51PVMcI4umTREl+tgyFAy40p1GcVQcCmFOM/lVn648jNoQtaDA4shvQw44y2
rO+hHerNPCAZl3R/TGIaky3JatASNm2eX3v24cyG1tLv7yY/wSjAxuSyF5iRltmDarmLOSReGMzv
qxKDMY3xtIjkY+U5ak5HakKV4KDS76M899pF+JBW/LOQFpdOCjR37AvD47Y9oUNPGIvKH8ViiXjy
1ocaa2pMSFwVla2rhtQwGH0kO1BTCi/g+7p8TcXK9BK1YSSGkfH+UKfRnhtu2uJxnfdjGr/pBZJX
SXwgi+AwzvS1+3DaJxDlJ61gVofmJORLHoLHM8Euz4vxqZjhgKoDyXBmqVugbDoLl7ZLJfk3FAaL
bRbCWGoFkqNmCR+zCfYkq2rVq5E4UWYSdoypEBKdKcMY1ZBtd9L4osiSsq1Z5CwDY35C330P6sfE
QkyjtjAIYFckyaEntWppo1n/ymR5lTDCQCWchMiIkKxNuas+OeK+mpM0OXNunNgAY1sV+5mYBKb8
Zpmom7qrr0inRy/OjavFcUDjRJKP3TYPTUhKBV3Nec4OdJ5r5E4ZWgCONjc8dC9LpAJcKIU3vZ1A
FsQBeuPs864cxuCJzHnVEM80UfHjWhcODhRP8yd8FswBUBi3pdqfBcsK92Tb4Ax+QK1dIMrsaieh
Fg5DggiroJgcBs3qHmRIYPG5ITvdiBp3Qs8WzXhLcoXV2lZpWrNplOx2v6ukgG7IKEetV4EWBOn/
qPC9vftleVc93x8WoK56FpzDCRtEJ1yMGp8JHXFxX1Z1vpHN+SWTrGFD0fE6Gir26DoNN7NGtixR
Xns4rJii2lzaY/VeBzZHlm2EyeurbUjQYdTOlUKwVHJQ5zByxYTe+KSP6+4wv0crc0aoQ76FhuXl
7oC92/rGoD5rBJe5dRm8FQqgGD2JfYU1SR/yKyixfENQfMuaHAn8fkP4YxUj+1yDZ29G4IxqNN8M
WFlVwCh+V69Xd6Lu7/B0cbXTdlGo+jKQCFFn+DOqGQ2zMNjWC1FNs5LvLOopGnOTQwoqwNTVTOzH
q/u16advGuTs+6QNhjob+v0GhM0JzlcemWQKNKvjNeJ6WBc5Ob31Uu/BAs/a9KGXtN5p5wlhWBxe
oW5T9A1ZiPxjYyD2ge3acruBc8xdg2QB5292qMe/0q/+R9Hnj2VcdC0hytib/pO7yBIVDTS9pNCV
k/C9/AMpH1pjz8F8alCoJz+Lhjc/0bCsFfCmESppqp0MXL+yqal7hCcgb1Yg56x/WrTx/srC/jP9
z/Cn/D+8Fv7Sf3kxqiKZmqwqBkcRWVtf7N+sTlk0zDrolNLHZU/DSFObTTbnSI5S8YTZ+saJxMW9
R5IG6itaQRDKpQ6Lbgu8Ft1yGb6U5S3l1joacVocVyU0reZrFaXpg06nrACDkahzRPdpCjzsrIVr
yJFwViknYcHSFgcrve+yHBJnk7ZH+OCIKDsmnVLcrSCJZN6bBYXTmGLkldT02nWyijDuoQqC+JfJ
/Zc4iCaclipCl4vUiC2n54ZnHivmcEc7gbTnWdtgCQgdNMHiRahiVvdx0HYZqKOtVlLbqxr1T5ix
bYZqY9pjIm24HIX3Eg2vAmd47aKMtfAgTwwL8wjwklmJ8etirTjbrPCQjuBQicJdAkF216vdLhAr
/azG1ZvcjPkxjITyQGQNWN2guApVY+5pQ2AraAbpoTC5zqsmZpnUIH8NyrpjLqZyBgub2MUUHK0E
6CpNlCxkZs6pW9mYWvIwGgZdmJapBJJbZZtlAYK2MjF3RIQsTLVJ9JNZSj0aP90W8YO0KQXxLdOW
HDuqeVXrbDmVNKPdrgJRVoPi5ppOiKFCOEyx0XylQREeJtS+eCSK3JbkTDjSOfxmq5D26czLTBOa
iKOUmwfiXrekd0xHUmaImJy7ichFlJrkep3FsS6/pog8EKgQS1t8IjSIbS2KfKaW2qeF6BE+QvUS
gwM5CkwpUbWpXPdBeozUhY2e1mKZy/KTLOBzIuf7Hau4b1RgvFG1EU0zqMtrbpWNAw3iV6lkeSvm
XEz4UWb002nzYhndh5RJI71PWmHjnIknVW/ynRrkjytp65Tow0izY30KsFg8KXIHWbQqRTsw66zm
ejEWOoJM+8Wpx5AXAlAnpI0/fv87LAV0jOYi+usPiiD+XX2YZz/Q6UogP0vhFUCI7PGy2UsjU5Jq
cCJCZHS7iCCxazs1ja9KyNwm8Oeh+aIm6AcKBtGRaajET4KNimfAVnNZn0pLF10xTUTuSnqpC5UU
KhCoudyTxa0dD2iH8kcxN0K/0oGVJuZ8hBVt2RCekYR1+k6X6mYjC81PLUREaBotOwDWXAe3F8SN
slGv1JuoqoNzBubJ6fuVihLJUITKADsUb+y5G4MMg0ZqnsSmSKjEVQPz4rhc0Z+Xdm5ayS5Q25U+
gmtvKGRHIp/znGq/hJWPzyZKGk3qAK2ndOlQZmqHOBE3WYDxJTU7ie0Qha+hJ/QCZ+OLrLQGxsCg
HoOwvxF5WZ2mAfysLk2buFLGTVc12Bb7hVYeOaYwNljIAnVhlEsjR0BTgZVo8YJJh7sFeSAqlIdE
F8e9AmE8S0EDJEpz7zF1nBEBFYVlpDrdNI4Hkrobl+F0s0EwGsPTXb5o8TYOYr9sK86QbDMzdrWQ
tsy/2CjW7M6/pSeSuWZouqqaJku9iC32HxsFsQhyoLdi6aMocCh9G+hqRbIX4Z8RdCkHHFDSH+z/
DY6ZDMmAGZfo36fUtTQxPsLTOANjy7yiwETCrOWXbuK/eIny6oT9Ly/R0lVcvKqpyP/cy8xGp8mH
BsqfpETx2hCjxmgywEPrBZqZnGS7z/PkJ2ApJ5CoBjguU50SyvE4kLoqiZcMtNspon3oDIvZbYdm
Mk46YrWY3EwHXZJEo5t5FT1DoMYU9LQ6S/lf7IIS1uF//BamqJgWKTOqaCmWtgaE/20TrASk9CK0
GmRjRX1SQ+0RA54Nx8l0NUkrTm2+h5NxDFkD6WHV23gqVCaaCPJYfUb07dWz2sBbt6ZPxkmo5spa
QK+b4wn7v18S6j/iXrkkTGQeomnJkqFY/+X9xoYoBCUUQD9NdIRQIAPdthJ1XzZHtwhrHDLt+GcK
m0vdmc1bp/+ZZkbxht42W6iItmkGREwpRQGaCtxKmVuvRW0c8mKejiYibq9J2eq1Bp6FFsuyPQU5
B5ai0iAf4SHTGIDaBL4q24Hkb9eC5i1zpngN9IlAkDO5eNOlqkI00Jnqh7Gl45ZF6i92tHdSA2EE
nX1o6YvfiEzy7m/N/zfk/wtDvqQaElfJf2/I331/RuXf3fj//jf+3Y0vSdK/iarCP5KKNpGS9D/c
+JJk/JusKJKm/jOAibQmUWR5Mi0DjDbep/8IYFKlf8M2w/4DSIz5tCEq/y9efEOS/1Eti+u3YC5O
J0uRVAmT/3++N1PUJz0MCf1BmhHBpvCBRiILd728yAB+Y2zyHD/g6Nwf8NsMGz2Mrn+dgiWkt979
6f0haemAtUlrOj0t1P39YRGwjEzrw/0/yykZge5mESJMmbPO2kW6P4CLav7qJ/3ta0KRb8OgORR3
4Myd4xL/A+5CNVk5gRHUzt1ziTsIlsv9aVDLiPIHIENq+brUOkkNQpN7ddgAQtFMH8XEY6Bak2d1
9QP8rXhrRTn1gakaTkvtgzJj7ZvoVsjuZ+anqM0RR02pDRw92ShdL7pELoh2ZUGWnNMva81f4FQ+
7CNSYfZ3m7gwSNKmlttH8CT9vrkjZwWDFklYV9eZ49RGMHhNYWI+97O1M4hvimsR9Nba0UhbjX1v
Bc0gl6Hzdn/aNjDTIKvQPlIkel+xQFmzvs57u+j+LI5LYwditl4P/vcHCUHwVhwBkAycRFhB/Xvr
jX5EDdZjX5Ms4a9EqqzS4bmT7Nt9JnF6QF8FiLM1dqskC+NctaMstHl/pp0aqrc8j2s37Zjfr1y2
fgUcwWdVcTKN5t8s4MpqBr8zle7P7g/zir5yizG54I7v8Z9zyP7fx9b7s/sJ+f4MSrzuE/8LixKD
+P2V3x/ojRe4NXkQFiBSU75OeYdsPeDzerq1axqmW07G2W1B9QPwwMFRz6bu1BflKLUuM7n6WdZu
BtX4dyO6KrhJC7ztphA3NNUHYSO5A9kYG0DwDpV2hfrms+v8WrihekfdduWZ1W9pseUvcIwX2SWL
aRbPDDrtsd0EOoyaQyqdVs70W/oruYvdvJanKPZgpqNVbVNCJ92Slkq7nJXpplbf9BxNBFAECjV4
IFfqcOTiwiSxZHTqwzQ6rciWb1Pt+fOwQ3z5HGGMXtj97fgq0rdiCs50XISFg358h0dTJB5KdoUG
e9rRUNlkETDsVY72P8mjZdn0TmUaGCpDZmxhdnErbkqy0V/0HjHr+rZh9dNgdKpOP7mxus/GbYL2
Bdp+ZPn1ZGcph0hGxMwggH0+VNZX9Y2Dk7fvPDzFF/1FsOi0eN2xuw0ET8O4oNizl36LLV22vFQ+
zSYYdhu60wXJf8uxyUESbRveZ7pL7OogPKBjUlW7eu8BYiHjVZmiUsa7Msgb1RGhN6BDtNU97pVp
jXl5rIA84YX/6SHlNH8SZBsofWFBMsXCsv4HxEHaXamPeXc7DDzY75hgfSKMsDrysLz2YYq2jepA
T0PNhcqlvyrToXiUn5XXnHOzxhqCtAE/mdteUEAwSa9uwX4hXs1jeqqg60X4wb15rUwfFSS4Tppp
Yo4+yctu+pF+aPdafBnPxYvlZedkpBJibnGwmndObYY/07XmU+wdYE2cM0k4NlmRhj8GB4n02dzG
pwzF0iMBEhzqC/zXT8qRzhyBa7LNZat+qj/TU6zZ4UHfV7tuZ9LwJ3Ka9Drogt9lu4GbmuDg/YMQ
E5s+otz8JCusFL76Qiu0toXQxqxU3oZj/TI9yh9m7jdvDdm3FmAoe6D59cCH2v/qgJIWRja21Xpc
UFq2WYlLKOdAtlS2qTvhR3Pw4p0Is/4JiTraPMNBtdUj6sw9yesuyOiWX2sPxRRJE1GsnuHQb/+1
/kRPyqH9Ub+RnX3G39aFdWduPf0WetSpGnyO5TnI/Am9Jh4c4uUeSaRA1C+9BkyNHGuP8ZTMMR14
xLnwSec9z4VXsR0wmgAa+yl/IlEpM9/kesjJjvai77rdwC2r3O/hhI1lOAF/1F/VIz10On3DiYaV
JzOI9xRmXZkdvMUoCb3sRD4ARrv60LnNEy6a5RBbrBnYAXzzt+Bo/QKfAieW0r21yjtrBxMoEwCe
/k1ccGZctcjjSXMUk538OS9OiXoQKIENN+sJKTlBRM07g2TFT7478GA0bezUL68SeWUgzD+Xp2Qj
fZU/RLkA7zX9Wd+MCJRYohoneZufNcIWbJZF0Jeeuhs3HM9oUWvP8ftC0Oqm3LJajh9Dsll21SMI
C0TLTbDls4zAAgTEje2qp4D2J9kwfvYo/KkRPoGsEzw+eu694mmKXH6gjBIYR/exfwmW3dQwHodE
AfYeUY5L55X+D01MYTrQFpRTUpB33JCBtM+eEi5KDn+CFxJkjlHPlqhkQU90W+Id08DTL9zel/yU
fEWJY/0Jr12w187ANe1F+SFhaAP9IYJHPL2Vw3NSn1Jpa90EYmTA7cJWAQ8Oul84GsJHOxeUBRtS
d5s/0q17C06EA+AFZTAJPSh8GcVtXr7gosJ45mNsSbGSI+0HGUOKpHhpp7Mh/oIah+8bRg6LR5x7
gXpgSAjClMA3cXAVyWYi/EYXwsQWjkL4ttyC4UNufxhoIiRw6tmVjY3CLYRLg5jkBPW/nj/yPRhj
2CKY/R6dJkqcdcnAVofcOiHtkUwaopCCj2h4VQc3T/bYIcrfbMc/gz1tAIzxi7H+w9ze6PvoTzg7
kv0keOolzN4I95IfmGcQs7Ccxp0TvDXgiOyYre8gkiYN073wp/DP6ufNnDTfgVchXbLgrSXKUdzI
BIRFj2VzEGJP6k7DuOXlNQXtXTfOmYvi0LZxSnZky+9oMeI2tZ/rYgchnXwQwVXbCy1ekMWH9N3a
K/vkqh9mX31QzssZ1d6eK5q+10F4MzqvZolJpcUWneqNl0AoT9OehRi6+oZuQtUyEE48KfAHoJvy
TYako+3R0QXXzBufyo3mKhuL7WEnFbQsvCJ+ibuHdIJ9cQJqOx8KL928kDrGJ6h9S9EfNQLn6cMf
QsJflq4KZa2h/CLuPUQKGR/QIo2EYhwgwtZfMKlwDDsCanfBnzQwJtDStjV5bTAy6+2YPC30BjRi
PvxBdc3spAcOf15GiZNdCuadvZ2S0cvVdWUhel6/1WjnZ7q9JtWtbe2qH7RNzbPwqCKO0Im1AL0H
utQGo5f8xOlFTgjPsyP8O/OWlLCKUBkIMRhZQUHpW0F109qrGbsoByt9MUZflomnRJllx3/U1+pk
veemXVz46txsg0NE1/EBkTGm8dcaU4xXXbFFIos7TlvzS33F+XVEDwCncF1Ou1+6bc1DaO3IQdl2
IAa3HE63ild8dBdhC8nbCx8FhiO79jwelPfav8A8KH6aj+mhWzzzzIybf0cH1S/g7iLVAadyyt30
TfTj4Klhaik55oH3qMY5ISJ2tuMbs9s2cGXKVYuzwq4wgV6+KI/QneF0ItYpgEHjq92KX9a7+Nq3
rwPNx2dY9sMl3zDeb2/zgVqJV7GlZtfmba9vgT5l++xU6E5yUQ+EVr6Or80z7z8/LO4P1UXAAPvA
xjFMnlPu2qfxCT8FV2yFHRHBmLNkD8XeeJGel59oYjTo58VpeW72HAPIceq4B9F8/Okfq0910+AY
WJ1sXEMuoRmkJuKuia79LrzhF/jmwmm20rPYvaL01V6YAUqosQCdt64uvprLDcHWmoDziclLesGe
RLOj7vxmuI4RPfUtxNOaYHl0JiAkUJLbxwarMbNiVniEjB/JhbBEvD1t72U+wuOS6Xt6RSFEnqoO
2SzfMF6CGax8Ik0uofV8em19Lr/ZpzHGzflGeWlsmeSBb8yO2+6h73b4w2SG/7lTn7tn8Ssnc+jN
xJO+SYuNtNob8WGcmEmQw5mPVLePw7W5NvIJOdZwVcqtle7S9xhmPPzUQ/2IIBmabH1L/6wDUMUb
z/yAGQkdcIB4Xz/CT+kQgwAU5+8bD7LoCvGeGXJ7XjBJUKjrXiX5xZVhQGaQ34D9jQwjG4R56wQP
6Tl45RX188jN7BQhas8t0eZJt+HYZP1qlOfQxHJCvC7puG2QB1RfU+733zVqaCwOqF8Ut9/N5I3v
Nek87njPkf6rx3FRWrfoFGpOpi3E6awUMI5l5l6jEbxXRvhRVf/XIPc+zUVfbe0F0n1Ms/lAczXs
IWn0yBOg6t6f3b92fwDSSaiGqFJhmM0KaS5byNO6o+Cod5uWcKFJSaEMM8Onx3rHAq/PRgm66v1r
uSDwupL1/2Rkjm3TbDiQkUhe3/1/T3hBCv+//dtqVfWuhnnA7jTfwD1Rp8Jb3YSDJxdUiloLS1go
gQz36w+kH4pcQeGttuIWqfW8L4as81X4c21QQAkparb9+1Ol4pw/Z2h+5Eed5bZzu/KVEdsP9hJA
TeKJIxp+N6KICYJstlrDSNopIa4bqC7tiZ/KnYyMALPpj7krDo2PpXkwyC60iy8kpyYmHxu7q/Ag
cpJQbfFdY6dwZOzrMigEYJg2B8zTINrl5AgJBqEt31TVH3DG21CPb/pNOc3Mb5KDYJK1YDOlJKAh
/yle50fB66hFUcfyM6g/X83IDo6RE576d/mdA9Jy4Ld/SFyBRrjT+XTAScN16V2+96f6g1MnTj0T
uxMDBjIk0DQjGyjs4RV1jP4e7sVH6UO/dV/C7IY/XbeW5Op7yZwD74zLZ4+EMNM8PH3yz/CdPHJI
rbKr9kXr9AKAb1j8NLrCnOf09lVsih2Fh4TC7NgdVQaz3IW/oCa6t9Sff6KN9JFQ970bF6Y/vHWm
PT8k3xTFnPRG3Qne25/yA/8wU6CEZEJjK+HPcusfisuIv0acgDSshyn5pbkNxC2yIVX4YGztqHzJ
7H+Xdssn0lEPn3L4KVSxIO0UG/vw/DgzafO1S7cPTyNWrgciF6CIg3kApFfMtvg9Jgi0yBqhZO8S
fzrw08hkqplJl94MMpljElyPKyCMt2BTMXiEli8jw6wc/MwJs6VNeOSqJJOl+EqQ+YJUeI14O/Et
vAren8lBrLyNj8GT4cQOhpndQmTzKdiQtIjZaK/4NL9JNu633ZfMR/DNd60VZ/V1+93Bah3ri6xA
4dahjuLv+3zhKlyRGqYntSLwg/39yvlZgbPtSQeJheUGJkO1BwnbhYsCcLXdvLdAYa/i6HCtGBCX
vys/eyW4UmJXKwB+IGIEs+vVz5B8JBfAzEH1wksRuCUexW19jSgNY9BGNGFsvqSPjrLFt89ia53E
nUyAmN8/E+sJsO613ksHc9pm5/IDoAkKqdKdvw1HuQRQhcFSPHfg3UeHz8Xyhi/spigXo1dix8VH
Pfbkb0LAKk5UgsMJn99jtfxRUt/kXeOvJi673lqb6hzQEHqXQX89A/DKT5xe+rUI9OMPtdpYHARS
1mCE68pOulKcXyr0PogODManWPCcWnMCP2VWqdkF3lPkaYQotpsJP6J67Wk/sXHiquP0IF16Zs83
XM7Jp3HiOJCbvyukRThpDamltvWH4o/jqb6tdmuzTGJYZjeRh+F1XHXX67ELNysHsl8TTeWRcyTe
h/FjOQbDJ3BgxlEx+wTuPkCjmH4pS9lK0QN/al+5b+BhoelBsxIsGzqn8FZkT9rrRnyZdtUZnhJx
z6Lkg+CD/TRi1FBssnMG+mCvxTsmn3DZ9qlbie5CWM8XkAHpgI157be0TvuxXkUf5g9dBKLLblwY
aQpun8xVlw+8v9AVEN44fGtfXCTR27LGPjj1BxGx2heJdXn2ECWbjIbEW//DEhe9V8SYpJiFqdUO
w2P7cKfpucNrJUM5YJHkddGc2OmXUXfpciWP44clObQymPjRx5q117SiM2kDShF/ssZrP2acD7xp
I/m9SNpscnL02DF/W/pf2caI7fzD3INRUvOtQNsnjPfjyeIwjSbwi4BoQHvqScGO+ELe7zY5M1Yn
spqR8od1nbUH9IAj9grJybJLlj6BvileQV+uPvxmG46ndlrbLCyhevJA3A+AGRzQx0DYyDfwpmj+
ryWLHgcHmg70CdBX18fllWH7fvCDG8pvPs7SXi60tZwJY2PtNN/phZskVG6GxsZ5WhRiY0hK2ubR
3oo3rNCK2z6Dmbkwp8r9Gq3yc36RIha2anyh68VOFGiPoI+4sdlymi/DMx7ooMUH5ZV7t8MXc6rO
+uP8CFlFJ0aHVenYUiygQ9orG8Xlalq/3SWurnyO9bibn9eVInGiG588t5zwijfYvMQEv7DCmtyM
X+waLSHmCcsNvPqelfdQPqen8dH4UN3eAn7iij8TrHluufQgfPUaXoGNGPkzJMAK8Z+fxZvJsEvK
COsxoIoxbNYu+oil8HN/v/lgVE+8DCwC5rtLTGCEOMwucZdrdrCtzhgJNclBSMHiY+EZoQgp/bwE
xuFJHD7VFnfcHpUzLSyiASYHC248b4WM6JgDOxSrKBdWPJ4MbM2E3D2NVziFfMw3bjcdjsvo0RKn
d5fAMZQ3KAEhjfIDVdWVDNtif+VGIVpltqMHvBCc/cH4gZ4FlvCJ9INgP9ycXIxv88d44k5jwWY6
nSBMYi4mAW57FrUD0tFs1+wUt5ph+3I5lTtOqLxXgvJMtQDmavG5a/FMJFtVuA7rQq9wvuW1836r
jP997gu9RP1Ad1L50IhkKtws96plV/dOam7raWNiCeVq/I49jscAxxBykdzr6dKTTrBv489kIRHz
jDOUtOVddVt/Z1aW2qPXyeVI9Kcd8R++9pVRp6jrBx4Mp4hgUuMxjVepnd1yqmTbRthU2ELAQJcU
WieTPRiZ64Wi0k7ZdNmlY4Eh/b0fT2wbTe1hViObQS821gPLr40l7GVg1aKGkg8ZmH3mPz9wXxA+
twOnywfxmU2RpmDPKem7JKRtV26TTaw98qEorxgVL+GzClTENh6GwwAd5RVmuUPVFvrWGb2FBUnh
T/II92fCnrHL0y33qMoGW9klfFFiSG3xGb/yhL6US+J1/KH2qmu7YzjkdHR9rmroNGfpC0IPjcnl
C8EYm0556TDM2ySeeTHZlGAELi0LydqOTjktlgCf3M14bZ/1ff6ZXkVP/6hxy+EkEm2UCzT0eyx2
r9pm/LWg5y2OtIkcxjrFTpj+QEJrt6FvfrL8Al7Pn9kkF3Uj3nhjA3i2vL0/1OIoT3DANhWTgZPw
yZae7nF47c1T9SZJdvirG5y2N4v53JEVliiOKW7p2KR8hk6wT2mE8SV1bayKtCyJc//NHzjzfxgG
EzeqPRlQReXW+FqfRw95EncABd7IxrfJC19CeH8g4Ur/jViBkZ7wbTSbHimVWsOftOX9dJR/WXXX
mLvFEc7hgausuxXfqlfA7W/ciSvBro7zpTO84AeNCyu4jhSdPlCyXxh+jD8AffbJY30Nfa7WP7zI
AOV0d6RZWlVnPuR6H+xUSretlkIws+MP86V+wAN6iLd4D3pInzaUK7hKotP/si1bmZM9AdcWbe2Q
cijZZ0fpf9F1Xr2NQ12W/UUEmMOrxKBkBcuSZb8QDlXMOfPXz6K+ma5GowcoFMqxFMh7zz17n7Xx
QJ6nCZYk36TYFOevrFG1spEld8H+FGBnljLDl/aBeQgJWYjcltjMgkm/Vf9tfXNzkkrav3OxyL8y
dBNjtWpehjsIshN3b3Mb3yfA9qvQ5uX7/Uzf5kN9bW4sijH9E/o3bxFlgiNv1Y/523qfG2+6JYxF
frIvaeop7Y7h9MNGQ/nvH5RPH4+7vjd/qE6EcJ3nXh1vw9eM8uFNu5Q0dK6JzENepVxuB/nN4Jp8
7zfdn5Rzzy49JS/jRXxoJG9u03mVHfK9CljPRzvBUMloJtGf6C0reVs61ktwZvQk3IyOCv6bCpw0
0rvsKg73zoFY6A0Oy7O1Hzfj6/CQPPMA75OhAuE4gZnhvT7REkeoCF3ejXrlMyCQOlQXIVyWb4yd
/ZU1slnWjVX6DXhw6jeU74HA8Ymes8noEqcxVj6qSYKgKo8rnCis6KB5lkebYHgTma8ZQV84NPUV
E7wNiIW13K2LcT+5teAklpeBVcDodWVKL98D5WAcgP8ggXHTk5Niy6d5bW46Yzcpt5KFlSjCpduA
eY8kYDKvHApEvIk/0q7etZ/DW9+4RDXIj3Gt27zpVMyd7GocDk+c+ihMX2GJSJ+ao2+LGye+PYLA
loOFcWOC13pJj2W4Je+BPt/MPQJn+YNx64BFP9gUHHJbW/jyN8Nj/Cvy9IqV8FI9hNbtfto7jlFr
2KT4PtZMQTPRp93NvfhN40rrHfVd2NWSF76O96HGEOfSuih+Sec1eVR083UOZCRGKGT/uPFMuAMC
AM1N3nCn1GmHMDVINP2KX1ziUTy0Igd82inMWa3FA32f6TrNB8UxPPNaPUDvRkhQFOPG5GQ0Y2iT
vKrJZ88zirbDIxqumupaEyHI9Att+UAn/WfTCPS8QEPAkvNX6z6l8YZzbGVKAOHXE8sImKeV8Nuu
jb/KHdHDD5yM3DYkNmkTnZX5hXmchstiHXTwoW5N55UNHPdtyDEYl3i8gfxjTGzQtuCpG/yNYk7o
mj0hrXrmD6ET6+CR0h9TiRd2VHl5/SNGTIkDfJUY3vOpNHDDcOzkiDed0mOrL02p4mz+DGTGcEtw
Q8FCYq7whVUbLi5qRvA7uSo3NdriuToGe4PBcYe4tF3GzUOpzEYSvGhO6RZf3V37bg9xzwCCHXyR
z5fWy/Kb/C3AQ/xtP0ymCAIbrU/3ml2zD1/QWIO/ylvsWW/Nblj3HPinT/XvCFGV4cJo0UbZQkIG
Rwj2W/Xb5NUXzlCmmZlB45z9XS2e5/m4zMgzm/vw8/0orxAkQZ+zWMedJ/ggAHbFvNbUA+RKRDoF
tFK/lmYXYTNa9qyb9C0C48Z8a3mIlkrg+YZNXrtgenPzUJNtNSO6rZGJasIyvRwY5lJHoImaa6AT
TC9WrypFubb8r9ZDYRRitLOAYX9gkg7bAshj84vi2D/qZP0BrNkOOwoC9EIOfjYIYuEn/8jorQmE
J+1y66IxbEmK3aa+SpY7mRQwq/gnhNLIlmUnm+yLEVLGZVPRJqW7Tk8IHINFUxr1c8PBpXKYeTaO
sbsMtbwAYWUdo7qHwozCxbtHBZxcIhhP4IjRKxgXucgOL44kr8LMZTtzupfwFGsvDVQep2ZDNKDS
rgOPJfvI06Uyjh9Uy1l5yJkvnIsNNZr1ZdwyZZ3fk99Ad7jUswN+dMf8oBPAXBOL0SdtpuxCMPkR
+bR9gxQAXh4ud//GGR5B0fqo4dDQMIkZ9DtySw8Fz8AR/gw/5gebnKzZy4bUbyyKjU+iB9m+2eGI
qWZx7a/DUf2TXSpKnK3xU+iryklCd5K3vn+Abq972gPAncVJ0GEsX0pctP5xcqPcaZkin1wu2mWt
5s2n7H3Dxe2iJqOXGWtDWrU/bKDKOv6dboXpCBB+El7SjOm2++CMJ6ghxNYwsUZtUw0ELTsx0RSK
XXAO407juhZW4S1ym2tirkTJSZq9mW/Cz5SI7HN5K6B5CxvEBRQHKaZn51r9VorP03C3Ygc+HG4h
EoOsnIfidt8JfR5Pp73DwBWdK44SzQuQsS0s4g2tI64FKrvS7m/0ZacIINoquRpnAuW0k7xje1Tv
8Ond5l0p3FKAMrjubzKTLzF920NE0zihLdU7LbXYNbjPVwDQnfIZMcnNA0SGQMramPTJM8do17G2
joRiUaoMfRuE7lyD194p4ad+1J1ml/BKMc38iDAbxLdqeazRF5OZ/trnD/xN1eunM4I5gtHQubph
07Kk3GB4wFEPiKfznc6Fg4z16JApb9JZ2Gan6i19ZVO3SHLdC3bsKb8IRlj6IoZbtwgOxLVvkquo
nuLdcNLhQDB188d/F9+ZiUopvLfVR+7FO9kGfMGPfNHsXmzVq3IHabeT1rDuPnPHd8DI3KIrT0cl
ucRB5cDkvI0wGLBca+vwJTiNL7knZ4ueEi8K3ZLiyTbEsNtb/catOb5xkbHgMZGhXZUH+CfhNJJc
sWV2DvZKX3yItDDuJLa2rTcwbpy7IPqgbxottvFV+SdX9nXimPSE0MrYonntKXcyJjI3IeerFs3F
ZYpbY3kZGPJwi4Qwsq1RvmCRDQ2m8LzQcABaziNahouLLPNdPeHqX/lP/QGqpdkxkuRYyXtaUsoY
+144Si9sLPW0Q/ri1TOeelys2USeJwZ69Er5qP9E1+ybtKz8D4LwhV/PFbO8CUQ6EOLFUreO3pt9
/acWuUTY0lfGIb6V6sp8NcXl2Sn9U1mitVWtkABhDfR0/d54d3iOQFUAZQ/v8h6/84t+wia0hofz
inY41o7xq8WO7dOHqNcGQqEKW2yv7/uv6SeRuAdX8V90jm17rMcV08Bj7A3DPeiOksKMPjArJ78E
j75aFXR2jRfDE9FGRGpbFaHTA8cOQ5ByA1S0CdVdWk3f0TuHCj/z6tDGCQE0bnK6ncZ9iqXn29xj
6g8v5S0les8VtqwOBNbEXl0crMKdhw1jDZLDbVDZlUINrJ6DP9LrhN78w/QvACOXH/0j0L0taEvY
8jv/H2Oo7zI9q5fmnZzdG5KiYBdX4UN/HT+CeCNtoQ22a/mnoUT57Wx2ChpxNyHYtmvLQ1u8GZPH
ktFc6104rtT34MqioIvMVYI5cEomAE/B0XwZNugMJXTUeMX9X7nRmciTn+TcIr4J5w4YI667m/Kh
IvJE15QMlpv5zRSlRvNn370hnuBL5/WsPdC50xu/o73UF/Fb3SfEYYH4IvjKpsLDjzLe58/aU4JF
am1oNNAXvSIyayvNJ/R+JT9kO7uGn1x2wVWk2bw2T0g+5WRnh68vjtUJHYbN6MGObP8Yw6q9VTSF
1kSnnHiM0VVlwbvGt/mKNyBfMsdX2BLybiv0DOmtqm+Ln7EOf1NeUOuQesGa4bEO7wLa6DXzbWRl
hFt8U076Z7rqbnhp9kuFPLLxYgRYYSG50bDct8fspB8Fm7c0/iy5sfaRW7/CfNtq58SuzqOnfisI
hsMKW8ieadezaTntg/kaVotdZOeX9DjYqIvTuBcjB98LbXnKzostbXPY0WvZFbB0GBt8eLRZaMy/
AoUECc+T6N7bz/6o82yRb3+Xli1MlAMqJbk7e6J9J15njuvhKr8xjfyqB85B+1uFe+4vfQOsIKq2
vM+/9GLCwAHe2hGmjeSD4ZAjGGPAq0VEJJbjoshb/USJmVRv1k7cZwtGB4TQgeuSSMIbgS/Gl/7N
5zpppfxhieBCkT4AD6VU9u/1i2wzjt5FVER2JZ+H1olRaiagavjpSAqFxQKfwFM42VZr2s7weLlE
xLf6gu9TQHLjRJ3RLf+iei8VqFkY6h1J9mABWZByfqoDvwmzrAlIkGi/+3AFOcnvifJFCWZ+Z++T
QfLVvWVv8Z7rE/G6YJiOzna2S67ti7BL3rotLir9qfJzanyVDwDAhy2VesnSx0Nkx+SAGG7MdyTs
KlmDYPwQ7P7PSFV1CO7MiGERI/pt/PSnrXWqvsItt9ZMP/WBJwTdBoh/t0oPAts99jmntE4+jlj8
cPf60XAEH2xmBFm3x0eFukt3ahfccXQIB/1CV4ARXf+Tne4tSXbmBWPZBZvrpf2ASmiDXspSt/xi
xSbRKV73gDYuyokdhJ1G3+EaUuFQwoqZ1xSaUvUSMPd+oco2ztK0HkMy+FZdfZnemqt2Hva1lyaM
jK8NKtt77bHAnDrVFfbWGzxp/ShiIGFnpv0x/wiRF9iYYvbxuGblE8g0XNNmoeol4hC0x+RZNivB
ozbs8Y7WDSPvbt04lJL7ELHZ3AgxNCm/nMDudo/Uf8lDhlnICFrNfJZMUbr3COJ/IyZ0H/EbB4aW
NzLwUg5NTnWujzE1B8eaag2DoJCplJ3st/3ipBr1Xny0Pv0rY/UsiWK9bTM7FDdAzKkn/WGfA10S
N/qP/pPAGOOl4kU8GIatJRtk9OjBmap7qBNyiKMjXIkng2I3Wyfn4VdsN8U13uRHhRuzWxtfhG30
DtSsLPio8LAoXFwq56lhAzeM4U8rf43Sy6AAVHUrpFYK0z8V+t87NQSj+JQZBW0su6K3cgt+xsSR
fdoca24fVmrmwDKmTUunktZj4nX1O7NQnNXZmiraaRJu2Q1XWV3QXUZ3pXmF1hRAG1rJLyTjeOv0
k981UVbxeZaW3tH1nQFFwym94TvKt/ArMWTvNWKgx+VADWuXiWkW5JkISo3n7JA6RmgbG3BwnTbt
n9GT99Dhi37RFrS35p15hznYhMWBSWaN7gcMF2VTpC/w3LBRsfIJyPqY+AwObWvpZyKqs6SXMS8l
LKcb+pbBmtl3Jgy5hvJLTNN8uI8wZLYmsmm/URRsqAf2aWRpN2DBCTbD9ArxVRl3FSYIfSd3LhUJ
DzhLHxKQgbFcCQKFKOOKcALZVBAjqK3l5eWvZCc5lQNk9H0/XtrilbQSOXvJyo1SYGRfYzKchbsw
bIf+DGncXMa/9mzbqr4b+xcl/Z70nWpiFrtPJu2afENZQl1GLUSRALi6phlCyU7ZLTtm5LJW8nbM
MV69gyV4Pqa6aS0zPNfbOrkpNA8f6qt1xp7UtXhjwdqCvdsIpKWgR5WuVHxB0G/Ggzbi4bizMEf6
tr/p3/35Kex3i9r/T+d/figprOp6BqHp3xdCM1i6IzV+OH5g1IMERm3tDxAMwu3zc5Ovq67RGufe
z6ytaYpO1tEYixvuhFKgKQeao91FAeF/z38ZZd7tCOrQtlV9MAWVs+LzU88vyjP89aaltf38nASr
kwbk8hPPj62axKeqAiimYrHPYrlxxDH6lYbFa//8XL18oQIm8J+/pgbC/fPDf194ft9/fgQsIsGw
AvwGu1eRt57fRFq5woq3/KLnt7ZBwcEklpNdr6X1CZ7AWHIaVwGFTZ2/UXiwkh6ZXj00hesHrTfh
AZJj4NrjAJdHz53olnTTSx1MFyBdrR2YvGtFpmgnPSc7Ng2/LCV7VVThS2Ys1VVTlWFe5I0ombaR
EDs192vnn4jmVbywkGK6vQ9fgJFrxOnopvjpCINjjhyAoJvFBYc8OghWjtSYLnR3JRZtQ5A40pgG
x+QOn2iqxEchSh5ZXwzbPqI+ZeKErU9n39SBMq3Kphs3mY6yHQ1gIgqZWVZsUeSeTqYK141wBpgk
tSYCl2CUmmuQ1uhwzlpZ2lsa6gMTE78MmNEQUNzSQJ9MGtusp0+mQppVOlNwdL2ewcP2FCGgMEoj
JMsIf6eG2wKSReBM3ZIaN7ARJpC7pkEcyVMPH30s75bp5BGepI880JFxtRE1xmujuHN5QfK1VgRE
42gVxkuL8F4twuQ1qzFmur5/CXT5TyNiZ9ZDHP6N5M4zenkZDsQfzsZvnGlfOZxsOyWoaF1oia0Z
OBNGE+9LTfsmxk2hgn1c9RAebEkA/7wWQFcA5BhyTqynLMRshyFwyn/NkYBMsPfRGL1C524b3GJ1
zzEgngJ7VOfB1qrlx0Mr3UchIaJ9/uoXCYanUL5IUL7WmqJNByMsiD3KZjpxTZrtGu17nDZaLuxm
gTVwKoCl8JI7C0V+JUXpDCqie/hiWG7L7K8Y43zwawzrxgiOd060nYUW0DP0EEn0HOo2io9xmzld
u6w1af5F7m+8lo5xWWFSKExMC3PLiTwxPkNmqz3GL78tkDYThJeCSRCcx6LmThH22oRnFKj0NuVQ
H4+ZBpwtLfyNFpoUvdxqW0PpYOiNS+7DjJs7tOgHoykqenGvuBIBtUn0IastE1GYIxMWs9hM/9ZD
WO9LczrNMz0RM5pYoHPuD38gllgjRZPQMmpX45MlsPxL3stvrNe01lL2tkSiRSVzybb00ORK6A+z
Oe2MWeEuiakG1Lj5EEz2gpIOGmB6qm1Vh4zc6SwGcvqlVbCN5Dp+GGSvk5GC19kor2LCkaAXcvrK
PaqqSN8wiNnaYsW6Ar6g7Vcmml2zlMVlpp0kTv/ycPa5kBikpRkhB6YNGhJ3bor7O/87CEl3kBJW
blVWbKurqMijLPJ0ImEBV9N79IPR82dIXIDxKVhUfIZijns+FT0IWBobatGnhTtp+l7nBeiXuEaw
LUCEZrrgwRAuaeRY/EF1H7qIQoXUCMfKy+QyBF9RM+7IAEDLwWTAEhtsVI2cBRUZIkqG3ywFZp1E
QJLJXF4VRiqtCjnxJqWBcV0nsyd3au425sRtglM16HOa//UMHn7uknfC4e5qch5LpKkWDRGsFObn
jis4BCqQCjSxCoTPCKQ/OALxYhAdeSpkjjDJ+CMa4sc48l4XmgU+akoWztR3U3C23/mhzFs7KSdT
peUoqPdcB6sXPi1AEJJZ9TDbZkxh+1r9OmaC+rGQ3WUFrdKgFxyEBAipwm6giJBHnQ2nIaEl6aPP
tDNjhyG6vQJvCFfkjGrdI5COAWMJPi6RaKoultSuzC6GvKIgE8cVlUMrKSB/SFhY4F0nuZ0cGcgl
SBny3fxauaZdmmN+p2dIqASwrDFaorlqxm+M8JQTz3cU5e5Ry92NKVoCWufCaUeRY7xBfyIMmvCY
lRxANUT7WYMqJiY02znNGUNZ8ntZ3wB6vwp+gE5RQcDDi1i12j7UqC9iC5HcOvgskYX5EBPalH4W
I+AzoSDFU7shpswR9PRmjcu4gt59tmboE1JEOTzo36me/Zla3fK0ceihZtKDzxwCWgAb+lhLZDkL
bcbfpFNXYDW3pILkPpXzUkdemCwHujeT8QKoOHSs0LqrhZjSaaZPwW2GU64ZMYqYsx1wleP0WzcB
8z0ozkMe69uUZPkAv2EuNvma3egudq/T0Nyb4nV5iDvfCLmoQl3wFLjCTFxrXCfpPbKU0A1zTdrJ
ERpNnU8DMg4eD8miM2K23IopQAbX6iimc4SPXhfAGQbiupEmYT2Hge/2vXZKfKpRECAFMWiQqCQ4
iHqTXrIsm8BZ0x41YUOoMkED4YyxYR7g5GaTj9E+pcdoPCEbSzwsv2TkhNPFtpQBNQy45I2Y2I1p
aVM3FOJqxHtqiW3GWALeFaFk3L+muVzOvbkGBsf25IuIEK32noo0DTLzMLfC7KgV7oliaFqcS/Om
LPt4V4zlzteC1ClySkgrY7QvDujyA/jqIJWbgetzCkuEKEJB4wiD8WTAshCYdA2VqU5co74oUkmK
KEFGFMsc7GOI10xdcfbr2WFXxhLRZFgTE4gpGibJh+iHzEr0YO3AqHtBjoWPYM/jBBUEXytRPWix
Hfp+BLiBoBDem5pBGXDcjR0YWryJENqlMXUjH4N8Hcrvkkl3WeD6dloaakUMC57ByZuVNqbtmxki
56DR/lCzq5zHd1A9G3IrWqSuJUeQcEXELNnuAoZe8oYUqJbNhMyp9wY+3j1Tj5NSa2zkJdkuNDAn
EQin2Ra/vOIc2U3rXTe14TF15o+fZtdRbudj1vXNfgi2yogeIOvRsNfkAKe5xaG+z+hC1ZYJtT/7
gqkLQw8OL4/6PIKq2Clzd5u4ArlYKWuo7sqh8ZhspfWK0hj7orHOqL3wcZEZUaA/Zbr6gBHgWQIm
ttjwOfhG9LAUMU1xo0m/SqLdixoY/FiKzjhMh8jH9NlzfrG1vk3tUlJB82FdCJvX2TC2DOhDVcTU
IEuVB2WeViGwHVsJ9E+lGSpOX62TRiNNLCE/ltrIpTczMIZ4UGayawmScOp4/AuKqD4WU330hfBj
Gs1wow90Y+wpztSL2pLeNNFNymRr9iqjd3qi4yhaULZBtXojPLItnP6d2gxnGLdwvAkCCyO6VxJQ
al6tijGkiASaeDkCCXXqkG8gNT3bdGQdiRGYtmTUwbiKCzsB3uWKJSJ9GsZEl77oAlkaeoC8qukM
MorSX21of0xxibgIztigpz31HS9YeQMNam6rgzW26nWWdeZuiW/KGEmbKU68+R7GkeoyAT4Tb7wr
I8QcldxrWZq1wxBqiCmVsJIMvEKGXG+jhbo1NmQu6PO5DDIGbidGSRttbZjthLcWwvQ8G/iuhpfR
YpcY0H6aSpegV+CGHLq7oijxNk2zM0aEUa4ZuMRQX0m81VE7Ko4o1E7OtO+qNypA3Ea1V0c1eC1j
QvmAaTY1VkVTUeH3Vu2nYZXDIbOs/WRxXLG00uvHz1wDWxQdGkaFHcEwkYCmaIGzvoeSdm3TkcxK
HisvU4ybMPMTCsjkbQrM70jrya6aFMtt8vZVavvgkKksZfmUfGiJ8CdpeUE1+qSW1oNsKT/qCoux
kDWPTI7QNcTiGJEQggl43A3cuXamg1NrW14FQIkcSlJGmpSrmIl2GfUnaJPTSvKqwBRds+jXFmA5
p8rnAwkov8aQ+Uw5fvsJnR0f0I5DMebmbTkdFUM6ZqGgQhfGpeCqUonluKSp1nHqZfG3qotooai0
UdF45eLsjatuaxmVsCZateoY2CSliCZGQO3ZMCFSadNdHTOGFc0I0F/cSI6lVftKzByiDj8KmX14
SAUvkegdFXmCUwjoI5O/wrlmtOBNRDQbouYjG2NyzJQB3+SQGJ6GMT/Z673MEVruYU6wf7QhzBIj
z/gX+XHIIkpN1A/+NE2pYVxj1agjlQXmR5zneE2iA8/00lbMQC8JO6FEpJSuMRxKxgQ2xSmIXd/n
qDcrydUPn9hktFrejWLdaYnTp2LjEGBLT7yq6OdDM484dmzJaz1LRkW/q3ETcdoJ+CbGDHnIRKRQ
OKViYYbszqYFZ2DYcidbr015qFOSk7ul44ZXkJsHjxMkdisctgpAEhBZyMpT2F7oKdwAXjK3kQkb
xecNFKSaHgihQklHCqaumg7VvLBuWvHgk5OGLSrDBUm7ccIsrekXndPQTtIug4ggFk/3OOg2VhLT
OggJF8kCcn80bnbwuvHwrkmCug59CVst4Xc8pzvD3eNeLvFbkbGXW3tYUBsAfx2OWC30FH289L3E
yRvWKYTdmFZoZR7JOSwxvgQvs78UyxIXJ3Uphpzmhes8s83AQt+1vs26A3naxntJ6M9xIL882WBm
w4FNGBpm2PvqaIjxZ6IkiddovEJkOkZeQeiCaiSv8oh7vFdarCUTr6+4vO8+flJF8vcyUL13UYeU
GxK/Fi+0JKDaKJBTSpRBJXhpq6H1ieguo0VvmrdSbRE2iNpLX8alz9eUwrEOv7tR29UT1ETLbLg6
TBVZpw6Y8sHSanKsIJgU0Rpa/kD80jaMX4sUG0MQtj+hiKeipjlQtRx6LHT1UW1t0WC2Px94dUua
M27QYdhpIwRvoeBwoVdMbU0TODd2AQagawWfLn5EvdIB2xSGW1rasLQymPGWMcVFst8RGaJgWJ1l
uOI1/rpOnSErkj4xKLjJRb80PYKtaUQjPReqzlBV/Xdi6dWscCJ4AnZqPNU6JkbcR4Ol+eQ7+8Ox
SYA494BoRTnZ5ya+P/Bxe6trwbvWPt5BP3K02L8kNeZrYSY4ZZF3NJWFiWC9u56SMSmKtj68z0Eg
gqXU7r2qYObqG6I6QemueD/DjSrMuGJGJHeQzHsl7xiUavFOTxPXdSa4isZcw3RXUvBmgTiPa0Ji
92bDdhBw1Q9zIbpjHvo2p+B3rBmlWMs/c3UN5UhyllXf4A1lwJRIp6McRcwGK9GFvGCvlHEYllMF
nD21K0nwr3CnzNWMLswTS6X0PdUVt5+3SsNshaBEe8rCCx2TGbPF4JGM+ZeF8jecq2ptABtF5xrA
ciqZ7TeqsKpbQKSxnK613CwcPbI40JrWWz5p3IQ6F6qBWDhwhj/JLDYMZxk/oOvwhGB8h7zOaUcf
PpigIlwetu4BNiNxyziqqzIfXSiv6BxCG14mHZbVKyMOJT0pmJukiBiD/Cm2iCnDoh5ND2Pg5AKp
61MWOdaVbuOrD7ICMDQo6U5s8XmkXfhFQDLlFMyAuIjtSB4oq2JEyqaqHtxyNJh8aNyKqH7USgdY
X8F4Kuq5jM1d/Fb04TrXaBqtfkzqAitAY2LnkzCQDclvSJTaecaqLxdIZcVyjtU4wknUcOUQHAQG
J8yBFsiYSgd/jsyrViOIDIhXE82vQImko1FIsE4Zo2p6rJrEteXXWRG/nwnAnG1+NcJPMkl/yy2N
rqbS/LK/fWQ6vRcyW6iyTkXV1RvamdoYjG5QRR+qqOLL2nYDG2qkMszbdLTVWBoO2UI7zpnbb2U7
UrLK0wKKGANWQw0XjK0LaUItdgbxqetc6r99OS5JQcZ15VOdTH7tM3Xdb0I1Ba1qsrzlk/SVAi3L
55j5lfS5WCE++eMxGtMPk/wRb9az5lCNqoneJUi2HokFhpzqqx9UbzlmrItam51JV+e9ZfVYOahb
irnO3V7yX1jo4r0pW4Q9ljnNDVN6K0msXqXZKGD1ZChO64gwaiICWdsJ5L51NY3AcvyZiN+mam4m
/CadIEtI1RVjqYVyVVvWv1xSazsNSs8QRMHDowoSseT8kIL5FOnxjKx9OQxlqCO97pIoDRs01zcG
zgMlNTrPFyhCTSY5FT9nFcpE5hGokkSoYiale9aDgeZVVrfg1AjrDUrAybG1UagtdkGh/kSZYJ2i
uDzPIkOdg6yMLhEpsJdNJl6ynEJe1R3Izq5fiS5gYjRLK2+PyveA8SRj4V9zIqzw9iY2ITGoDv47
pCrHnBVM+j16Rhh/1WVhnE3a0ZwappXeG3cL813GqB8zLyqwv5JwYyjqg27qnNyEk9HVvwGNN6eo
8UoMpTJ7Fk4M0juDdeVTdi9de9jAhRsYSrIawsDYDP50NMdRWfkGGqnmTxRyFcWBIeAo9gU8CJPM
iiHRvwpg+WFlHQl67TqohMI9LgyNtGJOyWGZP+Rpzjaylux9v1kyqhk/VLrFZNm2djYxxy8MLKRk
2gQbpTnXggmKISAP1IAU7xJ8IXT7GlKpJ88DQx1EsTJl2TVsVjC7e4lZHjGfgTsv2YftTDtiZIdb
x5JFOIEsGk4l86oKo/ijd9qr0mTahyXgsTLj8hMY/JfYQrSs9QN77Xngnb2XvrYbRSVdUjdwrJCA
nGapCmL8MXIq3vg1HBkBN0N+SAYG+WOs7/B5IdowlsVGMhIG1bM/69VPSsDOOpJM7MXFQt753/8Z
TvVlaJeBKg28/2hpRXx6fntQGeaEUL0cIgAz2hz88yV+h29a/vr3YVbpMBGeH//nn88f/1+//u/H
577mcf372DBRGAdPEoa//JchMxIKj3j56/mv519C0ee7umea9d+Hz389P/f86r9v/h+f+x8fPr/P
hzZT9j9S7TtTwqiwRUgwYOWSZzMtT/E//3x+9vnxrIx8ScgWHLBVXDmfFLvnX1xdTNz++5gEvf/3
MfhReoeNHT2A0GukpwtrSxAbmWTVZN5BP515lkK7UDBXaTmZG38kM9I0UU+zvtJ2oRhqOwjhpm2Z
lDTPD9tq/r9fSJZvIVEJ5UFQNv9+4Pltzw8FmkKePoT756ciTYVoK5tMsnViojK/DLfn+X3Przz/
KrKa/5xD5yv5xwxu6zkDXfHyMJ5fbmVN2xbyz6TKGoZhq2e6VccrEEER21M4QNlaaEVGhZjvp+zF
FVhIV43baxsj0PT1VK/1Qm93z79kEgSxKxT1jL9xxiECdcYo2t9RwGuRmxrdz1iK9gkbuFqjmIVN
g1woCOsE2NgmWihO8QKKyp8X+PLh83NZNmDd7gyAnjV8vkLqGW94fqUPcgkIZZn/SQe68v9+Lm1C
NtSp03c+4ELyTpbf8PzdZSAs5BGh3/N0Iu/f//ef/+X5a//zPc8vjS1KijTkTIX+14NK/uuRPb/7
+YX/9rv/v1/+9xtKEyqs1ZGZ+V+/6r/9n0VkbiLCVIh/69cws1j+zAyQgmbFdhhY10HFuEh6qumC
kj+Qr9aCk4Ke0Zs5YpgQ0br8SlSp2hiVjypAyiRc4Hyrh3F9ELoBVSlBx2+Jxgp7SKHpViBDa1UV
oLxArNi+JXz1tfhXV8Ns11cI8XVKqV9TuXDi1DhlQyoQdJ2eGJqlDP/etnJlhAADg6i3IOKjfQg6
rYCmrWm8WW8UYMUxGZ6huSLWWVEkezvxbaJ9SLBqEOv7vMb4aXIWUUegBg0Mjzz70wdk79QlHihq
AbtLpnNHi85mXB53kV68gWilVxRCBpFwUvR0yWAHG+jdLfOKETm322qUrrKRnyhvScxMRYwIUbxJ
2YI3vS6R0JrD4JE4l4k+8VmVyTxX0Z1TqWAzi/zuOEK4lUj120sKMl23uMHTwNr1BQE0fsLQVizg
JdbmcubWAopj4FWG+zFhlDRLoT4XaIt+fAr9OV1nhAFvTan91YLEdOa4MmzZkvZFOHTYT33M6I2/
C0wGQETDek+wVbboIHYQREwQdTh68obmvfDVdUnq1nnzLRpukpJaQjGPop8k5+b/sHcezY1j65b9
Kx133LgBc+AGbyJ6I5LyKU4QKSkF74ED8+t7HVb1reqqflHR8x4kU5YCCeCY79t77ZrNdmJXaKgj
/LoBalCT5tpB2FfXtn6aaY95luCNUUzG1nbQjkclwoDyLFPkhm5Wv+EyyO98D85J04XhXe1RJzXS
2GYKJOdMpowPmijHXe2ydwjpwaZd3BzcQTvRJ2hk91zrrIuJlX3sChgmUxsvaAafhtQ4DhYA0inv
k1Xnlfcgl+s1WVxnzRQfRa3qthyOxiVMccTU4BX3IAMLjDEwk7/dLD5kwYBxPKy1+6ighsZ0BlMo
1nhPMmJcoYxYOgnLDbz7VY0EZqpCc1Gkxg+9s345qbYtQswV/Oo95QBumGi+EJ76JJ1mvFB7NEMW
aymY1zvHdv2tC4+mphiy14Q+4ZpK053hsQsqfO3gBk+pkPYD6NVv28TFH2cvIQsUHPUFul3xLlsd
XEo3v0Vbog7ZJsxmshWp0vU63SfNQLXxG7SVR5DmpSsx8Vl9tqoSRjUrN2aaK6xZrYKWNhLYtnDJ
4R59c1Wm7mcomwhAuES17BMdNsTregDcFlDXXQd5sNfTmMCC/MWsRbAjuPAOgr5GqbO0X4yyO2a5
jwbOYxAV+YCtTthbaUXetquC+zaKm70QIFllme8pCdzrmLDGVr7XWXPVK44grxDB5sFDVRqXNiLX
iS5+K7WVtFkKWv30ZaSOdt/E+ATMlhKeFhmoadBhpTEy8MQOfpA5QR+50GHqRMQw5niAuyi4L2fC
gnTuD+gR2ifbNRQV+q7wMfiG/UGgsBsw9rQNSCWG87U1QOOrNIJpCKSuP3KHskELIXFpOcD3BPo2
g9Ie4pe0XbuzGJ7yrkFlmCCU4b1FwNxF2ok1PQA/A9HtVBw6Nw4vbs+cHNIWEiIO16NlXL3E11HD
FOgvzfRlEnG/Aa9MwmDk2icZBZ8dJbTesEFimMi7xp7jqvvkEncV+MDZwj0b9Nzdo5TIYqY7X1KZ
IlvOXUlieux5NFeV2w3PfTnQthye67bV0ZZGv0yrJ5adYsG6s9H8joZpsIbnSekSo3HplRNx8P1F
g2c6a/MO3klikmEJIJ3AMJLMOxSjlD7ESIhVAaOSNj5K2BHmbBEOHeg81KQIOTazptmrIcFUAQ0o
BxR957R2vjMtwEK2Fp1hFw9otBQJge7dOki8bteF+rkGi7yhWUU8VoapST4MbTsvTNDNZMEY2Av1
UOwHr/9MIKVSaCu+xgQk4dBEBas0/VXT65Z3nfBnzYaUWXfEnJLJQgaVuyYlmRJ+aVHgsVxijvoC
s0U9Po2diR5cxFSLNWLBq/nQIa7J7DC/VyIzrly3lPExreZ81eT5kTrpWdNvAvRYrMrEIZ+0dptN
36H/H8Y53U8NJ9qf25MIY+A0lQwoI4zvbooGJBvHc0rdfj+QBN7kHjauMbEwDZf+Th/T9wHBqzuO
75lDM113kvt+1tBHT1gtHBMLk94QWWMjhZ/kdOybJNuTsDLkD1llMKYW/s+qaCnmd1h8neY19fQY
zUz15NDUKmZSSWqHmTnX3C9H3aqOSQsnzY/NwA1EzY7V3jx+BHp9GvSpAprDq09wvBtE09RejgW5
jp6JwrYNpLo+8bwxdwpCBAJ4eLp8PzjA7WgzY4NSX7t9YybkdF274rlsu/DgR/aPOINsmDQ6CdiK
YDOoB4NYZ8xdxUukRdE+yht/P4nxR0QKAJV+a9obrPaQl/DQaHa4snPkBAk6qENaF8au9meS66ge
ksKzGdUeQHfZF9TsI722NDa64nveHsz/fHT79LdDVL/QxjGNudXtC7IzWc6N6si9wXjW0gzIjzvo
Sw9vObrIt3zsDlUxFRuWjzMFpynt9p7p8SGN9PKudAprafgaAJLG3xQwEfPm3QrR/hs+Os/bkv72
IDwuBajdvy/zI82jgs6GbSk6UnHS4BqKnsTY20FZbTvMq25qHyJ1haeC+aBL0vnO4W5hc8kmojZB
l5Tq4fbRX74mPZ9508Fg1JgJxUm1c9K0iiVtaPWoL1P7FPY9G7pCncs/Hlq1Ru1j8qh1Os4LUdPs
3BqKx3pDpIbEoaaMvpuxJaFNqofEtZEy3T6PFZR1rqnG+Jm1dTSZoqt3ZYXihXisvHmUnWfsHPd/
J+zMGUJerasJctAHRaoCFrvvK1xnTWnfR27JAOGY5n7qS2t/+6jRNXNfDU5JMYNSbKiSR2rLUmsx
my0Hn92O4faRw1aXzBAkXFF8rGyS2bvWM/bo2CUxmTu7hmZipoh+wyrCBJ8ZYtpF1iNtkXJfGF69
iRIPKFv7Pg+s89jr5QvaBjWnsNRJG9Cw7Litta9Mw9q3VtIse+ZQoP+oD1yToVKhk2Fd+m4BLQDi
TRZAU6gQlFZ066ZWkCgh2cvQx7yo4IyNkbtcTj5b3lUXa9+D2sfcHnr1kTGQ0+rMFoUhTsbtwS1i
b9lkFESaxisOhTSwL2lMaFC9Kh8hbhKjcOaB+uqOUB1CQumP7mf1cEs4un1qUVLMcoo5vN0hAD11
Dli5/f7gjzBUPLQCi9nXUOBmbIjMyEJUOmzKHsVLzYLXrwA8/XEB3j6dEjzl5TQHy771nixreK8q
PHVyVlrJZE7adaSPHxb2eMZ9dzeM1eF/5kK2kei08WQCI5z9HcUd4JshMy81a+CTxAKlq3RFkOdW
v85fERuIhDLhCnk1PMeV/1x/EBp6oDVFrDPudF+tBWEuJyyIFzia3COpTO/gxb7GMx2L4CV6ztF6
bNwJwuki/waiqG7KcUPZkw5ihS+JVgAZ3aQn2SzcaZZTY113PwoFHANBQi4b1jJ40s0A6HVN5g9U
x0hu9cf53H2WfDohG7wTiCFAHNEDfDe5fQlQxjn6gz/l0ItD/tXc6Y+Y0WgS5rjBEd44x/jDYBeD
PdXnl2bkDPiNtQPeqS5ZsXJuxg2OENIfIvsTMQywmgrQ6LPx/gDAahVfetpxd9iMEVo8kykL+QTb
eaJAU95x+gwv5hF1GuCCFf5YiAQZrdeviumMFL8n58s+mU/a1doHT9TjWeu12LEs2LtEypJaQdbQ
1nxP3qZz8DXiDX8bYGB3m/BoxDuBgb8nQxxTAhvJtaiXGl0s5ORH4LNzxab7rvzBdYADfqY7Qdfo
mB2SDxyX1aIIVgZxFuQlwlHK0Ftg7AXw0BNgHdPCWiCPAxQ1XFiJMW4gifcfjqgtNuNHSKjE4y9i
8roJqfxxwuft1UyGW1FvffdJy/4hnsD0/kL91z3d1llO2K6HNNWw7b/mE9TjkGSWgVFT31cakpVV
+q0dCAH4IELkEcpphm5hrQeX2F1O+Yayonv07udPrhDWtWj0MsV2mUiPXpP6l3MqiPTg+go3kbcL
igvMzqGCobq0tI3mm/TYWTdsTCR/PyCaoAx8nb+h+63zdf4OheMeD+i2epUPyWP+XL12VBwW5rL5
Rdb11vuR/RQYXDbylO2Z+9Fh6lywGOu31maiI7FxHxjM0Bpskc1gp0Y+jW/fwtg0bUwyF5fcHQsw
byhLZ4E7iujtezDMI9XsoyNXfr/+1cgv5zk/guONvjEmYGhwv3FA2fPCObBLWwJMe08+EEPqX9St
kb8OTzQWnsmtKrDawCrmO9zV8Bo0ZP1IyXYYZoOj/cAl29F+fERsVr8hsfBO5fqEUQKvLrXhjPdv
jyTq3Y1ZZG+zD7T6a+3BeoWCufZX4a/5w8HYTQzOc6Y4jeYPz1rFx36nb6ONOOELFde2WmCfWmG9
7x7AACJ4zt9KyCK4XlA2rZA7Y47kPnVxA3wkq0W8K2xwrXfcYdNZIQCeLX3xCzBZ7K5YHSy7Rbzc
ArME9kkHO8JAeOiV8eKATwGc+sp4pFlpRKx0yHdYQRdX9AYuW2R8J2JUN+5Sq7cQGcjPuwvX1sX4
yvNdvR1/sgXnUJnAN/a+fp8O/jv7yg0rtzVr8y3B2BTdAC2c3u0rSkIUoqt9svFWfwoquPw9KstU
cP8/xYv8duE7pm4Ix3V831TxI38K5gBk36LoMoeT6ckTnqVoqcYYLq8X1/9hKoXpXQyt64ptBmUT
RqMXHEmtIn4rrfI/HAxBCH87GEMIFM/6b9Es/+fB2Ek3Oo0vh1NsUivkX6fvomI18RaBaMNhw/yx
xGeXQMegD3auunNIAxeb5Qv+kfh8O5z/n3fxD3kXpi48gnL++7yL+5/NlP0svv4cefH7L/0eeeHa
/6bm5uqOowtdt3yd8XT41Xb/9S/N9f/NubXJgLF11zNM4tKKsumi//qX5f/bNdG5E8rsWY5PFsW/
/kdb9rdvuf/2PNcyXGotwkWn+/+UeWH8PfZHdzyda9/XueQd8ZeLvtD7pMmjFIHj3A/LXjIf96Ld
T0xKKZMN6kOqnik58AvcITYs2CGglu96zEJGyCj/RU7EUUAAhfqX/MMdafzlJuDNYX/DHWCbvEzv
b+F1XeZHKDGdiSGgZ+ciMDVLTBl2N5ynjjWLyJvXSbgbQWgPa0x4gA4AxT+dz//bsPD30Dqd5BHT
EsSyCQTyf8kE6ewW3agdjdupq2MWQTB56wo16kT/auEGzxWt+jy0ToQ6//pIEJ+sbIk1SnvTUw6R
ytyd8I2n0gXqnnQKR4HTttKza9ZdBduWhd9yzBq90H8aQmz774dukI1CmInwTN5M/y95e30/ebGc
3G5rWy6l6/5NuhlQEMvaZgHWuWR07IWXxweyeKHF6g0yqRq97vwe67zKTssug5Il397rOZW0Z1EW
mOy9qYWLbWqXiFiHHFab/jyaEZElvsJlBO+8SUDacWm5BX+mi+KHjqFsW0l04mOdbkIddXLem/iu
ai9Gokpa0Lw1XJxaOXUimvQJRr4ywW+dpXB0ADILy6QkBxDCATAbRMmwmlwMZX6YUdtUCALq8wU4
IdwugY5106fBvDDkhHweA2Yz4e4K7YJFXPVE4/SijWFFeBc/k+UOZwbteJaizacAuU0bXjzZYB4L
4oqZiXlstOulK/NNkgMK6WZlXvGHvdNH9dKixLJI1E83lHyd5FL5LGK7uad/ooECTyv0sK0I8Jym
4aFyrZWh6f4yah1vZWU/wsKNtxFBy0TviuZOmuG3H5bJbsgl60MPERUSnms4iB+lN9OIUBd4QCmJ
KRwEExVMZEA0WIeYBkSeHlyn+sx0kS6tBAnapIX+XWSf+XXM1sJGAWkqBAHVxXFGqehY1Obj5FX0
YY2AWNsG/sRdVVpHF1eWUk9faieiUNoC8fASZ1P41AaoriKYuZIZQnn0LGhO1zUovm6o0FkP3sKu
qOamHTuutjJ/OS6Vn04jvo0qAQoIFHy3u1ST+rfG7IUY5EJh/Bp6LJoE2zzPHd5aJ7naRXSqChaH
fnptdLmwagtUWO4/95YBaysCtOBijm6wTU+hvp14Etgv4WFAbxC3eDVHK3kb7fR6+05ucJrkAPXf
Fk8TWmoyJZBnzsA92nTGgeih4I5kQ+GeFSPJoi9Cbwf0t+JVC9NV7SAVlgWZQKJAvJcWCxJG57Vb
cVvXc/TtVvBWk+zFRKVBgnC0iHoUM47nZ3el6vOwNZ9NyC5ud84GGn6Ny+DRxBocj6g+BQYXYoGa
fDDQE3ciZHdW6DsrKWDaoW7pZeUtb68gjFlpoj5/EsMoCbXmSk0wi93pMr6k6rzPUnwP7GJEMxyt
ZHge5jxbKI/aEHLqytRh5VBsDAJs7hqtTR/RKEfBSEYAIIpiGCiXO4g/0e0gfSVIoqYKSzA9Pqjg
ns4i77AniiXpwqselxE9CTdc+bMgoSTMifttSvaAw/yeSCqjpm6ilInkeY59gAIjP09BeJrrjena
FcIMADw+hg45Z6+Jbdh7c4Cca2Apr6cpXYd5+dIgPGPk+BX2IGYqjA27BEwEMimkSpptLKIZdKBe
VqskoBhaWly9sU/GZBHnL10+ZDS6+EUSx7aNhnq7bn1OKRGLvF+8c6Vut7C/SU7QBbmD3QANwvEw
MEsuJU6zGyEPug1+NTr7hRaYZzQXQgd3hv6A7BUYY1SPI9pzLgGOtt+/9gYjm5fQ6b2dm6rn+ij9
7DrNOvpdb1NSVq5bUD9Vz01CJivNqZBpIlJleqMy7lmdfjQ5U0SaTUqrTWNtqgAVKEVpcpbugEeL
SPo7kXJr385I3zEwD0O0mkftlz1Gj83IGDEVDO2Cox4zqibx1jMgSmQhr64IwCiZEsJUxrNHgypV
Y28uOEelmXyX1e0ydbiOO96UqswxVIDHK1/mIfoSE46/Ib0aVg1VSv0hVinc0ePe7i1iPbnYN3QQ
X1uvPlsJ08vtMmFuAAU/hI+zSdOrmLk1ZMtW1/+ZDNG+rMMft0tkHhjNMmSRbelBwKMZEc/h2jNo
oLjxYzRwhJhVr36Gk2Iw0m9TZwKqWiaPPhnJVTAp6ksjO9s2PmYJF6wNWb5TGSeo3ck5XhBbmPxT
xBCC6iK4lqWv5gotB4tqmJ+hpauwgyhfqGvfCqhY4JJF4FvyOj19VM0R5G2DeGszHIfdGOxuF2Yw
MXnHIdvkAJGMppbpFsiXcm4/uhiAq282CBD7p9tVZPkMKyKcf1pReqa6tXJxtsJG4HSS9W7t8FFk
CzHnx8nEEdnXEYAJbPakTXLBNlzbTcJIpjnl1cwACI5hum6k815w6nwlwMnVEK1UBnmO90qfUAzU
Nu4z9b0qr/ZpWH8WWExAxULJJbQs2NNg9HKGYroV1EZ5T7VOPZGssYjGZB/xl6cS0EWfnnOruFZM
q7hd6GHJ4FnqnBU7hypTUt1kbmBIprrgMchzv/skp3fZTKErZN5JgHwb2nw2REG5JEm+RMDPyKp+
UUHIhHGCiulTjPU2n3ZmeCyZ+hxkZfhDaXONiJpi34UuyujN3gkguB/9SqJ2TVdmwHUUJwulbhaB
/SJ59UvpwdRV6wBt5LofdaZJzsndTLjrKi1OU1jCcHAH5cR562omlSSl3T616Xda9e+VcC+5rWF6
7Y4TXcXEYHSZk/S7GJ/NkvCksQ6uGj4dWCCVWjpDChqp3gpGFpDq+ECAylUMZOZMkIg+LSJWLUv1
nll6+FPGSu7EC9GqVVpTx8oQya5mGrJ3deN9losxVqFHauScB95TAhKp0uNfrFre3N+WIEbMNhR5
vBI28nUuC3IYl1PlIPNMzpUVbBzTgsjGbY4A/0l28ytQLqLByGQidSTFP60cxIJk0IWLQGkh/Xor
nGjZth3lV9US6ANtVYL/D0BaNtZpqrUvNiWSu5NbpQ+6dJOBSq0EuOlejG9h1nBHqmHViHhtacW7
05TV1Q8Z7Wqa0Avz5LRlemdFM+MZ70WLOmdZ5QGDjxGgw0ckHOasryybQ0hGpPToPG63LLp8HAM2
6Rkp9zKyDOUXnr5CT+/hYzOQdmxFFizE7EVna798IkBpj40U9WtvKQO11KXbjETeNLJxFQrttRyy
b9djarWxci3LWIMm53+z31jblR9hM9V3U2H+6Jqti7KOMk740EZs+FkpT5tZreNH0cITyJ4rLZvX
1sSLLErAC/20a01GZc12nWWqlxTvxBZ5IsuiiAFUTkh5kzQ8l7THAKlwwRRt/tn2/aNZzyzSUNgt
LZf3NbHfQH560ppPZv/eqvE2SYxD7GFzFGNPjsfwmvYWGDX5HWTcOrPAq2yN/YFbEGGd2Z07Fnp3
QRZ90/hSusrUV8VY0miHFebDS99k1yQpLpX2kY0AwNCLnvGEqXm0vHQhgA4X2YFwUtybmQcggnlI
azoQAUiOk5KIj7wXhyl2FzoGlnWI3fWutSjmtiVLxBTcurr8fClKxEzLnKqSM9c/8zlccVPeu2pQ
va3nyjG/3JZBsfmeDcQV3AbjxPCeb2uQ2yCetEyuRqI/BBZ+wz7Fh6CnzdUMg5U6lX3fvvgNcbq0
OGCNF95zlceXsWivCSlDjrmR7kia2YuFYzacWWb4IbNzrqMLCdr087b2dZ0OoLnGHG5RkpaswStR
U/usMCV5cfatV1z3asFNtPs7/Q8mbckS0tGDfdzH37GRXjEpMF46QO7wNg20F0qxN6bm4s1of/uJ
+c9jp52AccCy2wmUgel1VsP/DAU3rGGCMh+x2vAwLbnGeyAZApoGzXBrX9OciVRMzlPmpw8FPXuW
ANnVbQV5AM3CwvcpKEXpg/fcx/7zWIDO6Dvn0E329TY7zhobV9PpT/lAqAhLcDYUcYf64CJEdo1b
VjWlO3+xQIFyytWc5cGzGfKS1WsfB0rkobxItW7w6WgsQsxYXpl8s0pkG8K8ZwtgoBMvyFBTgJ+W
RyofLALqY0N0yagW/2Fs/zSLXzTiFJPQORSZeUk38Cx+3a591yF7Mg5iItXUT2QxWURuAKmHVUzR
t0953dy7hZpfUkSvRYx2Ofy2BSgcj023jFkPI3SAB8V74w3zfayZCEVH+VF217Rmwryd5jl6ABxB
zyAJ53VjR5fQ8ED7ZcqGBiOqL65my7HSYNzEVuVuACjg2Gs/dYywUwyfTku+1RYJHbYa0J6GmdHu
dh2rebgWAtAMh5X3LNvT/CIH7zgYD5OORspLWCJNZv+LpeZVOE6/biUuDjsjXl4GeFqm1dSofe4A
TiIOaQWy5UPrB9U2Sokt646Vnsf3VQXUvOJEiNKjHT5DJtTqdyu2XzodVLPvn9ysvGQO9xeCX0rj
TvZV2Mp1zJW7Pqc6Q0xNJuGMwj+NBrlBaa02f7rapcQlTqpgWIAdMG2AtipAHaWYuPOBZft+urwt
KlUNwGjZrpf22JMWHf626SzJ+8vhfhUzC0Kjil9TtC1uSZ/fquTS01hamE7wgpt+BFmpkZOTMknO
iPRL5d5B2AFQ3Zw2VWwc+8qH8xYQAIlIzd9GoXUuMv9bBsq8QP8rSaGJ+8Rt1N0mkNw1Pe7iUeox
yM/iyGR9DD1WYu2c7cxwwGvUzNzsNn3FuBhxHRnTT73hJKnr3HXlrpYJ7hOHzpSXd0/cjDT/fIha
3S0CdQS6sCxLwmv0IgdvMs5uiW8DFKuvGr8pndL9cCHPtdRXMvcM+iTOyVFN1z8eKtXW1ouRxvKA
sfuuCmF1MTTwRZISRO7a2zIuItpL8sVSf/p2EIHJYmXbqN+9fbEP6JuUrkE0xdjA35HxuZahs9ZV
A1SqNrOL81RJREjEmid6470SU94edAMseobD9I8v/fYjqAJ8qsmqCXv7lnbTiepmzA4YNjmKvj8/
ze1H/vjhP55Mqp4uSdC/P8vt09t3//iaf3vmP774x8/8t1/7y7PGeUGlikrN7y8vv71IaSd0Ef74
O7fDa1249l2XkgfynyML9GwfJVNJ1VBr2sPtydPOF0Qe/ed9Sv2v0o9HHHdg/A0dfrDlaFA3dSzJ
K6OxFKZF6aIt5EqoMJUM4fZ56DoPfeXV60BpNHwl5RjgRdYq71aPrn3ndmveSzzLPa6GsQ3GRRZl
zr53BSFljtfRhs48m4xhvnh7qOsswlKcaHd2aGl7qmAEigUptsF2dPdhRtDS7SOGU3cfV7QTxw4N
o9Fe0K4R3TeR3Kk1lbmPKMjsg0kiPvSBiTvsMNumBsjI8jFgw7ELSZJqx57dl6v4/GR0Gxls5UFP
QPTavECdrUhO2Dik+mJb+lCcIsQpTgFxKhZ0vElwfsEE43/10yqZrH3T0Bwl0RcXQQDOF38n7dPc
WYkkvgdM8lrsfHvWgcEH6aY2yRgJCC82A424FGQGXXSyWzzfUQHSgDdyz70KFD2NWUAo7KG0n5NU
PlSSFrTRFicNQ8miaPxToJeoTV5CPdwPWactrADAaTCAS2mNGbKQp60nLbpPneEYt4pJ4zqfbZBe
Kuy++PaMHon7zJYGz7qp9E69PbMOD8LzqMcPVh9eZq1qSX/qt3NvPvUeYQj4Sohiq71ibVneL3MS
n16BJV+rNbC8Q/7lI0y7a+vusyZwZSRTbcQnyQqx2pRxd7GT/tRWZPCWgLXCaGK74jDw1vawrHrh
7WgT3BfdsJQt/VZS7Mfl0H+hMZGPLRrhlSUCUDs5HoyIQ3a4ILzM3eI5ynajPSCWRdjeZFZ5HnO3
ZqhmBTjhPckbmDldZQArTkA/OTAcbUwU1HYIcTAbEN6547BoSQUCNKAihFbFd2h5lDo9gf2JG6uj
J+rnE/0xyQQtLVi5rEBjj97j7NNoHUICKcZ8OslcM4jRIkZvQI+JEDBZCHretgeirZb+SrQS+1IH
70Ba005mzbKtaOdSvcU2J6/YjQgRpIo7+E9mTBl6YH1sDtKgbjscq87yVl3lQaEoaDFaSIxzkuTJ
ae6+OAL2KwZApNSqDnZKC0867EZi4B+UNJQsbSP0aJ/6MBnCqIEtBs83j9PdHMbdc+Kb6LNn9wjK
qghAbxVp+ZN6HMhU1LRS7+ydj1rZkmhu+rb6ZGu4DSvzKpgaNykrMQS8+qrHYcE2hhpi0vCn6nhF
ORVWQ2hgV/C8k6R2zQUEhbTBnFtDnjN1iQwZGd1QirXddoRO2IgubQXtC8VZRyNZtPiyjZbQyM4a
Xp0uulBGeHECDJ0Wg4UT1ZfS8e9zw30Gr0IwiQcQ0ojPrTZMz1qrf7BxpaSCxbjXyjcjAgbnu/2l
akdqWQbSW1GBbo8lIWN+/ZENQE0HuHPzBIGBEurJ7UhySQcgNl2DFjocd+xUPigNfURzci8N66Bl
tIvj4uScYN70axQ41skYYibjCkVbcNQyFB5OPN4VowZaMv1p9BUFWXI1Rhtsn2OcihGDXedQrgqd
YSZ1jIgl1uXbpnbfptHNzibQcVWdK5y53dVl/Sv3CQJTm47ZnI5pQRUhn0f0GHGNOAc2wxw4l8aq
mm3dW5Cno+euyu991ERYIlTt0SffTkpiMuGqzQzcFnaDBYVvbtQsgGLr7bw2XM1BBaNxmONVX8EK
kHRkqS2gvkTin+r6sciS6N4cpl0yajGoQzCFXVoxdhoQaJyoOTxYUthPoEKwnBA0HkTBRe98ik1h
hm5lcl5tYb/A3PICdi94BldaXy3gKL1Ok39hJbf0pUNCp20r98hmjtufwXxv58lzXYoNQ91zjKdA
GY9jrG0uzb2Fa5tvHaaCqLa3nWPtfYlyjagmS2oK7MjmtAxBH1j1U5UPWGWJI4EuiCEvp1WQoNzA
kJuTAWwuzEo+C89BZ+pe9IAtTsok5tnjA9aST0tIfNblaSJZ1eunO51VfA0KAfDCMiX9sPayzVCz
VhEIYHHK34V1SShb7h/72v4QqpahUWGktE6nRFO0bbpkp7k176uywtZgXIvcPNPbggrT7QKZf/h0
CG11SRu49I/S06JjV1rwU4HGhoRJyBzTWcls+W4E2Wp0tUtcNdCNrPuohsegMWz4ZXmfyKWQ5kdk
sgw262Zb6MbrEJoPrlOvFeXFtkKEU45do39jWY4m/ISC+JAmIX2AfiskMD7e87whpnM2fxhjdTGy
8GjGw9l0qB/YLoX2uYSyhs87znLilLIjeYJ7V3G10aQkKQ5yA0lXGlGmEsm8bElFtthzgajAeTGP
sKvHVdI0SIStQ049ohDiVZ0a9VQxSac1I5tHZcxs7hMPKj7k6tLDxNrI98BzPsfafW6XwkemMo7u
S8bp6MfqfeIeGmbCSY0XO4g+7NbZIoRfBplNxwuxmZG5u3B2kAMhfjdIp0ohfKE/vKcGfyeEsfYo
gfdjh+rqOk4SuwGl08xTbPeQIPnwJ/WUx+lxCkH6hzq6UCqekD8QZ2Fsj2ay43I6FAxL3SbLaraq
h1kDfjLwxk8ZI1vsPrRe/rOYw31HCgJFnaxtdnZSX7FCoOeJtJ8tI1mXUFkSXi5g5iMxo3N/b2n2
prnvRvMICow5MEE1b9Tp42hPv6iJvbFUARhWfTbxwUu4DAumK4y73m4qjXQl8sOY59sxG6mLtod5
JkLUMVLJztZ7mChwuAA02GEP274RJMCmSb3AmHQRU0HEC1tJiqL5MXDrhOqIfYBoQ3pBs9e4mQdA
xYnnrorsxLo6XE5OC1YwDq71WP+qRsX0hmHdGKED53pV55p9GCd9i72d0aAgZN7RyFj1xo82rT8A
J6lSNRehntJitSkqV8fcQJFDldtDpRKV7nFsh+9IVvmmMMxFa0PHCIqKbZQdvg8a19owGzRWWR6M
PjYojSDo3APpofddA8YkarFw1DvNTV6sif1RnZubfBRsLyJwC9rIlipvslcxWO7BMagcJ9ojFe4H
R7Mg8mdM9M5IjdYEiy/g9RiJ8TixSFKVl3SJ/oGCMtvByF2UUz9sE01H35mKDaPfp2EEr3YI2bar
5HtfWEiHch3gH5CLkgZqNHJK40tZzu/6qKypBXN6NcmjGHLIIMzYQkBPKN+kyTUyJPlbD4YQnolj
r4tYZRlQbmNyvQd5xjU/9O9TFKF3xGDqljWMGYQPiwJCUohpCp5i/aLJ6d6Jo5dcJ1/HdHF3zQA5
uqE/JDC/UY8v8skEcEXdxNVDUFZEm9Ati+/ELL99n7rK0qbXdVd60XNt+5ch914ENTkr/SAvFACV
de+ggCV3lr1wmscPyUiqciC2wqzeZX82iFT3jI96pvPKvwldBOt1MpxMOnDD2rHlE3RCMGrVsDbQ
mNHjpSpWFxS7EAjVFhSQIV2pX/OYu83fvxfjZRQs75uMMnpC38nLFy0XiM6fcHh69Wwx6Oq6MjYy
+tlIYsl+/1UzqhiNEIuoH/HpXY3g1PhzwOW26il67EspfP/J7VcTT8dKXn1qWsXSil/m+aKeN6wn
ULmoz/jhgL/RA3gi5yhlJOSoRqt4nVO4eOkznJ0GJ1ZF7cwnmttgQqoiZ1nxsYXG7fax+h7/Kp8c
GK4cq+rvbl9nkWrU/QqD5ULoH8MWHsGdZUW3/yvau+wqkONsGo2LkYAtn99XP1IZ7lp9rG5Hn78F
JvG+kS2A2rVoD6Y4Mw4tDCp2stO/1YEVHWEvFc+QxMNDlSCIJsut4zeM5ODzqcx9SjgFN86mQqet
fkL9PTz0hMgVS3WsdltnqzkPrtb/Yu/MluNGsjT9Km11jzIAjnWsqy9iD0aQDIpBUeINjBJJ7PuO
p+/PnTk2mcq0zBeYi7JKUVQgsLmf859/if2DPHiFeV0lT4DBtUinI7PkqS428uPk95KH1eTpoHZQ
585n1PY+pNuS/zry9PuGSTbelDv5180YrOXlkacnL+H/PVU8YTfmRDUHblYjd3cEFRyDtXIifZMI
qhpBe87PpOfm7OYb+d/yd0rm/brzQ6dtsUrQDH61TT9/PQ5hC8dESfBxqY/BNGRPAxwLhKLGCFD+
KOSvcQA6yF+puniz9HQomJFaRvZTfpSOO1UOV90BdJ+b5sdYFhf5kfJ3/PIuW+7lb8jvVJTv+Pn9
9qUQrq3kF8Zo9igPxSFuR4wiC5rnpDXU4eTHOcgM+RiBfSwtyhd/Qf8P0RY9nlOU57z5ppcMsbBC
uEwmwGITLjedYKpXEEhY9E29GUwmHbhRfLgU24K3Khk15MKaQ7ZDqGts9/NFDfCrLvlgu71qE48r
Tp67JcqvYWL6JzwQDmik4AIT8OIkOs8SWLRe8Ch6UXebBMG0h47wUfntAUcU/MpKPSabPlg5o10f
7MaAHpKc6/A1AdBjszEf6BZ+5MOUM3B37xUNwqp5UIf8jk0SsEwORaz6apUYBWJ40qL3J6wwttri
WCy4M+fRUYTFI7qSa4C959rsDPqmcQRuyG7acniQ/8MKFqWWpIlJKlgLachM2mU37AwXvvTCJrIe
o+hDD4ZyF7s/Nb8jctKen7sAR67OBqLWY5DvhYrNFtANROM+iSX5LgrXWzt1s85oGEa8gIfqZba7
xzSkHlpsQHakRMzuZvYMa6CN04/uVNjHWW5YTUKgZFgDGjsVtacX6lcFd3sWaLpWQl3W0C3lZ03O
Kw05gQGwwztRGtvHWHNrVoy+pIwIuWf1QzsO1Xm+dKhLV0lW3oYZha0jR2Z6B4OiLdKfVhPjeB7S
PZoj3794L72SYa3IvsOfwGuso2JiuH8cG+Og5wyQzFhH/ogPV1c9F5VRnEcrTTYBTkSNsHaLwaCl
83oCyXqi9jIwbYZpL0EJlXqpsaKRQ4oS97JDLeh11HCS2vlQuGAHBca3axNeH8aqYo9LNJNYkh4T
H1BlHmd8mUosZKbhpFeZdawa/dT4gBGIlMV6lMNM2yzPCsJHZVXyNRXzqoQqBr96hP837OJJ+fSA
ZRtyDD0a8N6y8jEMKFLVg+655G31hbNtMIbcWlPQY6FMjII7YE/XMvTDmqulwmLu3MtHvtJcgshG
O0GddXZmWxxnFK+rHpPGkeBu5iHeobDn8RYBGlkQrX2vuzd+qX1dguln7C3GNvaTnTp0PcG/QNYa
byezQLxnhcWRuBb4XzLK1oJEMony7o1WUPaVLjxGXlZobpIOVhS3yUKIYht6pzzmuRh152s2eQ3W
ggCnfWbvBp+6ZYnvg7Kc9/HMv0TZvLZ1KioYYVchmRkja3SCffxECpFkMuwLu75iHuNBm3bJBJiD
G2EhmBiHI7oTzMKe7aD0VjXohjM1y64wogL/qZ9UnAQ+J7O5h9Nw6kgQDCbzm24wnIjG7EwfiG4Y
td4OQ9CLiMqfzLujFcwbfxtZ1U0f1Je+jc6Gk3x42a3vUxqhWLXWswbqLN+FAPcyCBBwmfERX1cO
awBC1ZU50EQYenf2jaMRghNit8iZwA93JKXvc5wqB4qKJZWXfB+KPKT28YsziluDeh/JdLXtRsoj
yOgJFLJjDmwT+RFJ03J6bDkjo66BQi+LSbIn3JJxkRoaNBlzOcqPl5SCaR1I5oL8k26VF3uxv+Qw
CBn2MLjhBe4r867rxVc7oYErtL3OyDEdyvPgkOZnTDs9IW+Ooi7dBS4TgRLXOswX0+Ay6T0Arjds
FkxoyfehKpMHGZlEF4HxnFXlS5vZjxgSMwqTLB45dx8ZlmHaDDrEC5w7PGaZlyEu1t/l/EwRc5aB
dZiDnmwBbwKs+DacA+a09GhWhHtrfKb3AEWSfe4Ugr+JwTvVSfqCpO8icORgnB9910bcqlqG2maf
uLtsdHmfpy0O2PrGDtjwu8Xvz21HB6pPz1jYfo8kDGQPMHniyEZpIzkykFCuBkZQq4IzbCbi9PpI
pOskQr2O3/yy88P4DYKYYKhqQCIHItNChxehhxPhNONh7Ek4serMP+ckwVe2ebbS4cvC6BvokAfE
GTiJWN4kKygoI/JmW9ZlK/Wpj1Xr1zcM2TZx2U8rx4DpUSZ2dvQd616UNpYw5s+qR6ifMEMWCzVA
oSMwGLgFvkV/Ea4N1/0cM9YEEUcBSTVRP2CEnVL/hilSjsGTPC05Zuobugerx/SBmVTOcK4J26/p
5O8TmyvXuMy03e6jSLzrJ3lqbF+L6kMbH+LyiIPPCasAeLFy5JfFzi3K5xtd0jpbyfRMI/KuYgPc
pELhr7fk1AZh8SIndo4csk8Mb7bzHH/IoaDjVV9bc3xMDR+whn5jwHxwDRAcr+PKeeC5+VJIgz7N
onCVs7MelkhV+t+acfk2TixAuI5z9lj9IaaqsJnOkn9Q+Agp4PmdzgEisOEYWAhDrXY9Ae/8j9KC
xuRFgwPbHYIKDgU2g3IoyuTX85Jiww76uEAOPeQtMKJFWGmykPUhX/Wk5yIVGlN3SY/SOxa+iY1d
cpVqrBQ3ZVNeMDTN1m5IWRT47lH9yQ4m+bhnL1wTrBHxLDajzrmdBR2OXt0kWU//NjCO9OUAr+5r
rHnGL0vIdft7Jrf9Zzr552kL1zY4d/8XZRM0rjKvEtSYtGnoFc27aSFJxoU8qrE1k8J4m1YfJarF
jYkuCoMHQ6z4JDgXZcILQScHK4BypYR/N0uaTwQTYMtk6YMi5BXHeQqwxf/h1QOEE2/X21w9tYsC
sGFAQ7xFxrZmRoQYNQEvAhTkQIs/ZNkUyec0lXygSXA/Prn2kuBQYLmEHf98ocr6Pjas2HKFQzFK
SxQNR0+v40NKgNB7HS/3jZZZ/3DRhP8XTwsnagrHs32Gu79cNM/1UnfQRHvQ8MhZLVVwXZhRurIk
UrPcqXnsTMZiikyp6BFMXY6lBRwntxYalrNb4qxQ2NrTUGh3YW3uFDlG0Zpwnmf7dOaSNi47pchY
N/hFw1zRowdg0u+fbDZLPA0mc9yFFkmSG8IxPixp89ANE5tqdMSPPowApeUb+PfPjPvnZ0bYLBqo
MDyYjH+SIIR9nZp+HLYHHSsjwgY3WoB/iotNEVhuyHxrIGBHkul1kzSD1otPiqSnCW4lcQGQwCWb
PJiDextvQFG7Wxa/w+Kw1OXDsa2gWKqCYarJsIBpUMpNJbTyl9njyhQ+poBZzgEJV8IehBar1U5B
PjIjwgFYUYfsBOvsmrYiq3Ts58d2O7rlzRR6MKmSCYZHNh1cUlGSZVY8pGS0sLprSbz3ariFcm+z
IgMH8tg6lpKI5YVDtTYyxkA4Mq9iWvC938D+TF90YofjcH5KoSYsLl7iandlXFVRkOOHpAplM/E3
8LgBwKxjDRNr8/d3xNTdPy9grjARrQiEGcJxde+PC5jda6LCeqE5JGXOCkmxuu+8hHRXC85OMd45
iyPI6nPZSmuyUZwaveAQfbAnVz3EZrMLn2bJqaskz6qoixNupreeHTprreQfaXHx3GCBj3EPRYla
lFrjaDnoP4c6IVfSfNXH5Q1XjBe4Z7uxja+mn314KQtHrj0CfLChNiTxSlYZ/pc4n5fubWL1L0te
Vdu5Drgfzvda8jitAGxIG6J4G80Z6lftKegizCaqfrz33WnbLd1JqzvMqYhf9JrCPhXGaJ9s6K5p
KvJDw5gk4qPPQz7dBP6AC5SNkUAwYk+Y1/ctWN1BTBkmlxQIAUWMDpsc7uymwqHBzqTvLpviZJYv
koPv1g5gJwueZIYpOpvoYKDb4k2u+A22l4rTgzPcR+aHu85jbcLNmZ9KJpX6e5NCTjTagz6EHwV6
aC0RJFO1b6qgxMT54mhMMJuCIC2ls5DErca1r0sgbSx5tav4m5s0R78MnlgpX2RrSheNd6LEhqKs
+4YHKSEc1QbjQii9QyCjqZo9MOS5Xqi4fI0aActcwrXK75IYRMW/trSIMs1OPywShuo8P5l65NAk
wqGPBVX44r/NRfg1bLKDYqp20WsZ9j80U35WRA/hk75VIImwczLpS9whh5QnZYmY2Ol9ia8fnWhc
F+fGca+pBoNXsrpkxdlmrSnJIBnG5dnZy6Kjh+g7IDpYUAP3su8ocI5f6TlhuQzjDzEcUg8QwY2A
OiSBzooYO6WY71gFX9ds8a9g9gT33qquvQGfv24Jn5GtMJXstoUYuWt78eAF5bdArkLuwsH1rv4a
1+Y39YJHTUVoVzE9RMkAA6AKEcCQAlclU3CDPs1griLp2tgOeM2zF44XW6CaNel7SBUk3Zye3NMa
Srmc8s/waYsMV/8y1eWXKi4vs9RNdIySO9pjv2Xz14Ns3MRWcNUAzwnpxM1K1P5n291pACeDARSw
UN4bkv5YavzDZDpG8Xjuw1eQfg2nEh7bKDoZWFO3JjOjTJDp6MDwTzrMVxsusrXgcRMWxbcRQ+Xa
Q8iWYohCvI721Kelceqhp9kawaJjGl8SczzOs0e4oukD9Lho5cdlCHYI0oAs+vRLWQzsJ7pv760l
utj0lkdNuttUgc4A0BvP+Bf8sNPZfMS6AgPi4axFaMEWRCyd++RFNctRk8sUTRAnad2qk2PYuBWZ
5F0BINvhhF5EuONhXTls6dC9Dfk0jNazvdNpNuP/Pt+UPinQpiBTYrEY3HWS2ANJs8BG094qYlCH
rIdQQcJ12u1kY88Dq+xGpFW9S7XiZlliZ9PgsbiatOXWBDXfR4jxI5wuj3k3mzeLv+AYZeE8sJgX
DPsxlLAq7AKWdL9Yiw6h6xsmuGSA2XWII1X7MZn81NbAGEppDgElTdy4Ll4R6r8YGxopjimaqT8s
BiFH0NcOlS5wrXTE1fHL5cbvvo41iVnFAhVlnGs7p4LnP6VSv8dzrozSCb5irZ1MtzlBeZgOdbBo
p9hN3Jtm+VB/aOVP1H+hqGMI2ljQbIuZABgPq+NEeLcL5PUD6lr/FPQLWuFCPMe1n55xeMWAdMFL
28htRlOzfgrb8ran/zmU43IXui4WaAmW2nHWQzfP6vyUaYW2xjwHtT9uYqdoMC+Q6Aj3lN9SfQvh
4jBXiPajDOCwBGXRQH4gTm30yLINaEPX5Shs4t+HvRnO0dHJMCPo6vScBYlPNDWH08v4VOh6R3Q4
wLnB8HArDHi8LQzBk5d/rXvodaYdHlO3cU6VLEICo4RPN7U46/fxgxV23WG0cXwwgFRS6k4GLRPR
xPpuiefNZJpvYkzSLf5Bzcmqu+Y0RcbPGnL6Lp/K/hRVeBvDkCER25mRwA/G0bUKhjmghKfRtNw1
1uCxXIsfg9D7msYD6UgBUY+0nMuQOyTB00PiuH8a5we7m++Kltcl8o0LjmUeaUdkWyEkw0vmMSwW
zEpizB6Nn/0SFgBDAe70WTTsWyO7Cfu52+u5Q5dc10t7Y2tuC5IhVsPCEAU3auNSwHC6gWCfYEgc
wD1GuQBGaGBfQ1uYIjK58Vip2XgSd6M+I4TKS0adIFHeJQYii6O7GIb4xpQaFZqxeFVQmpFahcck
i1/aokQpyw5mllbg4xUCq7vRQUm4SixECZQbPkJsWCSv7qxWrUJqM6BXv2WR82Tly5OqLvKBlD/m
ZPvRZJwXdu23IYTt6DHug8mdvXgzy9Qy4fst9Qx2CdCeWB0oz1ZRo/FZivcRgqqZYOCxSX/MYXhS
9OzCzJy1SyHNuA43EhPR2uhod/CjdupbKsK0hIiWIL+QQA2p8caIjDvDklG31OtL7zP+aq+qTmpm
to8xzDGGgW6FH3Gz1nq6M7YoA8Abm+rlQW6fikOO+AVWf8Paz1ng5JF8IQoJym2bvmCAzFYG7Zwy
vbkudf4i+bCSfe4IGOgImxglEvGGJCBGBBmUuHtL1HwM5w27PqW0wydVI9ScEhuJAOymQ4QoUuZw
FW69dYYpTzSt+p7jdFCfUxyvV1pf01rxEyWSWcJKX70obv8Q0bljoOBmYAR5iulqP14X7NSPRZ6m
q1hEt02GHQPm/EqzpQjCU4OMoNHpRQd49ltcwiWy736IKoRT0oJz5hjZr+pp8Vaxk98YHcrXpJQa
VN88TFp91+j+NbQXZpXmhe4WbYgzXgnNOBPG9rHUGe8qI6ie6NAJxMFx0A4Q4DZ4MFQ6vd6ac33B
aepQzA5CE/ugGmhXso371r2HLXE/5i3m4y0sLlzCSLiQaJrUA/rasQmai56B3+QhDneYQOLmcIMf
+mbJxGMmAc1Kqmu0BDxGr/3TGPUULeJsm/Cm6PSHFuUL/x+PYJVYbAcrBqHrRK9TPP9A0czpRgQi
ZSCDiioM3gccGvGX44lYIgEWSRm5SkwiTuRQVYEtU0B/4g7Zs+t3+yRu8Gq0jwRnMcjp0nGjJyNK
Ir50e8x76CrWRPVUhNRFDoIB/IsXJLr5C06ouzbTntUBQgKJFY9bFFOHqWN7laIdi/WB1bZ+lrWn
wg8Ci0qktknnpT5v6+YxZXSNSIbaNwe0SRLa+kgrz3GDlYs3ul+yWdzVWncbu7CgcYVLN23jX/Uw
hlTL/NbxuXS+XiGcSe5s0yFmi6+m9/Z1tDPSSKdn3QDTMV0uR0cwBf4+sQkPgV80QJ/X+uy+AW7B
5x+lCCwv5R1y3r3BL7cDLvDnTkpRYylFCnTBV7OY06kWUeMjSLO69YbwjeCEEs05aPWTLoKPSltw
c4U/WSLf2UwuMYBIMC8j7tv0nUnI9AhPR2so7zPmraw+SF2mbBsT+WEUrLGySmXD3jqz+7KM9cuh
nP3vep5/GCZiAfnedkb04GCWNXTVexqkR0MCIDnIL7pe/ZjOzdsAckrUBYpp6t/KJYwp8RfChTQf
5lBB95EvZXCzNHhzCxO6mGMRFJ0dRo1Xx8dpcaNpI+ZCAnFjX1t7O4KtK6bkQyEiHkyHUAtanHZJ
w7IYuqsfa9G8Cgbj0Uu9V2/y78CgtrJeioZ+qw8e1jMSqlLSoTIkqsVCIdkT4dAup1Q27J9rWciN
HsvkxZ/SVy+M3ovIqUGjK5TUfbEJ3KDYTcZujujkIYmzHLboJrAFncRIUY1JSdnT4EjNXaupeAt3
J0Ursh+XLYk90xhRk3GQNFrX8GfmcqZVkPr6RLwSRIlgUCo8VH9URezaYVQhnunwYBv8qxJOKQWG
IR+qetaeCgz0CuTUCoBTuLUpq2a3RZTSjahvMFSAV4px0Ejhl0uc2RrJAhG8qClA5KGfDGT2afQ5
AFD6HF2mgQawv3DVhUoruw7LJBG43Y36sXFs6l4qe1y4LLTPD45/1y/dPie0Y2XAPTnGrQEZy/GY
4uA+F89Rwdby1Fsk2A72CePuo4GH8lq0brZLHPz5LIj/iHS1u2FxvnRVQUytVJVp3QDqLX7OcpVN
6UHHDgshrYF4Tr+GnswhphYow5p2VQSlVY8dd2sJvPq4i0oRq8czO1Hhb5HTEhnQ4l9Lo5+PdHvq
K1gJK+4Y1N+tSEefzsutTdZ9OxXsrqxISU6zWFuo9l0AWr2lOEhHa1sH88WYiVC0UF30i18cRYWp
TzkjJEKscaMEoqNM9+tpjboNUk+tuFcDTtXkmsR3VcI991rKnB30vcnL76LTdmG53LXEjMATkguO
y7zSrqd+J370/nT1tXbadBYCtXiSwaD6SGXivJXIIHZd7pLZC4F2dgHyq1kXxzL4gZ8x2INuovQN
DsqmY+61+da0yHq2MeQaB4QlEvGxQwvNX4u3Otj0jeujPZhYQpt5/ChTDf6nm/LSYRaUZZcEvzDM
L7EMkhJDpVlWyhPCLY6saFffqr+rkds8s9eRzfR98Y1zoi8PQ06cGVR4gDE/lSyFYlP7yXcFWynI
OYz6H4Tw3U/wtsfSvXb19NXKsC9MnesYDLdNae892b/2QBWwxtBsST0nFnXlNpcqLzludmrEsnx5
NcbVdPwaRg2fZOx7gXziEsJ5vUJx4H/ufEnVXNqe6THTTJJZftM3pWLeWbhueoUJdSl9skJOhTSj
o9/DoSNnMJPlXd2xPKtXLpcTGTXUkIOifvjhOkYJAq7X+2z+mln07h0Pl8Du1NbfCP+A1KhFu8Fh
5cQm7iWUyLHnwnXVfWgfckv20vCHlhA8LZ0KPkfSRjOSBrd2pCYKB81zoNmPatKr7iFUC2b1CaBz
wzC/qZpj7zKbaN0rgyZ2FlkjlTorU+8hl4N/TbwQzqZyGI+/6/tgDd+6YHwADmPgkIb4Zx9ih9ej
AsBQT4PWxNVWvRcKQyCJARQctb7EJ8nidb/ImhnSZrpRkws1wOrs18DrHpWWyEfavNIgNdqY4m0m
D9MtBDhfCTCA0kD0dkE9DPbId7UADVdZRrg16aerMAWCIscMnhLRLZ8gZkdVoEDVaTmH8oGsenpn
WUv3Aj8FetCj1hQX35PaXhZeg7AOu6VmikMNxgNsbwqh6SDkjudB+UTKnV1kPSbKCffYhJRtcDCb
xUKVoAAr3F/5piSR9TxSd3oTgI+SeBlP7uIkfEuduWSrsYvhXEW1YwT9abbCDznriyP4KUt9R2rg
Xn2WLae6S8UkNWnqK43/R6EhiZ409wYL/HCthMW5XMdZ9YHt9lkb7xUGNME6UXjzFBoQTplJyKkL
/DNnrVPtMcGtdgnaw3rsiL1kI4ZqxszL47bkzQV587eW5nap/SekDwwuwDJg1Ju3+Mp/U+9QbRjj
zp0aBCtuiW3XvPU6FCbSo0ZK4pyp5PH3wosS0npSgC/VvK72lgFSoGLy92hLKDPkm+kN2QvAEa7O
w6e7Qc9A2yCYNKVQmhJTXoyvasSx5JgSVM7jHD317/ZM9N9ksfcE7h26nJeClprEVF6LliFvXWQf
wi1e4ny8xP6M3DI01Pzbcne1gHus9JOax6ZqVuycZLCeZ2kmkLtpsaumPfnpeWnRN8iHdSbgY91J
dEqWLczI4s3cduSVs57Iei6WVggiR/4qFYiKNmKLnEzTBMi4ZqgNfQq1JoFbbrl2UAVtC0J6NyCd
vOS8WIx9iJKxHsyQeZmukY9pIXYeK+sgwvJDEQag2DMzxQNvFHgQvjSNZsAozy/x0lOghM4LWpiD
vGSsdN90f97JdiaW2lqrzS+RS3Ush99y1Uuqfgvbn6jqOhSrccreJAY59tSQSsHN/vE1xEsHJwfe
Bi9FGqyj9ZF1egX026MTXQL7SIYJMSvyFKJhAvYuFkzvI8y4o0c1wSAmmVbTC67K1yJFZs0eCfsX
p/wST4C00omytc0Xf6Zdyniv4hI83QuXLxPhLauaLAX+Hm8B2pDKRK8atpoDGRhNi4XanBYCe2mj
/jJnDvak9K1tz23xSe6depzzNYTEPBaqWEEJdSkK8nW86ENeUXm0SDR0ZFLR0Zr6JyadW+aG6Vm1
su30XIAgL3aR7RTMr9OYGpuiyd/6LL6VldOSUqJR2+6yJEZVXPDsMFb5qhvAMAEa0dwYx5W5PJMU
hCEKQIcjCwnbtAz8O5aTWjNaqUtPEghNKfrJFTqWU9BMO2DxLV+XRo9h+qcsnsoGL2daZw8s18Bh
qXGASctpmddUGymSCrrdMN9I5wtgIsY7UuGQN927zsBDw8ZkbZJO0OQfUEcBdwOXAFUfPIUOzJKC
W7sbNnDJCJ3H2gs2xvDTSZK9fNzVmpgmMYfrk52ahzg6qv/MZaRECabKTD3yoPKT+1Yigejzc2JF
5EN7RXDDTHM91pqzkRi4sizwYntHH3WnrAoMKYqPZlDe0kYsRVQONS8q40i4CDiAeVd5lotts4R4
RPpXy2UeWoXL3TSmARlcDSw+92muW1JbvScFJigcQ2vnECaQ+ajMMZpshm2LfbmQeqAhZRn1CM7e
NcK9ibLyQUQ8OQubjWOSyNpeF4utO01RZuVej1zjY7YwQCIEm2BV2378DNrTlsPU8QwUBRu77g8G
lqyHXtq84F17q/UWHiTO/OqN70qlHtQkOBg+15xAMFKDlrVNEGSEUtfzBraCBV2XP0o3XIgBHR0R
MHy1zgZeojIAhoxYh0RQs12Tg0gAS2T05OwUGzl9113Qx4Fydxqrrx1LskRW8hI8xqgONZ2R60P6
gzz8oRrobmkfhei/ksRHlib3J02zeK88lgLGJRpT25G0+mmcItpzyLcjDYbrpO9pVR7nTKcExGDe
ciXVVwL1sMu+z3H+akYsEUznBmLUdNY6KFumCzlDQ6QT11urgsg1Zs4pDvQZSp31kEvGRzYOd3Vj
Lsxr4jvLg4PVLPDgckmeqrBeLmzeSsDZ7cDWEhJaRWY96FsNSrrR/WCjKBed49F52iEenFQ2tc96
HCzvLoUt3BxUL4VbFDh0USfpS/4tr2V0XYMLUOPyeROZILyhELtSZ6vIQ5EDl24OaU9bMpzXVpZ9
m2yhWAytMbwmXbvuSSFfu82LMBnI2lBySekOP+RMTDnvxA4DkNrmQzVL+9AsfasAFG51TVXyrMxV
4rS+JZnnUe6bNRx0gPv+hEMVMnLZwidMh1yCeHG+zX6W/bNaQtV6ViQvsUNTICq4lNZz5sf7IAYf
cIapXk1Nc+sye93R5r9okb018uohqt8Hr3+taubqXsI9y0xKthhW3XpyEWCK9NxakpzEQqOsQijG
K+J81uCvL7K7K0L/4MVEi0DUEYUDyBPu6+VsDpG0B2jBa+Av76zKP2lasM+N9Icy5cg1VrhcQtNo
CFaNJH2EgXf1OyqwQFCBeSznEv1yMQVQnI5xiXC6j7/BOATcm1YK5qwY9azRE+79wY0PyhhKMb3G
eiVC9gFFHJDDPxITDMbR6TuUJyqjoA9WVp2+K2Mh22FH8UuxYQd+7hPrPWmzJ2lgJLdNvSRb1i+b
N69sbyFRvqlxHWy//dxWz4tHHYTrToW3i/RtAD6TnKGhg22JOflbJF++piuvSDSPagBsuEzsAGhW
lu9f8AK8JxkeRFEOquwQznsXPMr2aZoo77FxhJ8q5WaDKx2sqA5zSfHrrfzWSX1zvRTauwKHTUfK
iacBeKpfMyGByGpz340WJnzReHCspbkOQS+o8msTUVG/GyC/rdVDymCUOMrBWectHvIM4r/0EexZ
efV5uOH1MIDMu+oMTHiWXCXUCwdV+6nerdTu4jzYLmTa8JSQTYPuE/1XA/ERYrbAoAmKLv7DVrrv
EufZMFmSYZv+iCSlNjKard+ajEipQ0TjffHoaW/ioXruMBffMN4hlau7g2sGEV5aickubZKWSOj9
CN2Jv0vMd8ixJgfEWnYSXi/ba0umzieRtZNOY2qM2vfmm02y6Ka33zJ7QlEo7SRkZyPR0ZgdkOAg
Yy0mF1kiLVvGX7tSPiupIBbUkGTw7udeJxxzgSog6M8su77BrZNltHBf5QuR5FDTTHQ1sopWBLi0
pdJyl/h7fZ80NBS5PNFIVgBdf68dnCYvtsHk4RJitA/Kvytd2K5jbwdv3qMDNPHuY9y6daCGt6WI
eJelTzURB58mkFWPcNMkkpDndSndt0JrXqWjlewZGXw8oWkhRrW+SE+RMrbPC6AHIDI142QxPfUf
sS39hooQHSYrOcsd68olX/Sr8j7M5Nf3tfOka/q2TtEQt9KNDieRfB8IaLrtCRDzVaEsxsTKERFP
0erNUwnOj/A0hgYYi428hPOSVnzl4YsnyTxlGeCV7UKCodUSWfE109VUXVEoZeOp3txFuuvJHkxh
T2AUN4LqJbPyn0Lip/Iqe9Vym1fejVsxrlucn/lYI5OBoqvnZI/y0LvWmxlPD/L2kFKLBTTjTZZ7
hgHEWcu7oQEyMbPBeHzquadW/QUJHxs6Yzz51yYl2oRKY1XLykpeZlURSzhd9deTy0uv3Irkb8+4
w8EWp2RWHWCHvQLK4/Q0y4VC7uBojtIO571+SiBJ4KXez5rUbYJsC40UB/phuoYXdMnf7ZaFV2sc
Cm58argSiyy1PQnf43V570zo1STLc+lhXDe190XtJAMsH+yOdEp55vtJRSXCI/rdwbAwX/IbKwjx
bGOJ6m/Tov8u1xq199vBcicgHm3hiVrzTlqx9dBxVmYYfwT4YKwI7TkZFd6GcVF968rHWdhX5SAl
i15HLC8Zob0o8KT9oMCVPAyfuzu9jb5XmnirHqxdapX2pqm4obKqUJuN5qEGnecdlEgvkKWqRC/M
uxazhJU1DMekGI/IpO6h6H9tR39aoa6/FuOXKGeSjCTiWpumYJCYsHSlL6q+1QqLTJhgFbf2U9nU
JGlKNM4wAANsG2WjGYpPFuT/dzT+B0djw2Dc/jvG1ea1e/2v96KLmci+5u//+dcuw6Pv7fX3hsa/
/ZvfDI09/d+6INBJF3gyOtK0+Dc7Y8/9tyNMx0bBZhq6D8vy//kZG/+GruX5nmPqjm5bDizD3/yM
TevfNuRC3/N0x3VMx7f/9T///XP6P+F7+Zs7b/vLn/+r6PMLJihd+59/KZPuP5Bb4ZhZwoKfKXxH
6L+SW0PAVCJAMWaw06zb1DgcoM0qk1Nb1fcdQ21C0KJoH+daeqZwRbVq1lgO1JiRVReoD9HJ7Ps7
je4C9VwjNdMNOFJHtlIG1cfvi/YI7/W2tWvv0OhFvfcjyJ6/u95/4Tj8C+OSygG7Xkm51Ek9JgTk
F3ob/gmLPzAT3uvcqjV9MFyO3FxpAdKPwqQQWmqk57775rJ7/sOxjV9M0D8P7ns2RBfL4pb8cvBG
JIMBNaLbN3W084aSsbxYGGFF28w0kEnigVE5aGLIq1kHIu7/gW76l8fntkleH8+YpcjLvzNhX4wp
rVAmMl3w2ouwRkYSI1YEbeHQiGGh36RHFEhIhnJo5jYU4r+/9ob0u/7d86POX3D2Fo+3KXCp+iO3
cKIITCk0ur1tEzWQNMOXUIaviRmsQ7cigCHRhRswo5/NQOs9zmhBcnSq+rbIAU/wFdD+4ZL89TcS
litfLrQyvxBwuykKAoFWDg2rNCdJpmhL+G59/ocT/8UrmhO3TV4XFyqGYwpPkS5/d+HRuwjojUG/
hxRdYpJaJvh7OgkpreM6dbrwRg8LKcMv4ZoNxqEftfHiNg3mNW5tUjJa0R480DklseX9A2NdXvM/
3hPbBMzXcUSH9ulY8gr97qvZ9WCKyOjIF6vfgJSJd9CinxYRWPMcXGNc19eONEn4+wvy58tum6bp
mza2xJbBqvXHgwaMIEdPlP0+0anyC/Li1xXmmNu/P8pfXXXTMulgXd23bCH//nenpnutmRhpyqmF
sEcXsnIRZFI0EMBR/8Nz9FdX8feH+uU5YuQa1qGd9XuPCmvVZxhi98lblVDgCdrU1UyZGkfz7d+f
oPjFYF49V5DEHVt4SA6dXxfkOUodbxx5ofF4xzdG6wqcEPUTvIwcPNy0VoN/jxVTjxx2vHYu3kpz
PRxYGpjXaEDukjO/HROyQkYHb+4MM6ewN5mksO566EFW85Sea1mCDL0Pkw5CfRPiSYRb721AuBx+
QBjKGs5ymNNL45Uz2hEb41PwiTN4b9g9GL32YtV2fPiHM/+FpizPXOi4YRoOzZP5p8cWlxDHhCyE
p4HZofaY4gfRFYJgLM5Ki4aHDu1qPRIRqCD/DKgpsWbm9sP/UnZey20j0Rb9IlQhh1eRBDOVg/2C
km0Z6EZOjfD1d4G+dWdG4/LUfRiWRI1FigS7+5yz99oemYYOoMTiMVu4L7oWGCS8wgpbHIXWxCyF
4/lNobhYmCxSXjWITzKnvPgeHH8EbnWtr43ZXFQd+I/GlrRsJGwowvVd9HYV7ZiyZ+gvX//8JxvG
v/cu/mb2rmWxcvjv00dVBhgVZyfrtiUpmJu+n49DLT/GcirpOz3PABoQHvn0EB1nRODCy6E5P6eg
veidCKtZaqe4/AFHQTvp+hdTkFzZVMYXIkKx91m0EALHCN3eKVdW54axlTF97KNdoH+Tmo8hf6T0
Hjz2Sa1mPAQ5fdspen32YsXXu/yYB22HZIuf2TK/H5V/H5TVc9efDNpqdjEt3EfvbHa6sYefbI9H
OcfByko880YM9WHo1T2DwWdfHTEXNZgJaVKX9qOuO894bR8b6Ti7ADLDyi36TYcIYVUW2CUREDe2
5oWzV1lrsgzZR23xIhjSoLj0uzGc/fjZkuKu99RtA5EvE3R+0YZ9nyqTZBQy2jZGXOe8dhym04Pp
33kQI3Jtp6r+ydadbjVoBIAM5Ae3dh6O1XMtvBmTSgZlQGUHW6/RyczdEvfcmGA3tAdEHJS9wfek
IWbJa+4c+4l4Pecmrx2saO6TPdtvXp4wwAvGfW7QdYs8QKMds6GbRvXPbox3TjoYQDHVkP5gkFpU
NODNk+k/rqp/L1w+ARmWyVJsB67nffIrjW3s9KinOuxIXVjl49ZXqbYyxPgUjcjWaFsTv0xD8M/X
8m8f1WHXdXQMIGwE/1yZmT0RNDenbLtUMdZwTwX9s29cPEPaM9631zRw3/78iL85++AxYSdAMo3P
xjY/bTltHGCQQQW7ZZ6LaQ9+7TTKR2rTdtO8O56aN4F+1IllYGA83/35wf/9wfUd31yO50GgW5b7
6YMb98SUDqrkz/XKtwr3Ap5Tbc/gSgurzjwgTGXgpw1e/h8vs2HxOv5zc+eB8dVwzrWsxWvzz9c5
1yMtRyvVbe3euwR8wjZWDko+i6dxnxaQ3qgZ6HPBCsgSxBIsnhAOsndXwYzvjf96Nv/e9Xk2vmH4
poNTnyPRP59NKjR0yzjst+PIKUhflo24SjdB3Aq4HPhcsqE1Li1iFYbgJYyPaJ1lPriwZHgqyaHc
4qlY//mdMX/31nAeRrFrOJZh2J8uixqg0yyU125NXDEIMrRN5cLcUUK9VPH0U7UD4pu6xGvmmjH7
XvaaW+XDRMsS94HxJR0xOO9auzskPn3atDcAurv0MHhf150ePxnSPHdC9y4cRdR2HG6iLsrPS6pB
YkfjhujB6D9e5uux5vObHnjeUhFaAbXap7MI8GX6ykxLtp49kyy57uL+Qo91SXvr2ZRpUa+UhEas
LCa3MhvBA7R2fZM5ywefFui61d13c+lNuaoAPwVUrqq6tRu05CzkFtC0LAt1p9DXaRxZ+972n3Sz
9Daxm8zr0YbB3ASnYFySUUr+4Njex9YiUcjwf/AalQsD/s/v4pLY86/rnMrYsCzPslnOlp//7aQX
GQ2YPH9ot4qmb5cku4RBqZdoE6N5A7hcvYqdxN4nA1P0viD4oUx+SnK36TYnG4UTc8fxnEFLNMLd
qk1695bNuFNNyCAkwXNj3SO8pJjtEhfm+jfNH56bJPMPWWG0G0hlnH9ca51XjXVjOgori8lM1FXp
AYdHvKkivOWJmN7nllDzLLXhLkQt0iq9fRxK98efX43rqe9fF8DfXo1Pn7OhywYbpUG7jXtCoCcm
eitzZjxYenimqtTPN6wL1WqAXOoyBV0FJlYJz3Oelex+ZVv9o4Xw95aB87uVngM4mzSrELlKn5Y+
f1L2MDk9ofM5fNzB9qejbaavfRRs3NqYTsJR3qoSDB/g17EgZMYtivn01guqPb7Z3cwTP0VgEm7A
XJGeXUxHL8BU3cwMjfLljCMBD9BK/+aY/BJRl++d0at9ENsV1k6XmfhgP/FrnxqIIxjrmBYlChYo
CAis5j7OYnAykOrN2y5ziEbO3be8WkzeQUeAI/wD3E9Q6C0SwkyWKDy/+drBOxeOZJzcCP3VsqN3
tB3Pbi/Z26uA8U792jP2smoCREVtrewm/uEb5PD++X3+d3lDnwiqhc0ZGAvt0nn6+0XvmL6XYnFo
t76dvsdRV661WU9uypkz/Z8f6TeLJFFH+LkolPmtnz2BbZa6RQPpeFvFBZqIGukHLfQaWthCckmq
5KbI7QTNhf305wf+zZGXv9H0AzOwCY775Vb82we7juK+Is2F5blwNr1CJNL7o73Hy/rdtKAfMG2C
EkXDH0oqeopYF5t8opKPONeT8lGuK8//gXJQbOdqdFdT0shNKcIIddl/LLu/udBd3TZdz4ItQRdu
+fnfnmkXM5KIpN5ui2RBVNTHspXv2NLulhlALsTP1kOg8eeX53po+fRJp+NHCBXzDFr1n3fUQCFi
FIJPl6H6C5bONWv/2vNA/LhIDvyoWy0Dx5Akox1dhgczAnbaFgvnkyG3VdoMjppunSSdIk6SgyZm
lidhDMdO+68j0L/rNd5Ih62TsC865Z+PX4K5nZMo1qTBLzFkVPBIkFDC3yY4fuUk/2Ut/u0VS4nk
BwbtNjp9/3w33IAEgLwfW9LszwPp3bbNo5qFe2FxthAiIQ4M5pFZy39dsP+uyH3XoEvK5cobYvuf
1ju4R3Fp2FW7zefudZjse8OjOgT9lhJm3txSrqDUpP5Mx0RbuQv5EIU96myNOvyXcLp1V5YOlMlP
sZi51X9slcbvVg3Do3jU+TD7zudVY5jA7SZtyidKs99ZVcAC250M06o9Uzd+JILTsbL90DWp17zp
sYLLFmH/23gID+iQIRabeAn/fCHbv3u/OCHzTlHd+vbnC7mLVQSwTG+2Uw9mUs/xcWk4GbJ2lmvi
hr1L2xEgK4FdYXvT4zUHx31l0kTspZ/fkZRamI54tMbxo5fJ8Ngb8X0Ste0lLo6BZs3H2k8uMyvN
qQ7qfu2CW94KDpqXgn0hkMa585lpiSAJznPFNlEojnDoyN1N4gbqta3PRUWFIEY6PPu2696z0Xlj
yFTuNUt6L2Yd/5jBzqbKSLZDkYznzGBbs5q5OpXVuq05A/z5BfvN6+UHruuyGHucpY1P1zcEVjE5
hVtvVYz0exZy00MK2QwFmNmyd55E0kMHbH5KOO5/fmTjN2ctIBe4+5DKQM/93MQW0qDd33j1luGf
t5N6b++EFkVEqYE/8UvX2A9Nc1Aqh2UU0d+0rNo5JJP1/6+pqKUcW0eKQPDj55YqqMa5q3y73qZi
um0IKURmq+sbMcDi9RLjffQL4zKVBfoq1N//8RosVcGndZcHp5tLEePRy//0KTehVcuy58E7b3KW
qeCWdO9vsorjUw6DAf8H3ox4npmQx6jpMVj9+Qn8ZpUBmOwGNqwRwwYd8c/ljZNSQSCLgx56cfVU
wd6KyGpvoSLIHD++/p9/MaXQb2pJzpQEWRI97lus4/98TJ9hZR/PBo8JX+9baXrwp6vOvSPsbxFp
NI9ZobK1MdbI/h1f5zKMfuDrS47eGNVb/ITBndTeC6knmz5HcoZxN8EAYMV3vdmdWqNeSHK9tuoQ
5iI1sLRnH1tKNRHbzDk5PWnp6L20tJhaPaoezSR7bSc1obNv5Hs3BqE1tdl9m2GTJdjdYQfUKXuL
UTwXXTVsRJXHO4C81mtq29+Ui9hnMEc0YdREZ8bU/CLbiN5TT9vKhaWu6w90c7Qnm4gpYoycFxGk
BAd6fXSOBJjoEo3enaOr5n5G1QSs2LpnsFE/d2iel4nwqNxX33rpZ0N+wBVfNQOanl48eVQQ9+Xg
aOehAdpe5QU1t59EwYP0AhKe4+mIHeZunifjpS0MkXD0DN4iiOBbFLG0iEzbvgX48sJJpt8TV4W+
z9SPDpFnh64LvlIEpefKGOXJn0nnZocsXsZJPulN3CMUm4MwMDARJJzb8qkb35lAZ6wdDNC7WRNY
4bMBWV1P8DA4OdCT83c9Ne4LP/vS5QKVhWmLM6RJcYZI+6Oa2gFu0JCB70NDt8krQRqVTVyDKJH6
3ZBO1awhPONBM/LR3Qg1rrALtoe5rDjV99lrB9txayzfXe/yktlfzZGdry3dExd2dnHpsIoeJtok
17sMv3IOnW9uM/CiJ7nclLqtfn11vS9K8UDCgNmK0Q8JnXJOtB7d0/Wrv26GPFabaqAn5ztVHpKx
w7ZnluIcDZM4x/ZIrzOe6k0cpSURzDrZiYHWlccaHRs8VqoXyG8HAdfrcP1qzvNsk2VIU1MVz7dw
GObbnsCHMqpvr/cw+ZtuRSbtnT+nu7JxT10ROXd/3dQFAE7OKhcvbyEItOm4LWi/79qpGDnjVvbz
mALT7Lx8O3SAeTugpbALKKmATdcvE+9AmHhEBmaGE6FhgfoyFcarlpTlsUW2YGkck/Wq0vAEGdrD
WNb3KvO6cwnZ685o6B0HgqCPUbPWDh7ApzhJIQqBC0eFxbc5R/zzNGf4JMc9fNJcI0EnHe44JjTD
lGmAyER/16KX0eXRJIPiHrSVgzppzPakkEUrg8CPUOquvLdLJe9pMKnNOGHknieX9rurkqOlC3WM
ZhIwO8sLXrJJZnjAYFV3hRm9uLLVVoXd5Zyt/G2L2ONlsgFzyVjN50KL5hcy6g6abQT3ud40L/nX
bLnTbhNA/T2BnhYImJry5RkY1/TodiCLPaN+rqdFSEQSAT1yCyhl2TOioyS+dVth3V6/4ug6UGvc
eH5LYvjQcUYigKE5efXshV6dfrWWUAnPJ14iX5Il5kWJ1cHphg8ZI+nqmq1jJCQ0Vd7z0qMk+ABJ
WOLEKpRYXh71vEjJe7zrS7B9wcyfHagoeFZJAaF49L2tlfLASvTZejSG6qxN5nwcK8LZzCM+FgwF
dOoh9ijSTEf7TfXD0ZiL4tYFgHApW66T0vRHlEV5d26HEjxclfxI3Bwxix079CD0OixjB7Z7i9le
Fl3+CKjhfvJH90su/WLTqmoEQK21b8744jhe/mLhCLQqjcZxIdU2ymv/S58canNyYcnpY4glo9sB
zEjfHNKT2uV+1+KUm1UdMbYjy6qFfvDZtTH8mY057XpY2FUzSxIoxVcWkgyfQsT/nj5KsyThCXLe
SyJDKxb5y9gP/b3li3MyvZAhZTz5TVDe+pD2Ymhlz46Y04vstO/X7zAMiXPRZsUNvlRzPaAH2zr0
Xu/ZZIjWdKPHYLmZOhukdDLbCM61ZA01tsHR0sOko7m0q0xjeg4i114LUVnM28rpObOddJN5+jfk
vyDYS9k+9vj+z4EtHppWtY/dcmMscTRj6ZurOE47WAcObeeChNsBsyHZYnwr+04+IiJa4xD6GuSN
2hLf6e0GN3gbrSKlXnP5LJq4qjXb2xlxKr61H7zRw05pQ8/m49t3ketRjyMnQlt+YSyHQX9M/a1f
d4wphqZGZ6fck6P5RCh3IlmPsIZuY7+ebq9fqYSDTJmiz501GU6jxTwPJdTdmFfJrZu9BHUch7ly
iBS0YvOoK8s4YkwBwlx789rVXPPgGuy9QQ3fNZhy72jRX0ur5OJNXnmMjbQ62lWuA4onDWOY5KpP
nSJkRNveL7BOYgJt71ibmENz1+Yq9ebk9rrZlTY/Jd2PQj/S58v1xmFuYJApsYUYF5/sgIzF2DD3
dhS9z6I7ukmXb2T9UWpo8yMCRDP6bPwBx0C1+z5LmpCKOliXMICE3cVHQ49jmC1gzYsyP5jTvGso
I24ce8EHBVvLqn5AUX1IUzgJfTaF8Sw+tKnZNhXxV9DGYRvYPAvOfWqEU+r5wAxmhq+RPJFp99rV
ENvM5ocEm80+TgGzGjv7ixLuAw6Wxf7Z33OcXxcjkhQvJX1oUviqa86QWm6f/L57Nafubh6WqXJ1
m3nxsusyWYpslCTQv7301TejnT07300z2dq4m0ayaFTAsqb9LJS4TKb/Y+4AGxVWuSJxiEOr5w8r
7BOrUUeryyhUIGwjQc7rZ/gEU32gGJIHo5xfCAO4q7GmrY2s2qfNvCcJ9h4vqQ3uUWTVsB8lZFeJ
k5fYHtK8tM2kzG0KNdnJGDl60wcV5z261wHPO3jMvLLpQOYTTPeWI6vDn1UVnJX19Kg6NZzc6jlN
ayzq0nmQtj7jA0N6Z6iIUwERrBuIkOtW+N99AzmzEIBY56y7L4LowSX/dq2Nk7FtJScTDQITTUZv
NdCNq0v/NpO9v5lnYl6LIN+D0TnklquYTWq3YhzfyesKnRJSu95M/EEWYQiVfqFVAgLI3xa6ufZm
as+gRcU8CGS1ytx3iuuLPQklvYautmkan/Sb+mymOnmcLBOrurLu9IaMndYB/q0MbJ/mm9n7l6lF
+KMcLtU0XwiJqWyJmKkvMEyLUB+B8TCqgniiKZTgpXlxNOqIoqlE2CqQxhNeasghH/h6q3XpWz+1
wiLsxyktoBfBJVXzvd4GVMiGY5IoRCyQCaAnLTAVpdGC6RgxX8YJgTJKaKDDscxU7nz2sHgfMMGJ
1WyhWye21zTEczfjOHcK50An8GdBKzkGhN32+YcvAfQtoZPDTGhUz8kCa3UTpqg2N7ZqX1xlfa2N
CoEBFHfnwb4VGsPoOFCsdQPRyDqADWFqvMAVThbNIWlHgvn1cYi01VoHknlWUQx2w31HxRHj2CGU
DNN0fFP3im3XcNeGHACvTh2RzDapZfr45hiatvWG4baplAUcCbmDUQ/HvmRfqpS3z03RbCNCxqxY
n/dt3X8v2ABlNYn7bmpulSSRuxegKYu6Go/pMI3H61et0NdNHPR71bL1jA3kEYAYxwri7VF4lLn0
GR2jqo6Zb2tIQZJjUNTlTa17aLrJTl6XOj3jhQSp8rg5+n3coDJoY3wrWIdAR3NnL636WHXxyRoH
f8vspj4aWkNHkcwQTBxpfTSpbwg7GSoMf3p/9pYHrO1pcdV7rJ7G6PApRSo/NjTGSxsv1/JXJDk+
bMuT3xkNiKOMR3F0qd0JoW37tWqUyXIV6+tMT9ujA9Ybed8i+2jGeQOq41JCkTbjRtu0Uf5NxVAa
vBjzaa76EtM2L0IqGS4Ehe0wRdEg3jjeBOzAgYkkMcRDhMp9XLAje+aNRhF48BsXos2CofCDfjdV
yEaGASMA0Zzt8XrDXDAEwhLsGs3ZjG0u9k1HBuK+zjMC3RPm/3XjF0fhaK+NFg1hu3x3vYsS/CQK
fKdzkx9FCYRuzpPi6I/zV5ybmEF6hGU0oqpND8DupoxmQkLk8irXbVuujWoujjy9Yg97Ze11OVBj
n40fz86xA2N2TJevjCHZzk7S7RANv/mg0kK+g8Ow3JQzOWR2YbwUGdJ1vXFQ0C/3yyxgqbx+CYx5
Q5vO29XFFB+nFM7k9SvMVtAgIY9Fgx22tjHsRKWWdFqi2FVTvybYG8Nf32p4UY9cUv3KtpwZJQVV
HvlymSYkXCVuJs0Rx7F8zco4/3W335GhXriyAcsGDCnsbKul1ogQACL8PzR1+s2gMN0wzAB11auM
dVyRZhsQFuu15xqVMuYJZmj6wMSTfW3hkK+zztJ2Bu/4DaGg6Q4rrL0xB6hGcwad3df9M6gfbkZy
jiXq+LDWKpMPeYpgo/Ua+JIfs29ER5p8DZFTDYjxYi/dWg+dCBhHb/mHSQtmWNU4IzFT7Qj+YgFL
9e9Drw3g7llYJx3MnNmFo0+KSxoJrqYOulBgJMjvl9y5Xwl81y9nYSPT50NcHNxrLl8Qa/4SHUuu
3vXea1CdUxs4lyNaFdqEg1TX/zfVz0oKgw/F8q91FyYQgpP/y7W7/vrrt/pg2StJlsmvn/56nF+3
139aakaxynutWf268/qPquvT/evXVZiu1uYgobj933Mbr0/++v/8eiYQj18dc/Z+PaW//sckSogF
He3X0iTLfHV9VHwfu9YZ2abjqjtcSU/XrzIT5tNf316/ut736f9DypGFfV88X++/3gxxg5L8r3/r
xa0T1mNye71rFtm8gcjwrV0i+lzAeTd54Nk4Yfj2r5tZUkiD+eHdvn7Jmt4f7ICoBD+zDqXBWTyp
WzxJQx0RUFGfFJTfMxpKohlmp8VAIPPtSBDZuhqxCenLLHCUExmxdvdzlECNMXjj4srd72xEFQaE
KdmmDQj+nCwcL+6tu24y2jCLivHs+lTiFUPuHIvzTdOSWWEvzucBgZWZDh+ZPupbogUYn/oz/fs1
6VHWSujffEqX24RWB3X2Y+594cRG0jEL+U2dzwC8YRuhc2XtcdPsox27S+OY9whWkH2O0E+JqXot
6dgj35+1UJ+9r4F35xh6WI71t2iMM+IFydfwTIPqP+qeM7CcWg/GQMK3gRgi9kkzu1u4eo9Fh7io
mOsdpdUdmWKhwGqFOy6KbgaaJxYJEVmTdSu/Jzs7QO1nuZG6SXFxwzHrbkUZQPWEtKa8vIGxXn8T
j4Oq7+EMgiEhdKYI4jvM/aQRlD8729nk8Fpv2D8/lDKibdJRePhWt1atfZBAmcg8YYoworCgsKNZ
RI+FjljDCamjKCWyxyhL/5Rb1Zexv+314iHCeLptYt9f04wM7jxVflMFVozUr39Ucf+kdfW06fWB
qPNiPMYyec9lqOWNxzu7yBJ7G0Jg0mzyut96JTaMmND2UXA2MopBIwriwwVEvkvUc4J86yE2OM5U
gsw09ClHY9qTs4QaydJPpOZBSwkkiOmeMFHMzdilBOmp1niR1Y/SjsdNSwkcGg4uQ0zYGbniAFuU
rrxtEDfwUVLA1ySMroy2ZrNvUtpaRnrRtCbewdr7QOOYXjybIFO7AYuviLGdHDXcWwjPRF69alnV
YnXsAYzLntMOkcnnTFQ7R9lEaKfAevP8ReMpHB1aH2RNKsaAkT9uZjsjn9KT0a41q3eqW7VmhlNu
Y89UtwK+7OKSLjTG8jimsMCMXrNWjDcRpNdMFHOPgrCkdqcFlm8augP8QDxR0ADmZ0x0I5nLHiN1
j44p4GTC2QCpwdFt3GdlLobv6WbSCAN39LXs4WPMCOpXV9bKkh54KgQAb2IKOAentGxxON7MdBJR
RSVfPElQczZbYk3qa3Pq6A+1PsosO1+iApwYdTrkhdGoIEd8S8u+ua2jrYwaiQ3dvPQxHYZ21GA3
6+VFN1B/KMdIb9okAbY1qZwQnzbYon0N1klqw1XDmt0Szb5KyPe8EJFDKAvHX0O8WiPiUlH0zlrC
t14lJYfUJi6yVVZnoaZlLd0PQZxzOWDtnYppW1b9nWNmzSbhlwT0ufZ9D1dAx3nYkwu7mQqy3El1
v1xNpam+mDxdQDgRXM5dpr8vGrAK3JzUeHWo6+joZzM2PPlOrsYXrawAYIz2oYc8TwwOuO/cRa6V
z1UYQ8TlY8S/D7B1A9JNvieCvF7okhuO3OU6EYF3TgCUoH/GP1kXyDkx9iKMDgRGRqhmFYJttk47
Cu1mnIjtKeet7EjwjMzhhxDldM8KiBBG9f1NA0nnIMjkCie4N6tmzt29RjVnoPg+5tTusVuXR0Nx
ALN088XW8ijM8bXsS6N3OAIRODyp6EhUJdD5QCaP3Wj9iJxzWV1ayRxHUw5QgciWd3NpBDgMLcCZ
DmezhgSy66dosOphX4/GrRc3FHGBwj7reVvXmpBlclA+18vNAGrApjW3OOU6AlS3Wt2cQLal5183
JmtjZwU/ozrhgMUQYqMHA6M/YAL8Mq9OTmWBTMURcuUxDvQYAdIcrMnyHKA9tAjnSS6jkDF95hd5
HDUlCjpBc52VajlNmlunifdBQ2fFFDl6BI14kS4eNoXn7dyp0MJG1Psu6gkkL95tQxqryqowf/uJ
uX5pVeGGMCvhaQHfIrQpgWrUxMhcWa21SdIYCoadrffvUzEney9S/C6cyFHQbq7sWO7d+BWkmao3
45WPjWyle112FFZakmQiQhf89vchV99NfST/icNOocMvaMbC4Jw4fZQmWSGutZ3SyaUXCoQMnNvJ
bQEecIK9M2CTSMoWzHtckWZvoa5p5jc8ZXYoQT3PnTwnEUONeMjlllmOxuWG0SPvCfKk6xWivGqm
pzZilc2Sztkwbv5CsxFuZAK1NQOCpY2zyTQnAFi6sLLNbdGZrFE9n8yA32mxPN5CjriZkluOqUNY
9ZC6cUPhgEtJlmrlMy1vzEdBSLzZbTD7AcpabJaeKaDpV8NliKG66YgsNkO+1FhkTh+CTFt5Wj/e
JS3A1GBVmp1PrneyizOtuW+s6rtIAy46W6XnMW3f0louweNmEpa9Ch26ZpvFZEw+A8K4ZqqIEU+N
c2JThZSxWA3lkB5hiTIyYNFex7E948ojXXpxGU906lcO6ufbNmBzsdSDMcfo5ySop2qxxCjSuzfT
Fywd+YNigERob7EglIsCrKamwhICiPK78DSiEd+rOP0xGHG1sgwM/HwmGPBk1rcsC8ytPTSssfS6
dkYzR5vOG+IbBmp7+jLT3umb9Ng2JOySdLzX8pn4KH/8pjmBdQTBFpxGcFthhqYSNZbJsG0MyhsP
3d+FVoB+SrOaNK1I3tU2NWxEaJsRlCMBQX0p7+51gVczZby6ix2pCIIz9HmJsTN3OLeaOyt6UI2V
P1ZZvM5kbN6hUSge0caD9yy6bm30X5o+qp4cKfvzmIgvfNzqp87vOdY7mFeD6KepZP4melUTxAON
Ql++RRmXrzswmAdLlUCQM3oMtQd9dxyMnxqQfL/qNk0wrlXteG/51MaLCJAuiUetOpXjrV8A2DYm
gLoarSTSQuTONGFkeMYw31q8zGSY2vk+KzhCTvyibaBl4VQnX52RMBrpq/vKTeILM9NLN1b5EyDc
HS0oAzkaGfVOh+W7b+LQzvWfaXcrEfGf6uEbDYn2nEpsWh1xIUFSBAeZ9/bK6UFvSjHu9SUPd2p0
7Btar46SYRY42nibI+phtsWx88qkCdTAkITipViyja5O2YhjisOFe9DN7wKChzMpCxVebGxsEVHg
Rt1Xkzwf18zLi2PQLozybtw77bwfJPQ+gVkpneZQI1TtTkmAzpPl7hna7lQ3PJCy2l0m2ejsIIYK
q3Iyb+Kc3TVyvD3avWQLpzs4ZTVn2KF4a0zoo/Blme0ZwS6vzG9eB3otkNZ5tGgjWKO1cYe+2V6T
2IHJ9DdWi0u49+1TPsYfWOtoiHresEnxPW+yYthmeunuu0QUYZx1BGb1bk+CBgSKKJoy+gkj3KAy
9FS0hAMP8lax6hrCcO4F4a8gO3IPXLy0Q3Av9lpjBIbQZCJUl+xAfWhJqG6yaI+UZz8nmbkmrwZZ
FSvF0LihRasK6Kxe7ZvUIdAqml6S2nCOFo6Fm9xEypyMOZhYvwFo3orqkTTwTevSUi5Rt8AYASfG
oIpMaPSOtwHtcUDiLShXBm8GQE9WJOJlSVmi8aGSB99OYJiU69YJPgw7Untl0RluLeemmwSHvkFW
a5Mqe1XZgtOCzzaq53BmTLs/G6k2hTDS4W9SLh9nylnkrhFDAkd8NWmx7m0/+BpfoXFAMhKZ3MUj
ZpGsh2vEoD3ncOHRUamo7qhom52OWNsiPw+Q9wHhNIWfbEl/IzxnawnQW7BTICOM+yhtcH+23hQO
BTzQIb2TsvYuTQ1+19DHZ71dRbLRXo2RqYzX3Ev4/qFmjd8nzoqnoqTwpLl28mU0b1LkOFvemGjX
2K9RCcVUE5H21R1+AOF0Xw35vZqgMgTOOJ1sX/n7BgwTAeTQgEWaQOrGAWPYxXNejO056lLjQQ1P
VWpigECWcE6kn17yjpWEVv42RXBynyc97aEl1EZlF8enlot9VNNgnkHd5G13H3GC+TlljQexdaKD
7SBedS1Uo76mDllFe0E5QMa8fMZNtNy0gKbDxpu9G46NwSXQ7xl7nUhQ28UNyJxmnp+qpJMnRhTT
Q2PPKw3L940iuwLajv1Wt7N/f72hbbeTqflRwY/atDrpUXbjiRVnd8xA8QSVSo5n9gP1YCv9kJjJ
14E2MV1rxYQmQZXmaUF7nvuI3PFRa9aogXhZreK+tFJjpXn9QGu4Z8YO+XZVZmifSbAkytqdyChf
MLnmDFUiDNAubuzCmjaeqxdhn+TyZIEb6FJ/PhY0ijfC1GGu6fQ8gd4yznEYN9dOsjUm6HkpupGB
IWUNJ+aEd3Q8BDHibVENH6IeamZGM/zIqhgPDgVrKUS7VkmNrRamxLpPzDg0fNqKxjHN4uqxcMhH
Ri2Faek0gYsiJCcJG6eKSKUD4zBHCfhaLYpPwi/u0sQSu4QBAx1QmGhW9cbwnVXELkQ4SpmvXUzf
ZC1N3Yr5iAzNLOo3RS/JUZoYBhnON7So2t5JKn87GuKA3qA5Xm+0ZghWRPqB0SxFfp9P5YZUTONJ
8Yk/SNUCEu11dZiE/6WI4g8N8+ZdRozmDVXTHjFVCY/WGjgygvGc4bGsgbH10BFNJse1G8Oej0cA
ZnW89eae6MKKFNbIpXM3TSO912SZ8Qtmz07YyajddgOnw1r8D3vnseS2lnbZd+k5qnGAAzfoCT1B
l0wraYJIpSR4HHj39P8C6/Z/b1QPOnreEwSpWyUxEwTwmb3Xdr/NzXzJOoXs3RzglztxyVKk+IYx
tuUr4RGioYmfk9Spf8kN9oknJ39FgCRJ7PxuzF19zfsYeEugTtMkDDL9TDJguQvtiyHVNz1QENRD
0cfUwJ0x26zZmhoCvsBNKIWSwVmVTCRuVvjpGX8qpwf8o8iYLezsO6RbbpFyTL4zVyfpna/YIO0j
jbXN3RvD3xCZAPxNs95F+fCai6S+kC44WzlkR7sF48N99IgFhunAPm37+IDH/rWIonITeMaSykf4
udW69i5O2+5IUjTSFU+vrt1Jz53fbmcg3qwCa2NY06u0c3ns2m7l6g1ihSWhNi8Kzmjb0ne46AQ6
BG9IbVprFWt2yLp2/mVLVLiK5TjdIwhNo5mqvdJauJI9wnfMIG2oyl2QZDWGBQfJOl1R2hLe2yLC
Y641k29YBBB8ari5aSw+qwBClkGlr7H2a0tvT+LSSCyUOpRygaKriLw5dKb7LJgPfVGWm7FE9A53
dADb5bnl3pZK/gFAi39klTLpt4LYJGFK9H5QaQelZ9s0Y3BljMx/7KC71Ln2fczHr9BgFpJ3Ybcu
5mlcgRsSR6VNt7l3vEtJVsdZqNbdoKbKWWiyRIWAuCtMI4btGS2XLjC9Ma/JT/tGJjRliuNXLYR7
R1ab2q4qHvWwQCQIz4NJORVPw1YNxXhoTRzydmAguWQkQy2Bvq4c1q1im5uTs7JKk+hb1S2sP2b8
NKnoecqJVm50r1k9T36pp/s0mJxTaO2EIPlk1ppi4xQMvwzLaw+aB066VYW5D+ogZxuStb6y2l/M
w/W9a1bkeJgR4c0s2bJUfbIms/dTaDLW0rDWUAVtQwNAbGzrp9wiDns0u+C5Yrg0jexrO9wLJ61v
I9q89rlKIygDaYgcotPkS1t8EpOUkdPAvq/NId9WUWkduqWv1xis9e0Sm4m9d63FuBYsRuF4bhPG
6BWVY+58RJrnMl4si32lR+OmKqFW58Ho7LgbnjhZMGfzmt5Er8xbXwgf+x2sLKkDU5sQideGy6wH
U+I6ihrzLFHlHPMhf/IITz8XBclIdVPXV8eh5rTb8cxNeF6NQerdspg5SMxsLU4qcjWa9pUKiiTZ
wkQsEzVH0zWSjcTLz/Iz3IYgePYz+GuMtCu3UgSF5lV97Zz5VbApWyZSjg+XJCerQ0301PzihnKi
/bdJ+2oD8Vqlc+tzh/PlZKeYbobPbjDEOkmUtm5MxnvRVgZetDWAzyEnFD+jrM3YchS/Gpr2/bjQ
kDX1u0jJbURiR6adlfwaCHpEIBNmhwTLveUOCmiU8HbSDX4aRnELksfclkH2ZLAnayLMvx3fak/T
7aMoIoCuHvuXXAHaBXylnRoroZDFWrgmgEFyn81/s+elycopX4I54bndMyxytYTBQjlezPYHM4x1
QiHy4QzHqa0dnyA+sRZWwtlxK7aiAF62GPh9bzY/a4fgiViPUn8s7RYhv9gacd8dqyLpaNC5lVBH
3ovgj3BqddelNaGGcOttUQIqtEOuTAdyDDNHj4YagaqHbSQ0lwdr7h3TbPjeZmS2h+10LwtnHdZV
ec5wFqwTW7EhnOmH3QYZ1gDnLVTUA3HGMGhK5VcgGNHItOUsD9ZBOUO/si0YQWnvmb7laj8zjMQ6
ntYdI0eeB/3knkaTH0+OLuy4omphx8t6E7JyvHlTBBkPSRcTWpLuK9JWHZYtaWT7Ye4CIp6EOrqa
ne0Txn67Xn7XYc+eqrH1MLCSa+vIq2LIYkLtGzXtHgowtxBV+QYYDRdyVn+YTjD4GPvUvpx1e61Y
P43SZqFvViUqkpL7vmxh+CyHbLB+lczWmP3F1Y7hRXxkJ/MUuKU8R7X5k5pS/8pqebcCPbpGU+Xu
RAQAsx8Snq+9ICPB7XdFQP+D44wT3AQZvaZ9YN4SfyQkJM9DB8+HIVhSLuuxNnxtkbNSMGWJbxT5
sUpJBg71sD4Wo3U3C2fcGxU3rTmtWO+teWREpPdm6Dy+Wsq1rnY/gqymOB/MdD+mMl3nHpnY02S+
JU5xyLvm01BN+gpuu92zLkPh0ZvVNe/qV4qq6ThC8U7nInsvqJGmqDWPvVe3K4zg28BJadPKqOGO
NMh1nzIwnVwM9tC8V1FrRD60ZjZ3UEN3WmVhMG9SWoEZF4YIE78CaHBGMrdbhOzbgjy1exMpwFNj
qe+myfvhIFxb6zakaTniPcC61a0z1R4qQ5mncQqtlUcv1iaM31KwCAwaBgGjkp6G4OaLNwueg065
z0N2MVOqwSOj0b3YXrpvlEerg7+ccxw8X7Mgs3eJR7CArLjKm9JgQhMVwYU8n4M+Ss/PqKWPPQkE
eMfhDTpGdo0IxDiM4Y7PQV+uJc+Tcgr0NlN09bAMkhnm7gw4vvucPSUrqLE5zqWkVdYuiWpM4mxl
sjHFXB5bQnh2LhavjasT1N3St1Wj/S3jWiHSGhSn0UTHAgXVLS+1az7V/RHcXXOFCQf6oIyyy8B1
GZmj8K1cITYZA0AIaOGi9Bq1sls3mRWfU4KP11PfGvu6gAM9FgT2Pm78bk836WglwNLWMI48O67x
RKmoV+WTCpObaTD0nWW/4Mr6EyfT4SvUciMvS/1Qpt2FqTyB01VtvwQ2y4moNl5UsbD9B8RHfcpm
qI/FzyIpoTY7zbZXlfwOt5LArqnhI+Hv2BZVbr7r/aHtf7fErL9Wpt4+uUn7WjTop+iHDeIdw+zd
yqLfyrb730ox37MmKME1elhLoxWO5+nca7Z5bIwxvbiG3M/eWJK1kRZoEI0EsruK/M6smY53k3ON
CCnYBaHK12PfbUIBilBjlR7ExmsTe89RPvMl0unOJ2UCMuxxCKLkNK9tzfMjSFrr1pfQRiNABIpR
3q1aDpOeEzPZ1OOTHAeD+YAu32ZU48CU3/HJeUuPC1ZjyJ6m0hxBM5Z/8pJgPzdxKsBrOoIiQoWe
Bk+EpJzooADVcxHQ+cI4c04Wc86Ni5mB8X2UrA29iLZa2DkbWmvy15s6xgSAt20uqftrtLQJRS06
OMDpsqWpMwYNH2+Y/hCWuOFO1vbYNqOdUSNy43b/wwGrSkWu2mOshpBolzrdzkZq46CKmoPE6/SS
5vMfINvr2CWzXHqdeajoownocmHo9fptGLn9JJBBuQoH/I9xqi55vQhbpNuxWp2DU16XbFnm+Iyh
Mb0a4hzWLLdVa+YISLx7m4UEsNiq9lPgpBscQ83JtQP90suiuRpNdtQr9WJaGuNnnDlHt64paFpr
bcCiXgkvNN/GyXtm2N/6vUueBRaB1QRb8QWN8Lsc3IGEzyo9VXaQ3Y2GC16ZXrxxzJgJGdO8i5dA
LO8NDLpjZBC4zq0OI3R/yD0x7bqkNe5qfJiCrU3VZfZ5tMPm2un6hUhp+KqdMiAA8hTRMka3dhij
vEPbNLDAsrJZMRfs2mf4+vrdi/zG3mO2yr5SxlNre9Sbp6Z/IpsiOwNy1Gg8U/ENYSIGblG3eMHm
4YN+sR8uQSnd72bSKrY/PBQF4x+qQ4LQCTBaM7PsPosxQbpol9LPRfODjkA/GTXPBC82tzp2cGeY
CLxGT85Z4eZEBHj0NIzmq3Kp9aSImJAsB5cFFciN7p7w/H7CBnEXcOwIzbJ8eN2oiBIRn/rJc9Zt
hd+osQYQsuHAt5ZD2NJva/MwHLKu2/d9Ko6VZyXPAcI4qMhbh/viOjf7+WQzwDhMdjgwksn9QcMW
WHpm+F7HjF3DvAnOnPUCB2PFAFqmxY8soBAB1hHfSf029g3b0Xd228j07kz2bJnejBzBXd76JTEA
73m3dM/QBer+oGEbushQfwtYaP5RZsUj0LGeCIRzVn2j87cGrnllK3RPB4ohtw2m7QQlaqO6/Kpm
sLyc8Q6lbKlfdGb9kOq7lxaBMr/XIv6IKsY7lYtfbJjqnRSTSUcr1hZFaJ/35aVMs3oJc4K4Q1jD
WiRW8FTnNukottpHdv9iaOGtjhDcdmkx7gObqL804J+pZXa3Jtc9sadXbILhOVpVFhyKDPBPL6f+
PuAuGfAdfLNJU9inaXwnZhSJe2fYC60Xl0dwxP23sxvD/gU3NLWDLVBS5/o4JJZwrjKU+gUa0wYO
Nvugb5ms6pMNcZOsxEL/1tY9tP88ck/mgLyP7HNnn2l9finjBO22ZXVvEV9uhr3pO2KqZM/4kJZq
Dp1j2YRi5Q1e+XNiRTTFQj9HpItB3fEs3zBnYmuUjb6zYVVv5uaXi1TorWGEQzVgVWs48jWaimF8
niZbnbQ2+D0yDnqOA5LKywKhgveYVxVoTIsyMtndML6y6yY/u9Mfx9HGcWOaKDuBygA0laLbV+3i
OogT882ah2gdG73pN0FvvlVC/+utXfK8gxY3gRnvu4OukIVnxZgfp2HCLJCHP6bOjN+y8tkrPfXe
G0H4PJgDmoskuXtDpN0AH+xLoguZ6kznxvQi5Hmec0+LIHoXj11EN5Z+HxSEQDf2a5TN59azHMYp
6fRKriJBYbI61RkiDNoc8zQ4WKJCr66+zQErLMwFpY83s9/XNTMHDzUbYAGyx1ISQKWFCLtY5OWz
VY/7Jh/InBmy4mpN+CALk03uhNR82wMW3LHdRVFpNepqKLCvQeXuK/DUe88YzCMVOZcExcZqzFnw
B5PGbYZKd623I6kIHr0stfV0sSn4IeEPPfWdJg6ekO2tn2l5yzQ03id2D23nds98sD9TXXsk2zVy
26XRcCiQoa3qNg3OyL7bLVtNFqxBbd9SFMVuum77Ljj1IQVv3nR/OJ0MCMOm4YvUmTvixpZHsTCf
6HTlE21lh+XHOkEQJuN1VOlWfkxWnr5WoVa/Ur+RF6ll0R4SdbcegNjvhrmdr9bIoKydnI/O1Ls3
JLa0uE4+3VntiCsx5JsudZILFg6LDeT0o7ZbcXkctB6++IQHkvkFf8aa7FBXXr934/nEucp81Hri
ObCAIXfpvWwC0PX5yD1N0NbYjvk6i5fW04wP8ZU13ZW4pfA90ozwBlHkY7SJF8ssR+Fvi4ZbVzfD
LXfnMw7YwPNB3iSE/zE3gH9LiTpjfGVNXJBSWtXNg2hw0tOZp7LZtKC3Y+Opk9ln4qG9HJPS/EAn
FSGye2l7OpLEFgQUmn19iZri5sheu9EwIAKKyCtUc1KfRKj5TcmZB5ryYc+iOxArAULR6b/TWYgj
xjHzxMguPIyjyHfeiGemzuZi66EDZXCSSnukVY2crREG1UbhncNtVr/DZyYQvi8+M2lEb3P3ZLdR
vsX4P2znpvvdl+3zVAp3M0o1XCBV+LC1LeBx4VvoVfqpy1u5siZt3vCccPcEKvb/Nlz+f6Lp/4Vo
alDYYQD+n/+bEvp/EE1v9e9QFf8Emv71f/kLaCqE/S9p27hlbTB1hrlYZf9CmgoDOinuXbgOEK50
eKf/jTSV9r8MoBZskiFT4Qn3+AwNbO/of/0PKf7leZ504NvY0pG27v2/IE2F9yCQ/MPLC6oBo75j
GRb7cnyp/0kmSJtuTofOi5+KgMjpqvGLJReT3MARXvl0mDI6BdW9M2JG3Ou5pL3V6Rt6vV+hTvvr
xpKbt8gL/++Dq3q6wcSkOrTEJhtNcopS5T8OtZme2koxs3AsbqgWNxZ/JMMAhJ12yYDv+Y8D9zDG
I3kCRIjSgujp6mgLobZtxAQkyWwb9zXXVs5metek/bAtm5xIBZOJtCm/EoxvT9Sn7SJteS8AC6M5
XlP0Ok82wr5wmJ66qorvoGCOQSuvYnTds9HkF6tLGS705s/YjvxyCYINJQCkShuKXSXgjfD3EKhQ
L3rXx6tuUcHaxvheDj2OFWXfTKbNgJosDAgYOrQoKVCeNr+CMfjSiXPxx8ydtqrEMYAYc/ClS2Da
gBVmXQfd7pG/XS4h3F4/mr6ZfT5WJmBAEN7LGk81P42W+EzNlG8uh6YP1b/fPl6JongdmZxzyjgH
RWhrGCbHVb+Yf9K5wczVAXEpQNUWg8j//TMsPvvDhF+HrVQ4rx8/nM6/Bmi6zLb90Mbk9mSvg5mc
k0X4PU1Gt5kwdK2MOiVhqIusTacbt5jBFSFuu1TUoy+w6IG3MjKqvYhlE3pAxFG9DUyJ9UeHiseP
W/sI4R9iiFXU2Uq0oAKszjaIpnBqbJAk+zo0K5xkpgl56Ox1h/uw6f3zV/8fZ+Lvs6PiVG61uvtj
ymKvl1NwEF6NXJvCalsv2tvHAXVwvXWV9VvHz7a4mBs/RBy+7yqr9inSG//x6u/DqEWNb2QqYNFv
7Uz+ef9xePxA//E2No2KVOFAMl9GmBhp2EvWbGlxlT5ezqPxNGQIo2JhfJdeXPrzWFPPLK/+fiuW
P5vxDR1c2uvHiVfG+Nc5f7z9+8vweMVWotoIq0Gds1yWj4vRmVkvryLX/OsyfXw7hsT6ZuZ0RM3y
JX786v4+/P1nAArJYUx8MqkLP1wuZCagoJOwfBa+WA6P/5LNONRYgsKNCA3lU/H8dWAozqddrvM8
rpFWNfR7SPtIpTd6WfpAgUlyF05f+v94nxElN7V32RCZsHVjYp8jicRqW2efYap3ftsrDAmay/Ip
bWffdMXMfJXD4+3jYHjQcoha01a59T0R+UGgzC37Ij0g/WZfOyoszQYu8dU4ke1LK81LLAjFntzP
Uz0EH64at3S0+saJ8QZAmHudXBKNh9ZALP/4UHLbxnHm68vF9vgD8Mb8UpaD+d+vHm+9RgmGzfpe
OJyEafk/GAHquDyJLzwgNllVCLA+oTrZOZELRD2FW80k0xpZ3uzrmoYmqxri3SzHb3Fee36sRRG1
L9V7wAT6YToPTJznfeQxi+aC3wWR9a1ssPfVjnwlgjbfPT5itZztiPHeakTVgsSBG9rjP/TAE6pv
ju5VFPiVTZzvkLxOE8FfKXqLTTrfyWDJV2qQSE765prM48+21uTa1IBO6v05DvE4LU+6tWEEv2JP
ZMe5KsWuymHPBAASXD0+0C++67I6eO4A7r/wPvNSQCsY8jsCtaVajHP9POTsVYqK/0UVt4dwVmzT
h8RbNVN2oaUt9u44fh9JWoXo/B1WHgCIMTE3DZXhaixndHPLV2Ecb2a9AGc6/XswCaZDIjfWiMKu
saGo9FA0MFfuyPjuY2Bh/HQoE0uJXs0ONwUi4SVnICvnnFtEH58lGmmUCbkV5pdOWWvdKOfFfbNh
tMwsvDUuohpf3KgREEhhIrA7xbZEJPYWgAv6aHc8VNZweuj7oa0miAxR13np9E4qcLGeMOBs3Kj4
lZoSSYDbfWl6KP25FM7WdDOUhw1JClV/D1yNBY/Xv8Vzle7LZAJC7rbHECHqjo01XV02DWs8vDcC
s82T01j5sUhdLNusKzJibIs8t9FuMQu2wLwkBvS+iXkILSsb3ALnoTU21b7pyIs2USZurRidRzjc
mIgaW0tWLR0kYTB1HKDbn/H0WTGicBN2BQovwT0csSpiCXNHcpCJdDP9PYlZ3xPu9Yp79JbV9vCa
SaRbs6ntWmU6W1LgzJ0+ARW19Z74dKM7GEmAT6bkL4VrsQTNFCtO/HgyilS7jjgHsef9ikj0uroZ
pPIqKLs9y4W3sWzxvziJ2AklfyiYJLQ3ml+Yc7WKgEA9TVl5QqNEcnkdsj+uybW2kaiHg0tSDw7f
VW+l48uQ1M3Okt20CXNv7biduLilVW6YJ4U8RfTqZ2YTAzoLPldsdtnOiJh5Ivr/oM2MupPC5kMq
uXFUUQ/qMf6VEke5GnJSxCJHu3Q9M4WpYqzK8/zQjlxAfRF9b5iRLMNDZ9OXlQABRHyxmXl4I23t
wof55cgpgdMgtK0w0WzPv0RhPjl5cC9Kh9A9fqe2rn60XvPdrWAtjt5lwNErHa7b1KhqP0rC62BG
7sGAXUNxKdZRytUZRRFiqaA7N7mw3oDEaUx+0YVYoXZEdvGWTgi5Lc3valyuttSwPOloPhAroT0Y
QJ3I6F3Z3ldmJDxOCNBjnG9p17nddrlK9iiHuSZFPpNzwmId6uBa76buyZsNjf7bgjzeD1+sCtmU
kVp/mGExrttjZIuPocF2Wmry+2jzoHE8hADjG+HcuBk0+SetHete1K8g5M+lhxXBCdsUvZk94Xos
DL9QPR93cQCYDO4IGc+3JWx9zcC5kXovfNCnOGaV32hDdUlM5h5TeGxy+zd0g29zGRprTFhnUw/c
rYR1sg7NEhucvHaC2rK3DYIwsTCRuKprlzwY4Ppn8Qkxz59S8Yioe52dM2568B8keiwaljk3qm1d
Oz9HK7glmlftRr26xOxEt4qJ7npMBUKf8QrMhTTzIr0z2H2u9SylO2xfZceEKLplDKdP0AvANzC1
C6FMHgfQS6tUsE4w0thiZUpOIrf+cBW4lUAixOAfa/bHkM7dBl2LStH02OjwJjmJAym7ABZYzoDL
+rSsH+YUB6c6WETe0cCjiKu+raDhE2v+NACYxcMTtoS57Zqi+dmDtN85s/Y5F80u6opvUYgFrpsl
EBsGUcLxPjDKoYuLG/oHiUEpGrpDV+onbUydjUda7zbVql/F7DF6D2aSOJNbabUrDx/A0+zmK6TI
kZNYF6KE1vZc8jjSYmdF9OeII2mcNmYWev5iGzFMTAMGT+zTJIYtt6fuyrM0XONJYIfcrUWAJd8o
DH6xE2Y6GyRkrsfq4MSMXzFBACVTiFAiCrQBDOwKh0lJH8P7x6sw5dXj7dAk62bSFpQJZc3jQG1a
/vvV4y2PRFJ/G9gzklU/ImWkbnmBohLVKPJriqjHYVhqo/94qzoMrOHoFwb1HmIxxBDz9IK4Bzcq
eyRoI0yenc7Br8AilnA0SomyDzO6JMadjY0+NJLh21hkb6bSJ+B3zURQD5UXPuR612XRVyhg0MTL
Yda6vw7JOFIBu5RBTKOCTV7lje9IK8FswBAzjwz8cSbIl2w5CDByiwnmXMuy8oup/0xDbdqaRn6M
h55x3PLHtYjXIV6bQ67b7OirybdDdCj0GJMf61a7sUyACRrOGXLtjF9TNuNrKSSAbRGX1hFdXof2
5B8HBKW1b4S5s7R1F3tpfx4HpD8UlyWpjZ4NciUEtOKz1ih9nFmTvn2897JgwpXt3FzLLakS6Wgg
3/DSzPTST5aq/PFWJNSaiwGEyn5IIdcC5+Al9y5I0DqFIcq/bCRZeWr0UxBL8WKZ6j3I0v7AU0Rw
lenhJeyryyxz+SpDuFSm+6Tlj72S0G5oHH51hFchH1TOaWJjsnNLvQCLm4xXdzkEUft7zuxsx9Rr
8jU0+VtR0x/NUeeRQdULbR8FOkGilE/C/gJjUW6Zf5frPCafylq+IhGe3z15UPYNsNMhKKgXiB7/
7JS0zlUf+FkUh9fCI++6JzKdMCzYILY9gFOpjc+RlssZGvV85tFQvmhQX3Ot/hBtEr7aruas2jK2
NnTjGiPWwnrrAzulBY5XQvaIPQN1aUWLSiQrQ8Jy6Rd1YHxbyRKRkHlR3yJc3+y4LOpPFgh7sOYs
tDNiqCNumXYscNfnarY3MSb3jdSAyRnedCfE+VLa6sqJ8A4qw3ohxW9zcZPJilCgGcZHVNobs0hq
hBEZoaCzne/yhsFh401YUUowackcDTthB+zrRUd21jje2Y2QLzRWl37I6f/5wuBsQWhUVka17pxx
q5MCeNLCvD4uPPCgkDU77pillxqbXRn3PM/HOLk0duTu9KEmbZahgRcG+2UpxK6lbUzSHyf51MSu
OpkMvTE30cmwBLlKywyJK+cWHHp8l6nv16zYZ3zA6tj0rv46OWRcWxmrafDpvypjJuLcSNVBG5AB
95HcKhirmynuucoF6gPP+ebAQolIYUecMa40kIZ3Qj2inZuOn7UX/tAKSHQtKQjXAikhWYfaBZ5w
sPc6+Stu52wPbkQiGdC7u7k4YiaLBGOqlj3lw7UXRXYqrJ56Dle93iqoCUxSmfnjK0y5UyVcUWty
jKtbvg5tJ74RDURMfSeviaGddERiBznmX0gV7e3kZayG3SS5Gm6G/a7LRgSvYXHoeUgPHOiap7MD
yEOnotj2RPas51qIY519m9yE9kRxXolTIVu6k7AXBszqEeCLTctPBGWgcfhysRuIIteDPM+niang
C24z+wZL6FrH6rXCpKC2Kb2qwdDh0FXJh7JpZGGzn22caGlwZ1n2DI5GHPhri20FkICnfME3s0bZ
qWAAcN62Ih1ZusXNNoqD4OwGKPWnnOxz0dxTfRzOdeEM58crWhQW+lqib2wWVXui01OoK0lJ3xOu
s2HykHTOFy0K0Zlmz32CcVSwMjz1HjMgTSXog3spfDX1O6nijo0tthhhOwNQ9W2QDP1Wr7yWoEXP
l3llv5D/ET2LcFx9ENa291r1hUofGejS45Bkfuu829gOLPMEXtAx0J/14nvXcn0pFe2qPtevva2C
LXfXFPjGT2wqzVradbsrgBJGayPHCdEQcmf0HTXZILJbg+f/5pYoMLLm56CHaFdbsz5GZJy9lnPo
I5lwj1XNX5ElCmvOOesRP4UFYeSk0Pa7DK33VZfMt/uJJOa6ak8kXXw6mTDPXod4zOtquUkELJ48
C8otsw4SmZT2C1QuS2q5ZKwW9ntaq/5gyeSlw1V/FZGljp0Ur48bbTM3z6HFXEMLreEqkpz2fkIj
RFy837JNQ6I1IbvK+CJ0QL2hYz7JeAgvHTorUzWkJJv6lafR9yYQtV+44x2XrrjEim8gXjY4IBbK
zzYfthOLYuq0VFtN2P93juO9caPJjkSEHGmBv0AtZ5cpxHLT2s64Q3Tp7I8zYsBt4pTuRg2Gb7gR
6gGXkMRch5plcI/kG/MtlTS7dd9e4sYQN+xYYp+k4D6YGqOmyDWx0+w033jRUG9Ko76NyKuel2nq
yEI6cb5ae9i3jQ0jQjRks6NWGlS8fIcxSxQ/5aDrXA79IVQReknxkxJjAPUwqQORNas8iaBD2KRb
F11T7QpkHBhOIbZV6uBlDnmZuvEmqe67ii4y0jT7IqBglnl1wCb6mTjIcFDMcPH007iWDfSdtjSC
t/RCrt8xie3s2qfKulNeExFbpwlgyxbhmj4uEUHeH7ioOPXsdlEHgmpxbAudnrYkbyoK7E4UyGjC
FS4B1AfRkNLRGu4Oma3cwgtu1o1BATujat8Qr1L61VCb+M+M66MU01vSLQqLUIBONe9t5i66HiV8
z2I5yn1atgh8LNWRDliGWNu7MIXjos5kaYZnawCYEk+oiCnW25a5tRW4amPP1mU2LMHQBypUPOew
ybOvsZ68TT71z05rvBPz3J5MTZ48cFhkDQOWy2fMEQ7UIddKgldgJyNatk9J7ulpyNDMlBP5ggCE
c9aMJcIyT17gwFPUGyR75lG9QWQy+453KnRVX0RzLXsFDYgV+s5y++klRJyeNgkb26CRK8Nz+q1q
AmwScRZd0WDlaCRnbIa0rxWW0FrA7O3K/E+tJyjTXG/4tOryOU7LfGtVaY/2N2ixyAWv85QCBBDo
zlKZRBdo/QwcPP3cxbjsdEeLjjPlzzpeLLmp8UIn9aef9fHsNIB56BgbjHzGH681GJtgwISts0Xb
GG9CuDo8M9B7mi2Djs6wzC1+nvEEvGPn1TVoE+EWb6iHxltnBjdbfrY45D5kB1JOzRnRzm7z5ZJO
L1bcJclii5hEFZZ1KpppR+BOf69qiACaVbjcYWSwt9Ja28iyZsjZiOeCB11Y5d457BHyZ0QSD2T7
rAY4IyjsVHXKUZI2vYTOwXMG2U6X8jwcM7XFYgI0s1uAUBb5DmDLa8Iih0MpJJOu5Qtr1sYGAMG2
QPJ1kV6j7VNiFXV0q2c1JGBE+fQjARrrzoZx2jM2O2Rz8MkKvHybuBDj3uUma3njswY7YC618CUJ
igOIR75jBfsPvLU0oI2r9hbe3Nhru82QD3KT0dpucx2QbsuDZhuRK87KQuLmH3rzMHhFf4pq8kJ4
zGuboDWNS7z8Kw2T2xUkEB6kyMQ3rkn8Q570TNct8WrGIbmkIxAql2UN7UOFWzp5VnbhkWWGYtLt
G+MQxVSoaUW2EJbArLZOdVqjc66y7Nim2V2grdx5AyfA8VprM4TaI4eJBwAt9tqdtO4YG2i2Q2SA
DCb2g/QIrakWfs5QwJ9pergh0YgDs3PEsbXVl2FRFAm8oftAs4Kr7TGSyCoRHqiKduYAInSYm3gb
z/j3pdGXR0u59Guqrv+LvfNYchzZtuwX4RqEQ/iUBDUZMmVMYCmhAQcc+uvfAqvuq8ps6yqzHveE
FRFWGUEBuPs5Z++1Q3qQ8ANG6JBJZVSH+xttJeTlwrV8MJpo4zmRefEV52DKs4GdaMEqI9AdHzuv
vEYp9i3LJE9BKZbb0aXV9WZAbiNpvobPny1HN3aMcwY8ndiF7laX4+ehWCxWWTJ6kcHRUSz7BUEI
bdTrqPNPooFjcrdNRWUpD81cfu3KHJ0IgqSjBL1OP7JicuJU19TjcIEwog3F1GaXegSOaSiIAhMT
y1PuK3wQJkOnOntkT44vyH6KG0aPnTTy+qEzO8hJmLLVlFIYujEaptK/YZRmVf6UrgzSIO+Iy4gc
ortXCGThS4q02njBn4p0b30I2iHj18EoAMxdPrpKkQE9liznMUfIBrLBIR19/2anXnXjZQd9ajyK
zPuMrEaeovW7zs8+T1wPF4p6xHETa8HoeB9LeGEPTQ/rIHPsFxVPLTlxOElnatadn087Zc/jC77F
8WXCF44G7UUOVKqIxNrHRnxQvuwvwq2bkOLBvhr4w0lBrF16UVlzWVIrO9W4hsOqsJ7sxJhezQWc
KK7PLMTEi/5MkFeNSVduE638kwE6CBiK2CuXgeWwEGKUBpxdJWvXtsEQfEZH+Dhp7l9CZb+KoUmP
Nh/qQxWT911CX5VxH2xFYln81v7bOLniGQZlKNmSXwfAkUlhPhiI+x+oeU8LTPFr4+VbMSwczgFI
wNJ6lPhp963yzU2l+0cahM1ljPHgdbHIL17FsdGlcVvMEglrGzaGw2ZAaboBNxlWudueVMkiXBZG
d5MTFQsdp6eg4yJCHZFzzLz2bdXcfFqHWMcwfirn3ejaF9UinDGyOD0B3yeOuOkYnjQyf8zn4XHx
Y1x/tAN1DmJASHgtJVnHbQqZZRR1skonN9rC4M0Ak/w9Fs/tVDLi6bDcgHaonJ3rQeirSsl9PXg/
06z9QTY1OZlV8DWZ/fOoB0RqHa61MdP9tomgxbjt8tA6qx1KOmADaU5vFPPhwzxNWLYLtvqMsmk/
ls7acGvUPjUU1EjfCvHP9R9Kt732q7LW8Zk3LzOi6rm0CM0uxgRNavdiBr3akm3Ec504pqugf6ci
GVxp4L6LLfYSkDrMelNL7rzeP6E3rnWjTt7sOidqbi4ODPMGESGH0qW3ay2I/Hrke1SPwXMHsuU4
unmyIdNGhDP2wE3V01FqLP3DiacaLhvBM6ZbH9Os2jkmm4zu9cfKqzED1N02mnGI9JxsgwlE+vo6
+qBxD87ifxyTigs4xfUxWgjXgqHfJbARGbs9LtEHbxLxfjCahSXQo0Esmdz6DJ7ONRJllV9wvU+f
hMu+MwIf3xtu/8eM7z7tuw///pr7/fWzOOrfJU2Fcdpbm73l2ktS6zS21zX6PJowdSK2S4AhnuFT
FRqyL1gJUMEDAaQvVKEKLsDMbv/4PkMCxdAqPtE8NM+zHFeiWheFoMk4vgsxnbNOFjAuobUEZvwc
9xKCXpKl4X1u361jfM5QI+7/JDT7FGmCWX4pHdS6EI+PsiWhG6lCzOgYWSadMrOQPuHuSm61Z43n
GFdC2DiRtcmybjzfHzArPERdR8w1rZqznsWwExMXd8kU64Lfl0oZoyw3S7sZvOYD4jubmiVNFMpL
VV+yAgUTQ3+oaTKgjeFZ0O3gfOMmyudT4YDBIYCw3mZ21p59w2xXQwwY20Uu5A3K91ZmqE2clWR0
O2x/EcLoc5rE4BFyLET3V3J/wLvTnou1yffXzwzSnvf5XL//bQ4dOZyScqoRd8Iucn/l96/q1Xn6
17f3r3wFlaN1mCRRHnIKbvPxfP8q+N+v7t8m6xtW2/a7pWseEiTw21JhlGFhL3bzioob1wdZ4Yoq
HMMNB9H25/uDy+51WuCMBD7jziWg3gN3wZeqYPJ5f7h/i7aKkVdWS7A503UI8vmi48XkHMCbsT63
Ze1p0s9fZRj4oRAp5KzOdNUZGjOt4MCbOS11X5ActDI/oWU1dsnaNDVMHvJ7v5QziD5L3/3Qw3DZ
Y27EnbWixO5f5etXCY6Dve6yx/uPGCSCXfA/dOvLqdPsz4dOAcoaB0i1w9oRvitlYi84l/UMJM1Q
aP295usQ0DSrvNXj0s0IZf73YXDqa29bLaLwHNWIOyBSvneEGQ5aO+lk+dEYPNqIdDLTSTyJILf2
d9XT/xeI/YtAzCGDAknX/10g9jHV3+qKmfrfNWJ//qv/hl57/yF5luoPEVZAo8BECPanRkza/yEx
jkGSFA5XMpqwvzRi/n/MgNYp0A9yGNCD8TT+qxGz/0NWEZN6XAngQiTP8L8Ctqc/pF//FHv9W/IB
aAMkt65j2oLkPlrKDs/h79E+NoLgvHcT7yKR7Rz9qJseRffi0qk9us0077mokwe3gp9KNXCqYjXR
HJx3qe+Yh16M/xL6av0aPvHH0yHy1JTCImjKs34Ln8h5U5StSkgSrh2Es0oUTdFvA1vzo1l9kQp/
NKVrB09cPY5y/LfYqV+jR/7882sYEzI8h8HEb4l5MvMWLW1fXNop+ozhuX9lMUScr6vLaGJpG72u
ZHxLpAP34eFvl86fH83f48TuuSZ/ifXuf5xLhWsF2aDpm6ua8O8fRQu/Ku5zS1zycnS/1BFNKw/e
Uzn31Kst9h0OX5eFlaz2l7ORZd+9sjjndVZeMkL6Do5O202cIPAuR70c/+XJ/Rqt88eTs2iYrHHr
yLjvT/5vEVAjLYDZNFpQFZFud5luPrsFB6qmiSw68QCDUczH5CPQeFzrayMtye+gz5kP9muBh/pU
aTJrSS345+d1j5767U3jbrCgd3nEfpNa8uubNuFLLf0pFZdkiMQhbiICEjplhij9f5p5Hr8XJhwl
G1Zntogx1MXgrluje65b9nESCHAdHR3NKLloZuRvnb83zAjttE//1KQxBM1XTH37ypDL3sw+QCBq
NusyetN3L2k94j0/e1A+jjInK2aZG3Ahcf3mdfK9gfrixcjVEzdZfpNWFZpdZj17TNeL2FbnntFH
H0c/NXOHZyBp9SbVgXNKMv8zyPGPcEbkv2V1/5pvs36KpKoFyHQCC2AuraJf3y2aBARTxJEAHFuT
NkRniCYZnMKct5GpDmTRZWqybVp78QYYKhTupNn+vz4Ry2LlsbjTuaF+u9HizDHJe53FxQ04K/Rm
gicxcl6Wfjoou3udlxwJ+6wvIhKnroNnHRjTu3++dH4NNfvjvYDYJlx6wWhjf49lSjvVGh7qhguA
nJ+GfRR+tSAgmk9CSk4G2Z7P6N+Wt19zZv78mx6KQD4Hiy3ht6sVTpOgHVgIuHHuETMzeE2NqzAO
nuqoNPBqMiAqXaYmnYVcYvFvJifptrGcD23r/sutY69L+6+3jsd4zl/j1RhGgdr49WIIIscaFgPn
Rc1ApCat5urI7hYUy9aE5UvxM39zfRpzULjSbcHsd78M1c1iQHrS9D9CJ1HWDV1zgHTLdc9jMDOn
9ooXxyTdqp6xazdtHmEzqq845ZjQ1ize1rAKj4b+X1KLfss6/eOdFexjNKjXqLrfr2wYTHbEsFJc
RhxhF4wP0SMtQ2cDVB14amZumrVwUwYxG4BYxYkkgX4X0aeBN928aMCdowIZoLAm7YPFd7YOnemw
Vgmm1NEBvGUbjDziHf5nGSLjg/K+YhGMOfb3ZC1QenhAIV0F4ene//vna/XXTKQ/X51wEEysl6tv
/na75IX0pjJXXDe52xwnQ5Vb0+TpkolFbMvwCQrCvwXM/5a0+cff9DwnwBzFMQRa2a+Xx6SCFgdV
4yCDoyNYkt7zpOgUWIoZsnRbwnZKTs9J4QSX+wMhEML7njfY3P75xVu/7j1s9EKYFA7EJNo8l//j
ToUKVBdNo4xzF5EqjL/qVRSyOPhevAbPMZmwR5gBijwvKjHDudlasxPSwzwGtu4PEs5aHLfxawWy
8V82bffXFXV9bgRG+TgAPG7pVW3/67uk8kXYHkKYcyNLdHmFz8iqy7b5QBiqhyouxP9HilUQ3MwV
/g1TMVRlBACAfSUeCxuaA42ceHCMy+imdBqnFPpp7Owt2VzyyJWHtuYyrirXPwJNB/GENAauodxN
Nv8wm12a+3N0mUBPXqemiNehofUQMPQ5zh08QJqLz2YcbFQc0J7VBAy1yOZ0FpiHKcETGKznvjwB
J1Pm075pa7wpgPTCeUntkBJrZxETcaRsMp/AdcOyvfzzp8tHuF5Jfy1ELkdfnz2cG5feruNx+vv1
PWTEljE5dsQ5xlcOTcN7Txdu2depZ+y9qnx01tK0oAsYZnAngCivCVweEEROaEm5udeh9/q8Madq
lwbM58xVklKS5nfKgEjdq6m0G7M9x6438P2nJQMVmGC5IeETMf6ceQ6lnvc8jSbefwyGdCXqAQlq
t81z22cMCBVy9MaHJmZKS9wI6jHD12fUODMg7gg66yLWLsaq6M7KVYN0l3nfv5+yAv2qxPBptsRI
bJUfBKAy2q2zqARz9kC4HRESlxQuE9pjBMDjdIz6cX6oxoWxYV9e7DGutp3tdXuOB1xCIBa7ZoIi
OgdH1o302esc44DLX24gU9LpG6C2VS914L6wriXH9ViE0e9tTidItol+TexG0UA3bcBKcL+U50WP
uct0EXDaU8ca+ohSog4H0pyRHRKEwfmfgKFEX0vN7AhQLdIup6B3MWt5hRyvNrVE46BdezqLqgdg
vxQU41BJQrM00Ewjnc0aGw1ysV7APfqnYfqC4cp4LYq3rMo+OVBiAdPurL6DYAlvCWTYWG+X0fxY
D3F86i33S9/1BX6QDDCEMdeb2opqLLKM7CcfjzlRFc55j8zV2QiVipM7PGCi88ChZodlqodL1ept
0Un/dYwXQuy9aN8EXXeQS+SdGSi+v2duoTY+4qhJTiZiwWoCbAEiqiEMR8M/BcS1x2KZhX6C3nQY
LPCaPbzBQidvTFAfRQB8IkoZ+9l85qPDQb7rX7x8yK9kzXso+iKEBlnhc4xP3om88Z8TK2rplHPw
KMv2ME4eWrmgKcK0Kn5qT8cvxhD9jEw72tEtJMYoKeRh6joOs/iub1X8IVf0sGrWmhS+7wMZ3GvP
KAg+jYqhWVbdGghUlygR6sBBtd/mmJ13VsE4Ocaf9q6nOShbdeiNaOsEen4JSvyDNbgEwyWus0zd
3aJMpqlc1idL5i0pdpCIAvVgN+vsrnCXI9cauPsWlrBBKPjGAX+/SWzsalggxhBdhfrjCm8rc9eV
EVeq5CuriX7KtNWXeqm/SyIFN1Iu9RMpqg+sZEhDk0UeYjocW1ebaOR7zwq1/mpwa7yPnM9ZNb7I
PLWvzBshgFJJ40cV2WWshpuBands5uZVE/SBzyd66uh0ZrM2WD5KK5Tej7QKkD+XbbvXRmLRwh/q
E428iy58OtgZLR8wRPHznDVfhDPpI6x0ddRx8YXAug0LhnwYhGieeIEIILPWP0V29EXIaL4AJvhp
iGG8kVENHrJ2AtRlsGzoC6XvECVcpyo9ayudP4jotWUoson73v+OmmYBdljbkDhUwMFb+E77qKsc
QmwJBMVEFeY1P+Vo4aZy9RdddM2j8Id1dASRrRrPVT9rYtedmuDI9lNqnoqi8T/qun1Locfr2iXu
qMaREUcxDedA5jfM7Ntx9AHYaP7gVPslvWmWwKWhAYCf5aEX7XwwDT4tkBENjT+kcpUP3KdujA94
QsuDO/pgMsADsRDU30qOFJscIGJpWeoJc6w+0Z67AnCPbnbikRq3VK8mpvO9BzB5MJa3xCUtJ2tm
f2MZfnFqBhFGzfDWMjPoS7K1K+2DNQIuRsdv3PKWekDsrOOso1smJ/3swJmMAnvvYaTdChfwOilg
etdqSF1GvcLQ/GO86lN6y4EKXZTvW5FNV8PKow+NED9ic5o3AVNtymieyVD1znOhUJvSO5T0/hiS
0comfIU+ZFglJiJyx6iOKxRywv+5saLm48QJDY1c3EKm6adrOch3QHJS7rcBVqQlHo01rgDEd9hM
0LmcCthafJ3MgdO1MDVJXeZDyiDqbWBONFpZvLcENXWJWlTrxjgNnfXExIN/Lvor2a/BzVhu7RCM
+3txVlEZ7+0ON3LWtnSbrQAqJjg19ADIyjgvvi7arjc4opqTZHV6JiEZGti0s8rAJZ9jeaq6lrfM
rgZyAVL8/pl+twa0XlYYEQJT+RaVXv2CPq/aZl027rwRVTshCM7HQaz002zaTQaLk7Pk7BC2/rHA
asCH5gynKgJACnzN3YwuM5uqPozUDMjSBV45L5+4SIBLGhrVskstIWFzcuvmLljFTqBNKt7hiS6u
jr7OQ0vjvibkFpYN3OUeHgjdoulJB5DmhCKNTkfuVdnGe9laYk0XYsAUx+5h6hVlfN6y57e+AZiM
NcVrA3QtRnmeTN95tEFeb3Jf7yHeSmCT86ehSNsjc8j+YMvms9FwzI5nsJSRhcPCRK1Ago4ZHXNw
k4DpKS4CMervcwaLuvNT85IT+bBCgopdI6qfpXaSMDBc59ok/nPnNcioNDJL2akJZg8zpaFjiOzY
C39OxjsZuftCwTopNPC42Grrs+HulT9VZyOhfgE76ZqLs4f9wqgX/JzeB465G5Pcg4QwUV0SUcDM
fABjScrChFbBmES2sQnKug6Y+HeIJ1o+x97lHAQkWgv6N9aqSGgC4+xOk7qkg11APx9GvKEHs6Ik
lgSeUY8PY+hBOypwpD4SWAGDvgaSkImkg6dtweMYigeEXIganfktjdcDGHieZDZuE654kWf9A7Es
aRhZudy1g3zIGodG36Lqw1Q5yEw6Wl42vVQ2f8YW3VS1YY4ol3NyHhyjupxQXNfjjoS1ljkS3Bgc
UDDYQZ3c5mId2TYNuTr3v4iErgc4m5L/6X6G/UuwZiRNhDKdCBc7c68J4IsNO699hVLn4Lbedjjs
T0lSBbsI+8htYgc/OJ6W3O8BSpnCYCTmWTsCR3/4XfAzqYfxpAPxBtD8u1IZ5a4wdxUondCS5ldm
MyklSckQgBTEoexAh7aIfRJb7lXrtLuoXa6mg2jT6ylURPfZNuSpmy7GzPVdWuqHcK03R9rcXRiL
kQtkB2tK2TvEt1qNQOGG8lNf58kRUhXLNLADbXkv8AyRnAWuFzZV8uZ5l7UZNiVwiX2E9VQpP6dq
IXbHLr8Gfv/R1fnJNz2Y6ZMMVV1Coavc/TKmMQxH/Tpxy+60X0F8Um86UPmhnGAtz0QTx0DJTgWq
2H0rqrCd+5JIcOsGXgMtbqZvBumMRwCpCGG6ffBuGFGqtJPzIeC/s8XHNkIccKccUEMyoYYitKtw
O+Jih/oLSWpfeis79rP1DdwSmocNquPXYYbio4IMr74Sx7IlIiK1QaJLuU3BAm9b97tduNVW522x
y6xmIZcg30x8GDX5cYib0F/V0LA2anIf5oHR6NgAaZ+LHISqQoxXZQYfS4ORYK5XEUr1PJjNNvXn
fmc5EMIcAxeM2ubmnPL2IHVt03yX+M21YRgb5hk8UD3GLbICmOulRxIQuZuFKXDIpvVDnYEdRQzp
2xYIgal77VemYdHYwymUMo1CU0hrq1c3koCoFHcDhJVlOloevttlUNQesbtLXIKq0k4fZztnk42g
yeNu2ikDC2YJz3izKIRfVta1KzlrJT8bO4q+uktHzrIAFTIyUTfe8tgQ2OHkn/vcfCuTMtjDMfC2
HeYsx60eDR/HbGR220GyoFOphZwRg73UaR8GAplWk/6g4j2KCrZFKyLiv1rxgY3hibPod7F4NWsS
O3fsAyT1iZIQhv8MJSs92FpgsnURGC7NC1RsRtxMBElBSfac0DcTZp+yhjjTT6xyPkguo/kxu5QY
Tg0rv1MfW1KkiEboN3gNOFbGeI/r2H41E1aLEgwahr76IhiXbksnf6WqOENuqne+qpgxR1hBY2dm
HfOOsldpmGmn2rBpyU3RE0Mb5d+DxP2BQIM9wzHxw8ww/if/XRqRzpI3JC9FWUQ2TIIqk2hs0uab
vdORkTsEQ7Olxn8GgPWQBuOL4hDM+gHGQRjy22CwVA4tbXrGPuBKJ4J2jG9Tg759cF+BzywYSaL3
qBa/O6pEVd7TOC8BorSA9sLG3k8SkYYFyG8hwQRGIduP7jAMWf1Xp3paigTrjGSqmiMeMLwt+jr6
u64DOHWAYVTXXwsDM0hXxfqY29/x18PWrbHGFdhzfKPZkayrr3VAiHVnfR5slxCnrrjGHAS3sJSO
lQ8JX7hY0hC9Jh+XQ9fohyByh200SlTOQj/bNr/TiFSyPhE0krwKbSIEGgDCrplQy7DPkd09kO9B
te4/V0OiQ88hhMW0irOLLKi1gLYKmPTzcIwyG6Zu5pZbWPrGZvR5j7l0A95/KFtDjJjcohwXNKt2
+DIwRS9Ic6yv6VuNJAjG3vSlII17Msg0KAOb3aV35MbdojnnnO+WiJZaAfIWNm1axS8Ckw1QF6ff
RIiMdjr2rlnL7op57pAX/kfHgp+1ZtO31hGJwMb3hi+t+6mwu++GzDmerF4aNNrTDHxNi4t2IMJR
5ThoFK1r2vYY5Uwo/0afn8WYHP0S37+pfloxyzPEnFWyQjnsBtsuKB5idrnILgkTl96T0c1q7+AX
w4CVHX1vibe2KV+AHIeFroYrLdDxFbeBtaO2wC0m6RJhjWx3Lmh/dh+UtpZZgJ5Fl7d1IF1GUrzR
8TTPbeQgObeDKEyGvjhaceDTwprMfW9URlhgCd82DbI3f0ztA+nKP1xCRm+ehzCWZfhspRy0Q5Q2
+Oi8jW3W3i4AafzA78ke7l8VU5U9JHH5BOllOf31c92R52BAK2XVqVMqKjPYWDb3xf3b+wNFCck0
vseOqxzMWb0A+TBhmSPlpkkelOPg8OzqYT430XhCIJSgCVp/NnfkAFdlcqynFmekbRxj3AZnck/i
h/uD+79frfo+UrRgEoJrfO+M3idROMOx9yaaToUe5Qn405WZD9/6Y3PNFQJ1fIxkmjEngFO5U2mh
3oo9GTlqo42iPFYpuOQ5mwkC8gdS5bAbIKg336iKiby2FtSPeHRyj4/QineEIX3XK4w2yKGiwmp6
DkbEq9Q/fi3yvTKQFkmkSZhuLJxF7N+m5595SQPOvN7F8kdr+9a64z4ZuizEEJWzcMLB9z3ju4vO
aREJsUUx/TGXbSZ3+9csix8xjJkH5Fl7fu0jTZl4my5Uc9JChbVhSktAUIYRsh3md7pxvuCN8ULK
k59oFRFmCGyoYu0xJg6n/4YMaJcu9ZaWKI301idqg8Cjl8Aarhq88BNSn5zQ99sItWFK6Yg62huu
60o5gu1k54451la4mo14dGmIaISLoPIg6Whk5oUEp6r67hroxiROqXrUS7o8qBgyPpvUdEgdbp4o
SxEm9tZR2EjXKKLtkzYn91KUy/cZpdgr04ubb3fJNQhAQbe4QEAERPLR65GF6/bZzH1CGTlaYOe0
/FcswG0YxdYQGjimgN+Wj9rF1VHExXjMyrk85jm0RnPspoNfSU40iluU4NGzuWoLpzrDhhwIVugl
Qf+RpIfWHuoncnhSCEz11i+lvkbZsvPt8WOZGET1eqZ71VX16jXNI9E8+bVukc41vncbVYrZx+Yp
V7FNaOuCFthrnipT+yh7A+vZTV7yImh2Y5TGHwddPgTKSr6CzO3w1G9SL/VDBZ4UAFo37LhbPhNb
VRzLokNfNEGq9SFfHWv/PRkbLO/jhFeFl5pb9b6d2AfiPsXon50KW9QXN6m/tSuISRQ1OV1DoGgF
srva7vQmB//DYgPtblqrvPDSk4MqbSLRp/hcj86Zg2p+aAPhUaEI7zIhGvMpbnMh49s4P9mL43M3
jvGOkaTELOqRWaetaMtEcCRqtp1fFMf7e35oHdcf7bo0Sd8q3KOPEuoaNNWrnJG2G3WzDzz2/w7W
7LUu6Z/ECFU7IFQfWxV9MQI7PXt18DKPor0iuHhvFa51sSbwWB49urNajPfmnNQvluOcKLfxbDSW
2N6LT7tuYhJyvRudovip1zEyMNBnK8+zOZT0D2/KHMxbITLrRkhBjY5JyL3GAjZv7j+8/z8jjqtb
8FotnN6Ep59JbEtexzHXSBU9+u8zR4Atar7NXJXd8yBFd2IrREuF7rwJ76a/ejUklURDrdjYasCl
yCTA6Ue6IxWc/OCdpYwWpiFtjKWet3VVYxml/DmOo/dORo48Nm1J9AbhLx5t0YMaG7khcplmSgak
vLNH86QyyuciAv/q5itLMHlJFgCOYM7HCN9yge1COPkVxuDAZ5CA8VeTsWYxJ7j2OHqyYJnUobij
N07K3cizZZGDUBFnESe7ID2OGTJX0O7fU6dmUwWQLaob43yxaVKytEshQ6LQJAXZZsRSCIgwT745
XgISfeVn4CqBDebJYwAS9Szs3juZ8Qc19LDR1wfuo5dFEBBrBKykwdSw7NJqWQKcpP24UljWr+pp
7eGrjLgBAsjona7MDpOiP5ROhKfR92bO5S7vSoEydJcs9XgGl7vlNHZeLKy7w7AO5aj7RxKF+9oI
hwA65oh/24vh0GPnzSgw6J8EztWruDdMlmYzNqa9TKxT6SQ4MCUKed1ShBAr/zqP3jcd4/1ECruu
r9a7sZncw2Cp57Gdh+3Ecr2b3OkxzXDXIYVMIs3bvCbK1D3kBjId2lA7ZAkiXT4njuaM53RY2fof
ZSMmMNL6AseSWRVH9dAridfN6UY3cf3TbXPjwuoPqp0n4/RiPubBAYw21FHPGQ9VD9AjUPI9JMH0
OfUjPLfxj140HgY2nvHkGhijCZhak1rQ1LYxoRxVv1GlVNvMwMupqozEzDrCiJDsYpCXGyKiiVpM
o/mcNBNuEPxTNJryndmVHA5pRWzMXH5wBsPGJGO8Tq25dkCg/MbeTvo094OYCOhplI9mToNKwn4F
Tj5jOqKxTsT3xh+4uLOZhLEePN/kNptFmznG6ZL3OzO385g3iFpog832fKbs3ABlWJ4ceA3jpA90
+Q+xJ14UIy3S5Hvi53qEJeiOyZ2Xuz7DX5mRtncoDeYYrsLKxpkEe0uxtfyFxqbhfIYIZCIgbW/o
BElTmojImmAOJao4MFIAMFEqb2dP32jNGVRrtPQ8jqH0F/2YeidYmu8mTaKy8GnhNmvLZyq7XaK+
rOHqD8n0jIBdHJfcfLJQLB5QzmjGxMFDWgoC6mxon73R4ywfe3w4LWNsklqwkMUAcbOBxGSQ2otZ
Xwav57WBmWVsxX6jvB+NKPu9L/NnhzqbwgeJuVF/9NgY9jiluNDFMXKjz6U0x11jSZK4yiGGK7Cs
+P1q2C44DHaTH04zdTW/jGEKvtPQVfXzkEfR3lJfNc3w45r6Vicyov/6EouhCDuAM61n/MBDAbIq
ChCIF81bip5nQ65BsRUFo7TGpw4Cvnc2GyXwUZTvySp9NcHs72Iv+oxfegmzIUCd3NIlGDW6hpxl
H2g0c5qu9AkodHaycj5EcfxZtsjJlUPeS+URdDbD9AxriQO0olrFgM2eGDFMdaIQmTHy42oqdgt1
u9aO/eDP2QdQZkw88vYla/tvy9RxKf4cU04LDWMnOx3VhYQTn5ViH2Q0RdKeCN5PuAlo4acNqtg8
ZhkKsJnIAdZt7YV+XKLLNnbeNH6Tam1xMJEOR1AtWduUB6OOOaaDUMjMAxNhdrzVkNjgsUWlThAe
VHQXaEA46uKD67UIYzlZQbvh0CwhDWzQyTZhXnjPiyHeZnPwWA8CGxFrtZsJ09iRJNJu6TuP4RwJ
FgtnvbyNn242wy5rm2LnzXg6aU7T8rAujYDcy/CVNX5uviMR4/YI9HcTJlI4wUPZdBnxJHZvAR+i
CYSfZyt9DuDLQCPDJE5uXN7jqn8mz+6Alrk76m40z40amp1aKdKDecnWgyTNr5btIWVGSlebQdxE
anlsZa8TJfyFpAMH7Vw4c/QGGZBxJoWRvkVZkxErQy6l4TXi7KZEVIlm+QxdpHufpYn76CXDY48l
F4hydJRkIb4r4FhzCgbaeR0L1oTIUNnBNpgnjyaH+BKL/mXkbGf7cb3vyxNCS3UFs1NJ930VBF+8
olbHYPaPTd75j6ruN/jZkv2SttnexDY2ljblk6WLx3QZLtjWp9eSkeGmqLp3C9ZHIP1VcBV9wvlK
hKMjo8PSC3lQPgclVeqMlpOzmqqpjkoFeydtMPt5jPNn0B7MDbj+eut9EY3TThPLWeXqbAwifnWX
9EdvELFD0VzB/5we3D4YCfvD7GOq8lu1DJQYmdZHxwi+INmChqoc84MdL9GW4I4NxB59VADy+zxo
GLhPTxUHLoTRdF6E/Fivw47Ijt8ckrrLscX1Qgwfxrjkm13zauoBC2hQloyMFqzbHej+HX5gUEWe
9URSmHmo/HIKOQF2x1QZe2vYFUme4k8majxA+V5W6PUlraZtlNYmo2CmRAN/6J0bV98BDX4TDdEo
pGvcsDoEVycdjjlqklMbKLWtwfUWpG8ebHi1O8dlh2aGFITkrvmcJhTWMf75Br5SgYU9JkzHDDQ9
q946oIv5yjy6g+zUPAesxQcnWIO6vUZtTU0oXFWRAZF58wM+G7nNoZztWrqXqauYcE2CwIaSOE8q
0bLJMRe0oZuyuvWCw88clZy2RGPvAIBCK5itQw+4vW9d8xzFgGZiAiV2CFO3uilvlTvGxB7kZ7Q6
OOkNQlKh1DOWZB5uJaW9IVaKXgYWmr2T2p+jgU8uQRxBArZCZ5CfTFZOUI8MRWno5m4H2Gv4H/bO
ZDluZcuy/1JzXEPvQJnVIKPvGWwkUprARJFC3/f4+lpw6l1KfPelLOc5gaENBskIwP2cvdfm0+4t
AvxkVCEZQ1MRXGG+35GeExyMNXgNNaGfGQ1l8LnA6NuoDEVyOjdLFV0qvqiYeoHoRh41uFKszNc2
ulrBV8aAR7PdLo5uEB1j0cBjrJ4g3WSo2+kNEtriLC0v+jFC6l8UvQFKJ8aq7EwHMxmZoYM6XDVk
9JZ+mZyqGB+jM5hiIXBB7BUlVu69EqSutapCQccQqNeNLUS1zF6xkS39gTSLvBnIGRa6ucgU9J9g
PXdFDmY3UW6UjKGqUfHwRj2DR6vaKa0I6Z71FFt7dz3SWWvqulwGdsEnNCBTgjIoqddKg75CQ2tW
Mr2ubQ+Xv9Puo3iO2WRa5Ou0xBV0Sktq40wQwONtwpTJpy+Ikq9iULcUjK+IqB5UVGmLPCRCtzeV
jdMwgot08n81QD/2k04I+Jr6TErGW8wrRl+YZTs8XV1141XWj9LJtHXkIBnUwl0Kc4AOSDg/NmqU
1G5/4AF66RKcUUxLb4AI0h/V6pNekUmf2D4S2rY4dXZ17koPU2A+Hs0uTy7lNOcLT5DK0MDRN0RL
vqjGoVvZ3VAyKKnBdanE+nhd+UmMfFXITfhUqG2xCbyeerlaHydiZVY5uoyV1VnTpeUvh56mgV3F
jy7qrloAH51WxNHTVAvbPbqYna83O8MtdWa4CmExDOVoPTB3jaq4WQiTGFrXR3Y1q+YXQUQHZQT5
FWkp3IpIgMuYORE8cRzyNcoTqoVmnZnTVbEzsrmYhS11vUDYIBoIp7WZXqpCG7fdaBeLShcY9qOG
KajheMD6P0dLu4aBKXIlWkFRqDcEgd73QTcn2ZXGRjcpu48DnRwIhNbGSbs7H6ngferqx7ji71YC
njl4KjlaQ7uule4x5M+3xJQ7ETFVrXAXHvvBhfYXPWttsPvgH5FOErlPWmR+MZbMPhMlIda1Nwi4
cdRYWcPmeZSWLAlqfOOwylW5Uy5K4UA4qm1ym6qs2uZINKWTSLqOlElrfjqL3ndKK1LJsythpI21
SJ5Ze3zOgoYmeyoE8++eu8UCD9RI9x5fEq7ko5fzmIzVfIZrz9aXQGJh5aqakvmC94AHSAYc8u9F
2Y1J8stO6GLtOrSj78qMair59YBZqndVP5YbbJ3WVtFrTIkcez9BLT3CRPWC1ChaMm/vlqCyOlnI
Ny4XgT5brNruhEMzYlhv//T2pLNtp+frn6TwTIREQBnqfRlDWJScSzdGu2fblELnY3JX7xCzWfvm
vZlGKXdQPwacH+f7kAprQxEeIEAOdmvXebRZie/7Zk/Wi7xceukKE3ssHvHaNKieDAyOoTqJ/2U8
v2YAZsaHsXj9f//n20vKrTCsmyr83vxqxtFUFQ32f3bw/Ffy7flb+u3fL/mXfcf8a7bYqLZLsArt
OIE29ad9x3H+MhFPYz5wZoWn1E+TkDtznA3rLxVrrnAd/M426kb0vD/tO4b6l47ZBtsN5F3uQa72
P7LvfJCfmryMY8xvA8CzrmJZ+V06GWmFbtaGCWYwbdwNnVbqC5N7xFxPWh4qElzEu7r06ZzXzKAH
5tiMsr149cvf7J+sK//0NmYNp8u7UZ1/U19T+6AYMY8VyyIvoKHozhFUyrOo1ReX9pNf8gQM6wJk
SExnoWGUgAN3MHZ/eBsfhMLzX4M0ScMwdQOxJqL23/8a9COj2u1ISaWjQ7sxMfEbaoq+n5Vtndj3
PWQV27vaofuUjJWyCHDRFnBDgTlmyrY2uu7Sh/Qg//C2TPN3qb3FGxOGa2NpwnCgIRee/36/uGdI
0bZKTVTejkFRBuqlzbfQA260PHBOqaCXgDRnWOVBoAAVpr8lRsoCA/4RWFewOmdHdI5B2rS3Xusf
uiJ3TxpQhZOA8TF4DvX1DMaAm177XDdP49+LpBDVKmAKsypIsFpnPWhTMg2Gm6kMKYrB4PfKtCD8
qGKcThPn7I9UfAkgeVVKxz6Yt/AAYAK0S8LHt6PdUKWcemXva9kP1yOi1zR4kpZetK7pQ4syOXsa
2ZfYDoIlXvLmrKb1SzdQAZqoQPFrZ2c1mu6dvAJxNX73ALXQ0ck3A15+n4ypvtli/MyZmXdHP95r
Dpk/Xbeku2lsyAO8iOiFwu7VjPBn01R1t4yPp4VRJuMx0/sHj+ruxmlbe127R1WhYajrQF5V00ZN
jR0BCbVjO/0JfnS0B8vKCIaHQjw6ZCCLVe5hRw4Ab0S8rZgYh1JN90phlwsjcF+b+R+SASzrw8fU
skcUmG26mnzI1zYYp3gqCSmrzYProLsJG0D9HUjicgxfs5SUQ0qHa/RzP/CYXHPXv5aGsYxMDx52
V95G9+gEnntBEgY5AdUSX+uqYlxzE9cjXfyw5yx3VfvWuLSMolmKqjv5RIShW1QWdktBWTHnXrp+
nTw8fFmMkMe17jVKBExton3XBtHW7wiiLoJxZaX9JweG7kIZkWMpg0+deyif0e1sYKhrk/jqi0mB
cAA9Tgm8R3cIk1WB7WOpGCqu9eYi4uRVM/HyNymYkColSaQ2mNarPU7XTHzRivtQI5zMzcbwJlKf
/a4wlozKBVAjNUjRBqqDCpWyfyXAYmkVjCvqGsRRlgIJiIoE5iQR46mXDWcqcAib/Na4mowoVkkV
8KkYg+1QITiOUvv76GsWkzCtWeZj/wPOjrmMif+iia/QSUTVvKpbCiRaQvgw4BLy5M3CIgemOlkx
LLCwrC1uAXoF2cg45K1hrQLbZFgFHvaAVIFSu1xVo749vC/SBi56GYXFQu5TrPJ5hFu6lv7gYkBm
6dfWL5ZhusU0zKRLWC6gDH2iMgfGgRrdR1fxu8lYrkmn8YfzKgs8SKRYO+l1B2ccIlUZzEcK7vZa
7mtnordcM/WJxviYPOrkiExraYzvQzOvj+8nYsinp1AJey5oZQe5oN+IyEGu8pEBMc6flKmUomVL
eeHbzrelPCtkbLSYegMB1fwiGJJ/vpLcnOzWMQiQnQnVv7yTUZ3V6TiZG0BwC5Oh8ts7fH9vjq8w
23n7OXLvKN+8fHkh35hcLeXb5RaCQhEfm2knSAgi97U1GKfWCh9Pxdee+xhHpY5MYOtTF15Wfnls
Ahj0XeRda0/d9tg8iZqqVtVQ9Ydg6B5Cs35J25vOo6yHefOUpfYhQ2J8K8rps2m0Pyho4Uwnbs21
UOKhemjWCRO9nUHo8ILvBSAybuwL+vtzWGu181REBjR3QC8H8H5FdBcZHqUC48aLVXc3ls2tjldj
ixD1awIfWICUXNg1WLTAheVo+YW91RzzEmSjR4DpV011zph1yNONUMRz/4YN7BavTYd3PrMhfhph
P+d6A/yzogTxgXaP+Drc5l1xUQYvwCsPWKQbpwcd4bCn1N/JLKeEZOprwpaIsbJImRF+eZtNDaBq
rx4QZiOYCA2s66kbWStVjAphtgWV0gnlvq4RvDDPi3u1XiOdVykYpIgrh3pZhaOzBjWhc/udbhRL
ey35/n4pW4puKKRCxZg2zUssEF3YoV2sKhuOhR4wbWoxJk8QuiAkmdO6IujXqdt2U9IJg2CTusiH
XTCQOBmHT2gQZ42tXgG5oPfKA64eAusqJn/X45WhtURAdNi+VH36ak7Tc6dWnyylyhDai3KH+g4z
J486H2HFDRlU6cLwGZCrbURR6wfjPYoj6NNyuLk4KMZkiTf2Wz2g+RKUhpaGCEm9tnmOqpV+xF3N
zVg9DDXfsArJQEdPadFNGk/SVKPGHcGv7PRuQR8NFrajkmSMhQaQSRH8CPPukJba0arKF80pekIZ
nXVR3pRD8BRSk13pIgr2Av5SKtq16EPj0SYgrQv1o+YgpwmTctgpuYL4yQAgYKZbQ0Ntnmn2s56W
r/ZA/mBBwXlNQkTGtCNpcLwdNXs4Jw5KV+j0l0mZycZWvWDyDw0SewvuQA8dOJ8AnclvLYw9SV+7
0dJPcTKShw1EblLNFR/sG1sPxg1hPvHKtP1ip0Mm0vVj2XbD2h8DgVM3Vq7kZbj7bnhlLk7enudP
GxLvN37Tf6WiN61MH5OJH9wmYfqdr/i+s+zbMBa4lArrNJEAGovsk9fgUA/y6sG2Lnl3h+lz7QzN
XeqhOVDgnlYdictoQdYKwnoi6oMnIyyW2GRjcILTsHYL+KH4UsoOwZXOA4riWuyWzpJOU4Jox7+q
AfYda7rrbOOOxsZT76HqF7TVj4EXbRTym5a6fWXkh7bCB2Y5APIMmfjS97tDi5xu7LLlkTsZP/BG
8NnSj0NuoCdHALDuCqg0SEOGsk4XgVt8NzNqHMjqySNtEWKVc2shDu97V/cRvGHcAIdO4qdR3AxY
v3lClQFqD3et+QCrB3wrzUFPnasjyivgDpQGCkK5Mf6CjwpHqfhcxdyaXDownXIg5hCYOV33Adrs
wh+dWw8pOD5NAvM6+MogsblNJgNlHfdOeJSSvSAw0ES2NHMsHsLVWEPMo4wmusdI7WblBpVPg1Yv
TpVgQT+tyfBZlQbBiKTACzSuNjHlwTCe7GbwF5ainjIMUsPUtcdqutMnZFcOhidsCsXXwohRUZva
Z3qxYMpM40FMRyekbRB6wVlVkwesGK/OoH6DNYjU9hNK+0MMyNViSEsMG3qolLpENJ5M13nJ+vQx
Lwzql+HOPZLoRBUrFTSpfTe5iARa2iIbh/QCgM9Yh9nIbGo+Ive9HdYSm7GUjQQwLx5KHjK7pNOf
5FlekVICarGMwd+sLwqDmC05Yxm1CAD9vqdh8I3T7EJex3jSaW9OQTqSPYaSQSdmOylhG8Uztgy/
R7IIq4Jvoz75M2SJUlZJgwMFO5ny6g+x6/C3nVAaIPwIszt0l/u0qAVhy7o49xojPcRmw0YgZQuL
BL3oxCPNU4HPacpDSL3mkszvxFSbaW3XXspdVfDnI9UGoki86Om0rooWFqQa/vCbKbsZjJzFQMqK
2XXf6Lt0SyDrCf/4sVjFYAHPrRiNc8f/G/zqOc9pZOtNenYL/VUnLg4VzPBVKQzSG+gTa4Z3iprB
2adqfq3D0N5mmUklO16BwW0vpAqEa9UofoCWvImFMRymxr/pdcPgodcYyMo6iHxJcn5W0VJySb5H
crbX6SYceqs6m71WX+i330LXVfciJSmvGOlrOkrNtaIGssU/saCFufGTwFuoOumyIADHtQNBeVlY
3X5ETOindPqUwT7S00aQXRbtJa777ELwe5958aWm7LQD9P9MvtzBML0GumMfHwgGu5PmPXKfzYNG
BYre3Y8AQQIGDygNHT8m5ZNFYzS/4Og6w3Geh+DWY5lx38fqtNPoi+aN+EIE2rAko7dg7jd2F71S
9x31cJ5LNMid7AZpjgfqjCIqtGZ4plOJPNxVKDiOI9k8MAvJmd5njdNfknnh6v0rUQjmJlX5oNvT
58Qd04W1i3AXrogla9amQEqmel5zcYzwGeo+nk8P/w5Z26sUmjYmp+nFyYer5T4j4Odj0R/kAkxN
f1BygUBCrtatNmlUUNlr+K3DQ4oZHWW6Yi7hybUosGkkvG/LnchCCeyVq4E8zkT+5/n/uLNGFxKj
a4GclffLZq732TQdD3ItnIt8/3FTnlLNV8i192vlZe+bcu39pRxz5F6VQL2XryxfgPu3pTTO3pur
oxJ6LtfeF/9x3xsT/Z+uK7nxh3YerzxCEOk48spyIfSoVJfv2xLmLjffXuv9R4X4Vn6eaQbH1OvM
PcbIRhXR2yv9ctw3W1dby1eJHXtmS/398+TrtW37tXJGfc1QqcF8O7Ol4tLiRi1Xk67eg7T4BBaT
UYEX3QRKljDwNJJH20q3Te5r2EkxUDS4OJY6U7x95BPal8UdkgOB7HQO9FrH6EMJsbgNBzG7DvhU
t0lLsAc5vxWNsTNRKxWCw7TelI6XnJ20rjZkNlFUnTc7zMNnknNSZq3WsOmL3jxptfE5Ui0ikw2m
0onlEYVN1jlmRrvdhVkFipBYj9OM35zU6l4Aq8NBuGu7KiEPK0xORVAFQA15hmkkOKAf78jlVSG9
uyBkJ2usTiNvb+GrerAZ3Z1ophyb0uETE/Hp1GXKdJJrDq3ZjZK7PGnnAxg+J1IqnUPN4GEPIPfn
af6kTSfDJl2Vxjg0OGNbFryTyfpCgz47R2Q7gKljTlDHKv0x9AdOg6pKbfxZD6CjRfL8UzMvNGoX
deRb+6gs4Sz3SO2Si6koZ/Kt0oOPQ/ao+9eEBxt/I16Q6TyPlykfTtxNhxMxOA+lbgHBns+ofAXA
tYKgZqRijRYFLbciipRpekKFAS+K0KvijOUUhLlHfBTd2e+BC0/Za1HDunW5cwLzSPC0dVQ6mmUl
M0Mw+DGa1og26BB+80riGZoofCI0Ptz6Tq6e1JmFKdfkwuhHFY2eOi31JGO+ZIUbaj/ADasT/UY9
X8mzitHNNlRmaIGRvnos08w+wr7YZZUjVqMmvqOMN0/CqiA7+81ambfa+ZPC/II6pWmT0/73vkBQ
WhmwRnWI+DNGvdGUmif5wZJrTtf7m8jCWddq+sjAsTm1fWvvJLfT7RtjG0fR44Q/qVj5xH9Y2kmk
k3GSx+2+ME5Os6tmOFmA4pCabQ/uD7qGVTCjhPB3BIkMJNhSCNHhS3LSMVKf5FriOw4TMOQZblqc
w/QkmhDyaGsp5YoE6WyN8fNxInCPOB6E4GU/olbGgmzrSXwyRPMFObprkvci9xLvUKG/R2mo5E50
En+fKU+XC+EcI7t9oNCJWGokUsvoUndljjyJQd8TeJuazdKZ/4bN/KGXC60NcW9rWsGztWAiaEVH
GP0/F0qIv4cRENtvq4oSjfOsPVu0yvRZHiB8Dp5p1CKv+uVEuSpfTR6Xm0INA+REhvb2Y94PvP9U
ue99021KY2W2DHnf973/UITm6WFsHw3Cl2gkz11UeVAuCt9mCoCY85f39/4T5SnyNUv5zpOOyplH
L2Apj/R84FwTmc77eXLtw9v7sClP+fA25M+Q53VN+D1py3NFvgVm54RGOUASxSri+7gVJ6cP2hX0
dfyAdFGuOQXnnVEYT3liKheoqHTGqfysGaWHS9w31tkN4k0v6uni5SQWq8N3tVKK5RS7fBsqq11l
VgKknuSCE8XHK21Me8eoPiBN7MaPHmuhgn5CEk5r+zsiYHPt2AjGYB+VCzPHqWnw7TR96rGFSj4D
c8vgq5NtwxxPvAPCeN0jPD6YISq5tCFDzta1rdk6X7xsVM92mzwFzGu2VDfmcIIBoLUj9D1vgq5w
zXDQciNno2hXfxr98+RlX1N1dB674FvRBPjtBu0GnWFadXT3qw7rySxxbUJCbpk8zXTKah1n8ZcA
Azmzoqk/mSWFpL41vrdm/R1HtElfj/SLDmzqosHj0JgdpHjnmlq45whM84O4Rp70yDwNoStIHCjz
1pr7ubf2cpyJitODbHF6BJmBe+9Zqr7MofsrCuZgTPfl3AU/Mu4H6GgXm8kDOlC65rNVuM2yVPs9
mqL4Ts9jiwp6gFvbr3BDQWmGCVHfDBW7srzpqQYPSw2zG0IhhLVYyp/7sv7aqBZOi5GJxWQam7B4
miKLRnUdb/HE2Rs+JOceVCGSgujalXq4QVh/A37g0o0UdPgqm4dkN6GSZQoG8quxEcy7+L7icI6N
wxXtoTE6WjNNJ7xRGrveRqoHmsC0T4MzTmgA9IACdFtcmq+RhyCn78bioXHDQ0P5cp/DR1q0GTnQ
FL+sTQBMYKkVBG+aLdOlHHnzwqynTdcV1t1sks6qxl50Ocp4pdfOnuptoyI1DkmWDVggAudYhv2r
nvnjlgXW7jEZd4jxgKFm+COEO01bL9WVRe1hsurmQCwGJPnaC5R1zJR4raYY3yJoB5vA7ErYzZNy
W4zBBY1US3YW9oqutbOl1Rb6DuDRD5OYkxvVBEuJpG+utBkU+ciUGf0WNXqHOSNBt94m/TOzPuQz
NoIbx9L3EJL3sQagQDae/pfb+Mem78wT+2+bvnX8oec7X/Gz56vp7l+u0LkrOVAMTaBy/+r5ogv6
CxaRpoKb012dxKG/iY1C+8swaX4S20uSlqXNIKCfLV+LQxZEQ0IkDUhnULf/Jy1fuoU0C99xOfP7
0XTNMhGVOyp+qI/IRoceIvZG1Xyd6uZHNYw+FmYrvCAMSlb43qdvYWTjtGmilzJryVQLNOO2iupo
rwnRbfMqXw5BP9z6QTet2xYvtWtZ+X1VdfUtNlpSxZLiXi78tqFdmKTWNiCI6N4vC5OUDOcqhBYV
y6YjioSBKCDY+Qqq9AimTYZL00QsiFMkGGHCjnsws5c6yc/vC0FUwdkJGpyKY4g6ru7LdPV+WK7J
c+Ra1wkF5sHbi8jdme59RjTWbkwGpqj1Su0pEdrFKqv2lbAWEsLa9stYDXhRB8u+JH4MJ1E1eDai
0r43VXJ9SrKr1iSnUgyd4xNS3SvPZuMVmMu9T++75H65eN9XOsm6Li2Xtg0XKaFdn/r2ljxPsodA
Ig5gm1nUeK2OcpNPWgJuOP23/Y5OaQt0CWUfebZcvG3nQ8wx+UI4SEnFIVZNyPOtt6u4w+0zC5Oi
qAiDrfK6vvV7n8ChUYH/mJjEGnWtBd0IENUxHn1E8h9XvTBNjyag+L1LzTqm2O/0Z25qw1muAVUB
aObUdXScj8oDhDv7JPo2pCFFCi7uuCq/kPqgo/3qMIy7vvNUxEtCFYsvrlf4OAW1JQD2AVk6TJoe
iucXTQtdsmawHThRa37WdDxQfVF+GXQ72wmjItFxPq0P1ds8N407EQFder+89DuTPqSPoUi0lljR
jgpJGCuvb5seycAX21OI1/DsbmtnqqIvTOeGxg3PsBkCgWZNgaLhOjdCy90bMO4ueh4N7Rvgzff9
5Mx7B6H7t3KXXLTT5GJ2ijuowoQlyH0B1BpMx0O6wbzXn9p50alWd5pSWMfKwOfrwwF5yvu+Okxp
YAfYkgsBSB8pR7DV6vJRbhG01+CSmA983Ab6wCEmzeKYJAQFZq1prN7PzKp0ftB2+s8r5RHUNGuv
RJ3EeLG5kwsVNSBADHFJs7a5awutOVZZeEsKRvTSUUQbadd+M4oQ3S4RjJ/GOjVWYS70Gx02DxM3
HCzEEhVHEfoDzCBY+75aKP2noGk9wAZ6qlyCmgQ0pSQHa2AQcX1bJFlMzZfsmfdd85oCv3xpxT5w
s78PhJ0bXl/0YQh+XjsfAWDvraMMwFSE+WtRwlPH5+8+EIzAbzYvTJ3/c2sTo/W+jwTCkxsBiEsp
0lI0TdqT6ihvF3kYaPZ0pnBazeoJt52yU5xu5QZWA5w1v6wGY43Kwi2ctY/V5u2IVF5EuhJ0CzPw
oGwZmlhUtRpcHGSN8AfNc9Ry3yONLrjQ7ISqiwZY5XaLipXhiLl9O6+dvJ/HU9QzRqoR+Bs0W6Ux
1TsQXuOdWMn1t0WvF4TbjgJ7bqzdyX0kfFLg90gWmXcNfpqdGhE/vV/UBBUt899fFFzXfDaI7hs6
cgb/xiC7OtRkJlVvzx58p+vbrritN1EvuqXcTLQ6u7qjnr6f+77fwki+SRWlWzJ3F4d0Qos+mZ13
7nEVAR2x0u+k5yhKMj2rAFFwRKfxGYgkJ1g/nwp/PoEQwxwY2R9wksjEPjxkXdU1kOkjhLAt09A/
PmRRz2t5U0/Wq+2Kdtfw1z+h8NROuuV29oaII3tL9PEnBbZru0jNIl434ZRvgSNqd62jrMZBt24w
zat3Wkc6lTpmqGbng3Jf4GtMV9CTgCQIrbOWRvvUrGJnn0XRczJZ1MvVakug1rdY5xOadOXAwDPb
yC256Lt9Yrfpw9tGEZ7UYAqvTdArD1aDagHCcXuSBwtgEMssq6q93FTpWtY2Q1RB7sRNkpD8ahCl
tC5IfX2ckvLqB2n0oqnhE+li2qfcDo1NRsNtM2polYLOXhbQFq8hJNNtlRjhwas7aB/pVKxtT0XW
kBWkWNRDvB2TEHNUqxPEjMVjEXSdeae0LOBN4m1IhbcfIf+xCS4mnfyT3JKnOTXgjKTgR4+1MO/e
TgMAF85YMSO95hSxt3RcFUAQofgE4fXGrvzu2fNjeP26O12xvU9HIgEokaVD/uxdeqEhRiY0cDUl
BcOfJrYvvwwi/0EFp3+EkPJREK5mCaIRLMCZrvYBBikiFNp5XfkvPY1A4hyr+I6q5HRrkJYY6R2i
+A7eA1T8q+2M6Wb06mZtREP6gNeiOQk8Bovej4YjiiY+AQSqHrmfKEfGorScSf1alXnn4df71wG5
JvfJ8+Tmh33v13448E8nv+9jhKnjJBX7JNQzzO2mdS7MWNmTdO1tMWV31xSF2DIwFfNpFO29C7ji
R0XPDm+S/70NUq2iyWlYJ4BEwMVEbRz6SgUcKLcBAbiYPOe9b6tyr91Y9VYnePTt9PlCuZ+uxbCI
wzY5YRKNdqWu1vvCS4sbNzKSVRob7pOTNzejlnuvIfE9WkcGR+raKarxXr0kejut+6gjGawj8S5p
0okEy3mVKv5NVJBwKc+Tu0ZvFtql5I3PPWYeDdbzUMbuqTH4rk15GqzrvDMISVHjWz9moRaNyj5G
BZSo41ujU+Jbx4Q5G4cY6eU+eZ6pYDdPHYIy5aZc9FjQD200Pr3vMocuPQtI6wZ/8pVe9fqOnzJ7
l2LjU0zzPR1A+ciFaZBN6CUE3WbzCOH9gFyT+4C00Ib9p8NtFaM9I/Fm9eG6RgecSmvD+DYlfXWy
Xf/VxKN4IbPc+iwSl4QKP3zQJr+/D7B7p5Gl3BWqkhPRTN6l1gTaM0bnnec7+qOYUibxhBXse7jk
YI677/IEHf1YYVn1vWuF5R4hGfBWxVAeq9bZmkWvPbueT+eVvuGNHTvFiacPOoD5AHkdWbz1J50q
B0T7Ze5N/jkes+A82npOHzrQ9z0BcBeGxsE9NoZrmAfqucSSea/lCDsiQfyIPCgXHTHEI7CRs9x6
P4NmNZfPV/39GvIMhOre22uQmEpCkZ7q+OjBIMJt8BwAFPNqlGvOQTGc31eHKxUFZStaI1iXVqt8
9jrSB5nGUYyjM/kZNCrVDYengTxqg4iig6zcB3Gm3PVpuwWOpnzuMP3/AWGr/45fNYXKg84Cag1Z
F2AX89rfxaleEA+hEifZa6y73TXX0QP0kVc/F3Fw7BD009O9aGEKkK/zO/q2Qv/k4Dw/NJFyChJn
SpchKqeVhwhqI59uZLAZpKMEySHsstzdEAeClRHV4MKOs/4P6lrjd+0xb98ybMfSLITYgNqseSL/
q7ZW0XyC00Awf/dh6NpkusC6DYnsjVO8N2/bbhgE17o068UQNfnubadTOsV5mKq1aEaEa4gaguuk
4oIeR+608pKG/uqyola25JsYkSeFMSurdGKpFTu6kfvkwobPvK1DFZv0fMCaF6LS/W1HYPTY/2Fw
IkXdvxQA+IcZ/J6ma1uaw2PG+fAbY24tMVEN3gsOxDMkzfzzQJRImzjGU20U7T7rfYd6vmE+RVTn
EA+XTKEoETyUOeRbrzCfDLq7uxAw5Vpuem3+khC4ezUcRbkVlATfri4ysTEb6A3ytVFf3dbq2Qxb
BHBficciXwbVwRGZ04jLaV59227EzzVg1XSJJMi9yVtlTeJJRw0wj7qbwCWZndwJII/YcDyz3VMJ
wwg0QHg7hokQb4toqHs0DPN2HznlaiqAAXWpAixwft6bHugUPChPpgaiZ9BJS3fzorrnrvEiT6i4
ny2Eqjh305SA6ISlsanBAn0hAXFpolj8VtdUu+OBmzolZP0TYUPqJqsLY40L9tdNE1EHshblPhWm
f5b+U7kmF8QTk1njkC304UA4+X/CYdszJP7Dv59ZvqHyrDUE2On5+C9ics3wR9UdIvulq53Kvlhh
u/Bn29aQqjeIKcY7MO4s4GmTRUBf0po35QEiv9aRbo9vp/l178G1ocVq98nC1cCFLhS0KrfRHI0b
VwEi6jb93FGzvzWn3rsdtQIsvw+brEtyATcJviMEmwjk+XyFPHHy/UceUdZRXiH320AOeVW5I/NN
R76q3JJXyFdNtUAHCvCvVwnGCn20BUFTnheSqV76WC+N0jpoJIiZy7fVeVuuyUVP8+LQ28x4FnKV
PNkVxGVUsjFU9/9+sKf9jvIXQliaOtf58LXrNrW9D2O91oJ2is4ofcFZrh2aPLKP1cpZVZMz+9CT
dl9lI0wENERotP3Zdk9P7j7UnTkkynmz93wf/q//mv/D0BPXyK+fCflugN5z+3NdDXfJx5vgoKex
3okgeHFjQCQKwp99q+SvnRNgxywo+E8mCl47yiBkDM4PQ4m/t00z0K90p31uOttSFfA3Ol/Z2QoE
Z08JwPcztt5oAR5UY3Lifdshm4sy9VJPAUoYKm42wmMm03qybQ3fo7IdoXhN/eZRAfe60IvoIWzL
+2ac3LVf9OmKYpO1hdnwSAYpGjGMTwfT5p8pNIKwotaFwTOCVm5LGziw3+3TtJ6RIyp5fxAwlxGe
mxu5Wdmgw2qoxj51+nMLhisdspZssJ5g0TDYWiEUxWxqj2qR3+WO6R50X8PXpdxHGA4+xypX0CB+
TsEmLoyxVY9YtM0dLeFiAxMn2qIUIGkQA6UbTbdt+8MazZuu6tAyQBQc+7Y9VV7c0pElpVbrXWuX
q8WxKdvmzM25hAiXw1l2wODGqhNuulq7tgEhuvAVnH5dj9OPP3waf5+uyv+//DwahAaRF/TxkZBr
fiwwamQvmVAxyFdusfU8z0QSY4p73JfaPissZ8ZCAyst8+DWcqI/PIj1f/sMMlumus33gRK3pX8M
z9HgoQ8mXZ4XLU++M9FqTpmKkG1kAkpXbgy3KXHzth5Tbh1VBnKdvw9GbViTrDhLK3JnE1r6sz4H
Xw9FYW0tnbj1BAZANGbqir7UTHrmTvWHP53xe7gCfzsx1/Qp+ekaz1JbfPgmwwGGs+sH4gU4W7RS
Y+ub2wKP8jRtIEbGL/cZ3dFimJrPVrBunIz8w8T4CkRmn0ewMQaLj0WnF/2FUKKFDy3/gIAasyGt
Y3y30GH4n1EsdbSHsNRUbMT5rslCFSOzj0y3W0GPDy92TdpcX9v7Aacidgu+kj0hLoBkEg2kQP//
CTuvJUeRbQ0/ERHYBG4llbwrX9U3RFu89zz9+ciaPequ2WdPREcGaUDqEiSZa/0GTcoBs9fRS149
4ooosSXaMsh5LwJCRFEcyBaYzLA7olEDJdjP9LWiTNmhxXB3UUbjN6jsAWL3bQ5KEhnL0R/sdW45
wZ1ngoKsI8QVem90WcEZ6yC3qnujb5AjS3A0GNTaWHumGe39xm1XluX3W5O35SmvjJJ9D3wZr6jK
tRt9te19UJff4KOwjk009MAVXedR6+11mfRz0CEc7/Tee8or0931ZvirXceW652kB+kw7ro6KrZF
3bQL04P+n6eetsf7NkwL57tqJKTSo6NRkZGs8ybYgWtE6t3vrh0aHcvICMwdupvDXW+N4PGFhRDU
FM2Gqe1Pq6qVdNFhPL8lD6Jfi3rdI3lvNGAaVVC8e288unoRb4Oy1zCoNENEoDqSexB7xslAA8Ym
d9eVnb3qVRdFJkTllfswe8uQn81fWCqmswZEdzdmKLr0vxy1Sh/r3BRbs6vhUaAgzfr7WhaZ9SQw
uwGhiXHov9zL8616Wxp83MoIc+i2KdBYh8X+59KgVT2X59L2WPyEwQ6gdYamseKuQWY3a2I67bpq
Ibnxfu7OJuHHRYWlVI5wge9i6DGY3WOXxteydsenlB/lf3+7f04Qtmm7FokwFdczGxfJP7+doffT
FA99/LMP20uUGdojyPh2W1lYKnjM20h1VAkxLBNNsqBbgqkxFoPmaMsGHxqgPix06lrLv7AXhRAC
MBQrvqh7tPsnN3e+jeSonvxeNf8lrGP8aQom/6jYjhnokbPYNnny/vzaAKjrtJ7s5Ce6dGgk+P5D
n9vPTYL8rJ1Hw1oMKJ0FipfviIIAnoUK8Ii/0pXd8h6oPRgsndR8pxonpR7qS5XtiIfFd/mcn9Fg
gS/8JsclvK9Phlbs0CsN4Xf4ysIxoSdGmufuq35S0dGoN4g9fx9bS303wNyukHY9RalXbVLLjZ/S
rtrI2adph9f//csZ/1js2BglkYmczVeE+o8t4pS2fUdOKvrppDpyobHAlrPwpnekYO9B0mM7O2ji
Dhf5nyNQ+FM77JWxtohJVGBRe1BffXBijwjpKg0K/JW1Nztphnm7sXO8Q0ds+oUVtIGgUaCt+hH+
TolTF4ke5CSzyC/BTHtfWrVlUvNS92CRYvDYXx+qVvm33RX3zz8eIrhuvEJ1h5tUaJ/X17BCrNrx
s+xnYlnqqi3U/sweiMCdBsp/F7LouaQh3kB+k53cyX9kh/SLjb++jFUd0W7SYKi+UQBuA8iuNkSb
LASzLf0OQFB8z1Tl7Qqnfo+dGBl6e4+DcHoXKtU5Jjp4l0ODWCmssOYE8NXEczfk3tq6pt/O0tPm
dSD/fI6z99BGvctMDsMwbRvr65CBErcKZ2tlKl720OY9L18asYlXmR3Bq2s6FRQJIqZYbwwZdr+F
zbskgYVLtCVA7wTR3drP0LgoVeMwPVhzLsQUyKXZGO7x2BYoZHQkE3qnuhLAK5cNEwVqFXB7QAUp
L8jKlquozy6eQGxOH56aZgq37DJ8QD7IDVSItaytqEsQ2Lb15WQ8s0CxH7K6/9mK9uDiPYPJhL0N
8MAVjogvCYu6xYQ9CbmdwFrIfKuwKlBrZXZmBekeHERDD36o5iBLCaRgbzbsIbr+GkIS3xMz8d6z
g+7R07OfQVuWeDsggT5B4zwWLXyvsj2OTcckw1S4tlimkLdae52Kb/CMg4Im5Bw18s/Ii5aHgd1p
h/boizCJqSUhKGD41tAUSyDWqB7VZIVOZverJpZ7SVg9LBrH2Y1l2m9MLGpe4q7ce1XaoY72zUkU
n4gZIgbQL9W7ClozqmQ+KjKNox6suTBUAQwnL46wIL7FQ/mzMsFtabl19srYfDDbdtjaZBrRQcsv
etgcZEIFUbYTXBt27Y5/7fEFQQgDUxYtRWE5zn/ZPu9Ccc7jyH6FDCgQPIZ0kan6ebA0/XHUgs2I
uPe1Z8dDCn9stkxL6VLvAyyyHdT5rdzstgJO3CqMVF7GiLndRbzKD10TjPhdqM1mctz66uel+i/r
y0+4h3kehkENkkLTibKzHf00D3epN3LXme1PYSfpMg5Glj1EoZeO2zKHsmS4kAjmhkTDv2AVgeY0
GQuhgUzrjHojwul7OoQWliQY6EaWFqy/aHaPeIwWubs4cpcWkNUt77+jN+jJAc7xkinOP6lwTWKR
9feFg66EbqD94vejs9J80m5O2o9Htf5C+GxrgBh+MLARIR+PC7emMRsQC/xlWr2zj1Rjk/QRajhD
Pix01K3f0xpxM5MHw87b4E5+Vo/bynoIan1jmmG8TfwwP/TOhm13F2PeVLWPLWrIUPifUivwdgM2
53dq5mB8MGU/B6cuEQhDGNf3UMWWUD6vAhgSdeMpFNa1mYrqA2L0/248NbmkuC055ujh/G7QXFQI
2LuCm/nz7ajjUhMXLNx/JEVdLVHHji9plTy4Tpjs7cKPL7LoRi2+RKGBZ1PhFGvZJsfKo6qxjbte
c7vlp46h7JsdHLu3T+3jUMXnon/81BzPn6770bHJx+Bwu74cVisR1E8Mhz8+XbZ9FAZ/3LptkOv5
+/v+dQaselgsRJD+7MhqPz7xrv3thNuHKRpsrkxTDvIk2R4CWoewUSWbNCsxJ+4DCnzQccmW9c+H
coAnZhXez4e/nRYYqJGycfp0sbneKIWyEoUyi2YOMMXAUp/kEf4uOmC6kxW1j+HgPxp+5RzLvC4X
QNrytRU0Y7dAmguprLlHgD86yuoIMGXd9CEUpQg6rqsE/XOta6CbMSgCejKc7dxGuECZ1PcEUdul
1sXacfKd7AkC0kG2k0VHMa1xCpZ3ofauA6PVu+pNAE/BXqpSVnLUf7mqlpXTv9y4upiniz9vXJed
l+rw4iWUSljvzxs3ynMtZk+Z/gDtwC8svAGbgFZ3TnFfrRtm7IOs5ZEeqKhVpMkdUKtmKRt/6+mj
LR4f5Uk2NaPKxg4hbZfcE3ajt8HD5LsfY+oiTo8jaPIGM86Nylp4ocftJsRr7IwstHOPyAaJD9tG
FC9z72VT1mT1Hpkh6Ffoyd2jIe3cF5Oo1mmkpCvZJsfFDcR5FXLDRrb1iX9ICcTDWcisQzavxOTR
rZBtAq+LNZFK1LTmcbZewof4NOZW/a0bCv24VVyy2CGeop+u/6kqL/Cprayx+BwFmoH//GYQLGxs
sAPvMKmDcsztTDnKozCsX7oYbcxP7cM87NYGAbFauLxB2dECILud/2lcj7XdsuqFtfrUkeclMqHy
giyLkMjj2yKZ+XejvKIAG7N1AdAErWViAd9DcwBqd5jcg4/7RL1WGtplpzNgyrRIZ/1bOe52BrCb
e89Tx82t6Xbax1hzE3qPwLrUIyvT9g7Jsf6l0a13Y8a8xUiaNQAMvgqm+iXogXLjAU+6srZgaeGU
X5wRdS0UT0gttqV9DGqbjbnpiXcXhIbM94skKODN4K0x4ISztcuo2WYRliVJ6V10b0Kj1y5elLr2
L0XSvKdeXr5Eflwc2xL/elltw8DepXEFpViOJS64Qe0+uovnwX21U+wjjDrk07K2vxpDVO1GVaA3
bClQW3OwbJmd2D9U9z1yoIonJWBpTwmnB6ecnF0XOSwzY2MObLfTQ2HaNuFM/IBkmxXV03UMnY8T
ZBMovxaxTsyCfD+CkTdfCfW8e7fIg5McATCf/yDYljvfK/ulcCPgYaiIVauPGW+whplnCPxj1Epy
+MyHspC9t5nx1hHzbrF0AGm3pl5e5Dah3j7p1iZHa39f3ttqOxm+xhCNcHbjQheW4e2P+hzjHjVY
Vb7mnW5Ntyg4RhT/CIrLcbcY+afL3c7lTwCsXtZNrQ/W/7KNnNcCf0y5FhtIMf/TgTWjtfLnlGvg
EkZANa6/m5W/00VYHJPC09dtGf0cKndSWdjXxfHj0Hdfm4LdETOl+h0NzCdk7sSLFqB46xEJO9Su
XZ/I85hQGzAfqOIyONiYgy10VOVP02C4hFl0PGVU5w1zkWzbETSBRxO4b43Zfi28WlyT3E/ufdd/
B912/7//rzMU+PP/VSPWgZWjqRHv+JwfwCjP0Qddzb6LaIBBDdj7wcN2a4oDcZU1FSGlTUYCHx3d
sURFVOSoQpKTlL1pLyo0Gmfusmub6xjrRYz7Jow+x9LDGJSjwuiJKkzgMeYawF9RwZ/nUBYWtGwx
jeq+x3IQbJ7w9qXSVYcmbtRNh8jmJQgHXrkk45/QyfeXrVsAvq+Q0gxqR+FzrdA/+oICQJFykEey
bTL1aNfaHjRoOj8Nk2PbuPNr+At0K9V8rTDszv4Yls8swqy17YTZeoowkGtGlOMS06v3smoa2qui
uNZF1lQdtzSiru6gGte2nO5rJYu2//tn0j7tKub0scsNyfKAfQUKX58xO56iqUNRWcq3EMLMps2U
L0bSZfey8CyMx7IkuvI18TYhCa6eQjXbtqPI7lHTyO6r1k/xzSTYqJQexl+eL65Yk3RhR5yzbb9a
veJd5LUwXMxAhsxKv7DTb5+B6ethYGt1lNeT7UpYPSOxtGpineRDAXkgxr340HqI0+dRM60TT+gP
SYSYJK7M/VeMWhDxz81fToIsdyKcr3qPSIVvuf7jGE3NutMy74CzQXPXVZXDniM/31CR5oShTWto
8e9IyUo8IGFmHCVSEk5de0q08r+eFLaNmixDTiD2Z4B+BXypOEPLNjQnbpLg6FqMOCXfPgGS2jW0
ehSWyxyNhrRsT1VYncNYbR5kEw8FEvWBgZnRPELr3HwNmgCZ7FU52uLIdvpnFhc4RRqhe49K42PP
U/VWCbgh7cDbL0Mm/g3fr1PXudHjkAbJpeod7J7m9o5dIHo4ToIz3TguojgJVwBY0PYYE0wEe+V0
KwJV/FWtmuHZizugZo+B3hkIo/+n0D3TOCSthTuih+HLLrGSlWyTQ0Y0kg5BHWibWCWBXEV5+6p/
r+zOeFWbcjylpQp+e64qCk5wlTHiwVWFxmvFC3LRd5l//uuc3C/NB80PxCbogxJ+dmkuE/4b32tx
mtRC/RJCRO2FgqZh1eaPpAEeJjXKvpSjhehTqJh7u2/GZzgA2xTo4RcDEOIdxk/pDqX48C0CjS/H
p4Fm83QWkGbn011rMZ/8nuHOtAXP1P5bzBqtuj8jbsjXacK2JHiDJIzzAcb8LaNNPqGo0rbKv7GD
RUClcMRFmwvMZ4dlk6rRWrb1bVGBqVX1beXwnriNC9BGOUA9Opa90UBNgpvb2oO28cfWfSUqeRd1
+vQ1clP8t1THP5o5CvPGSCZH0atrZgleSJnYIcxK5GJuaswIAR6r1ha3NtkB140HOOlOHgnCa1m5
+H+lOREpVWdrhM/UcAA11x+0wDHBX0OnkFXfL2C/iWrsDx+HslWIGsnc3wbIw6IA+hhFA5ooXKiZ
i4/R89noRhOc8mJx6Ez0WExclh7NIQi3dewAeSFR9uDjyrnIUFNZWgihrqM6D46y8Bh4HIsMd6oQ
p7Zbmzxy5t7/tw2xrvjgiafbKDkUqOi4dFTUyYKiVkHitjZMtlKNlmZio9shPB35XzYr3ryVEUWz
rgmMnWXTiNLbRUHtwpgHyCbUz5I9+DzUL2CRX3V7ThSxLTPyenwvq8Tfmj5c7LYQ43sQBlCYvfLJ
S2IT9KuBpdE8jB/GWmROHJ4RaTAeusp8kO2QQvq7arT9nazq7HAg8b5bEfb1syB3lGMAakEm78Yg
eGrmotPAobvN40dLgEo1OijFPhCVdYkzZIUCqznoQ1vxE1AoJr9NAqN1P2miIuvqY6wUYRAse7EZ
BOSvjsVOcciLjZEfnmFrVPsaK49Nk8UtyicqVjKO8ODqNcuwMb2fQpSvILOr177uEVqaTyoDpcYA
TkRrwkMtakFVzEZJHtoZe6aPAkMm0hNz3UDOYVNEyKEA5YL0qlumAxjT3fpmE6ubws/qhaOkWwlx
zJDWB0UHY07iH5Fp7XfwQPaksv1XFhGEjicXmb/AmR7B9ZxRw9fefS+D4dgow8okv4x35GRfA7NB
o9DC/muuIQtpX+URAkdL6Iri7CQh4DxnWMfq6JFqmydeJ8Tvq9HDdznvImnh/tUh6+k0rKax0A+f
5ufQMh56vBwWKYJsvKNS7y5w8/6e5AyscCwFnhMXvHMTp8G7mYsfdqwW34d83HdO6iGo098r8dSh
YE5FNKQWZeGUIsUqEqtPu7MQ4Jo7oIZ75zzT3sLJANMtO5TW1c9F2W3czFWP3jhROKl2lFWnSSbE
t+d6VYt6W9rF9WPc3PTRK+s8HrDb50KO4xa7yksNsyZ8hSSiFpBumtDXeZSFBkIN9tODyAFiehFu
0b2Iq43s81FWPxVa9yxrrZd1j2UVfbPweiIXDRKmcCzvIgu3jOqVQ2j47tbWili59B6Z4LQWx1u7
HdvzHq77yScpF10t2YExl6dL3Ea1tWyUg9WsQ10xys6xnTc7+BDJ24jJTGOlQEBBGl3bNvomm6PQ
jDdxSsxdVjtudEiRQXgRGPo+uY2C6RJnN46d7wGTxysEWpO3eMCteYzDfu1oPts+kWtfcgUZ+Lxg
IsiG0b0WWQqzSnOrr14MGh0Wi38PBQj0vtF7fF+YmEj2I1/iKQ3ilxSxLowCcbP/1Ady50u/L/1V
N7elstuPivYQC705aOROdm2iI7USKdnVdhGbrCsl/NFMWJ43MKZBnWMySJ6T/LsAYNzyDsM+7gVb
zns5En7zC1ZvzrOFWMtaSbxk7wbqp2v5Dg4PsSiudj+Rx0lQkyHzz6E5xAbi2/PhYIabomj9nYr2
6EF031si6WSnRbezfVE+l6nWrETSI0AM2vFZ9cKGTD92myxbq+d8xETYCTCNkb1u2vPeh5WMZSC9
tlPFu1pkiCrOVbA96t7UBgUvVapBp2bHtmOdIqsZP5idmLh2TEANsPwIfrouJCWvx8hS9QhdOI4N
7TfDZUxzsseprpU7y9M87vkOe1snQJ9NW+rtUkti+1yORXDXu7n+ZGYNyRS7GL/WjXpoK0P5Eusm
dqWG/yTqwLlOuOGy0o/qZa7E7x5YipOOHvRTrpKPt1rTx/XIzHYgkcdDbvGGGdOjLDTi9h9Hstpq
dnrs5+I2RPEEPskWxkqIEI1rLSPiDsvxIAviwM3BDLBpItkjapy/HWWjYCeIyV4fXGSRu2m467Lm
661JHk0KmSwzzLWtkqZohpp45aY6TmSWGT/hIFweZLs/t0cq8vTx+Dh0lXHoYa6sKh8/uQAsyZnw
an6WRyoqPeekG//qHeeqbJO9bgIjpEd55M3E4GCpj6p1NsRQnypwkEulALaBv/JyKkT6DmEZW3Q9
7dCiKPXHwvC/6hMrYFiT28BtqjNs5+osj3SiXys22WJJ5IjfSXHolj2OiMB4+lbFdEzbrUOeTH4Y
ZVV7zDayQ7Z9XMHSw0ebJdrG1GsgGfivdhM6on0BdLt0kB6bqzh1oio1Vz0C1wuhFMe+GuCaTxUG
7HhYER+x4+tU4FVs6ipfne0yYqkDeb/GxjBDCy1wwpHxnGE5S4QutRbVn1WlEv0aI73imH71nJyb
uEyNJ8SiwvfOMMn8ZRBrzSYR66FsTGAUan1wW3BOCJcU97AWjOUEkm1lhkG+4clNLvh3vWRhpu6M
uSabsJxMLondojHfRtU6s0CE82ehOw3i8s7R5j9sVZ6cQgQPWt/htylsdQ2zt30P0gRWFbIcWtjZ
xwKTsSWyft17YyfIwLXhcAp1MT02unlyU6cFEZen6wEpo608HRrLQsGR6r5UIlwTwK8ToCBTNcPX
ZWEHmftxJDtyiW6/jcEQDLlXC8dQpTUfdTNad0nXvCY8n4cU0NfSM4PmNTL6Yt0HChqbcy+/nYab
XW8fZa+a1cvMSJ0nsym9a1ZCb8NT5pSraAqDJ/euYHWjUy4ANc812SSLLHsfBzQzTfhy10lxix16
wFc1zsJVqaf5DhH6+kVPrVmktrIPsorlxddm7OcMKp2Zp29VtYweZM1R7nx7aB9x6wVIBITPKIQ4
1hjFHOeMVbco50NZl0XYDx72dnVydxsoOz5VWzs3oEgVv13vdpFPY//bNZsSYKzakyBUIZ1dWt0P
t0aFcW9IYCW+w+XYWYaY3N6p8Sta+eJHg1CBYSJ1uyCYdinDRHmvXcz7JsMAuDLfrV2vjocxKYhD
57221kY1xr+CqO+gZekBV2G4LMwiX3wruiD9UzzJ9hBs00d7piUXi+XQg959bdIwuJaAP9CrHKpv
jTWLNA/+i+XVLNYz9mA1+fiXiviDHKCIZJ79TQzLEO09iqkteD78+ltmIVMIRetLqgjzroqcfK8F
Sf8ghgjE4nxtJ4p++HpaPA5+bezM1k7WNff4+5R3SznAqND5HkhykpozbYxB4RZn85l9Ym6DHBll
En3oQUZQoiUZWhaSBi0Z0/Lo1vFp3KeqHFyGQbx0xECKeeZZ3y7w6Xq3z9BZ0ENQm3BgEviOWfk4
bOtybN6dao18XfylFgZM0ISfKdKc+AtBnmXn2SOxUGMC2I9WpxyW5s3RJYjy5IkkxHBWURdhM1aH
oberQ6giQXKrdnNb7ChoMcluWf8Y+Pcpt7YiRyo3jytv9d8GByjwA9gK4Vbl+SKMDe4C3dWe2jr6
HhRWdjLnWjU61jLuLYApimfMykYuKqI5NltLGVDiz2NhdBl6v4WcnCFErkMEH0EmxyXyFtXh60cE
6XbCRz1S/EM9D1anQsXNyQrwM8KDIvFbhCF1xJDl0dymmFH5yzSKJch492gg1n8kGuEeZfVWIFFm
Hhrt563l06jJHJDwaTAKmreLRZXXD/FMERuh1MBqa9q9rGqNYrK4jN2V22fZk6icDPqR8h718FJK
tPmXCN1oJ0WL1RWCYNl7Ulb7IPbED8ylXwzh9y+ZL6w7s6r1Q5Ta6qkNSxVp2BFuYJEqex3D4J3t
oeqZGUK5CLP7qxhM01n07Fo2ArXrq+xolL65qO1aVkYEx4E7jFW/Jmi3B7+IB7KPI6Ovxj+1Zl8E
bvKrC4OfoeqQ61FidgXBNJ0CUlPI0vcp0I6+eIChFywnXtDfEmzP5Emska5N4Yo3tTajlZtZ46VF
FX1nIP6jhRVGMG69CpSp+YaznsSphCU+AENaAnydyW0a6hQjvs33ppL06DNn+rdmUi5BE3vPWhOa
G0s1Wb/GWvVsOt5DnYniy2Bbz5OaAp2Lu+wBQBcLhdJINrIqO5Sq3iJ71yFYzgickchlkxZrjFd2
y6AAtOKHFtevVeqh+WDXCIQjeLhXp3i6sDUcllE4ZN/N/OBMcfkjxRUHc0Ytvk88pdzx1euNS/r4
KUC2DOEihtSjAMCj9e92XwhMD2zvOLk6Ije87lZtNzXvQIW38nMJiHOjskZ9KKwKvfrM68/IwfxV
5OCUD6nfoSrwn3bXwQ5g0UUQ3Uu2Tcvb4NuYsSddkI+at2hj6z701GgTDVg0sdRTV6iSp9uPKqg9
fK/4T8jqpEWzZHYy7WXVihFl6mrVPRBMC17AIsWLUgO0LXvDxnsjIG2fmUrDF7bB52Kw2+vHhUg7
+6kfP8gTUZ9feECI71uEWT/e2yncqz7Gpl2+tGVb20fkECtxujXJdrhifUk0uQFpyIYvah7Mqg02
sBa/ak0Hi7IEbLbLk+k7/Nlp26p1eslLHpQyN8oXVOPxGo5r98dIylUfcyAcpVGfWyLJX8LMypbq
VLYPHo4Da1OBcSq8PjtgN4cqqJY190TV1aUK73IF/NxbCW8E2VJCOS5cK3qQhdsmO1Vt0/NHLayJ
0woFQHISfwxwFGvaGFHXLm0kxHy02BQrHk6y8PQGUWN5OLpv3RStp9r3XnLAaoce6NLSjCf3JdSB
Y+uZHaz1uer2nr3k9nJ3srcykh9FZjpneaqV4GiJbzxIWB5RI7E+Bgmn0I+FEU9Ix3KJ3BfIMqaZ
jxqXPwO/DbAoZnXs89HV1mMxe4kyOy2MqHY0doVhfVQjFB6BsdOV4yy+kOMN+ROkYwHSOUl1fMiq
+qK1TrfHhu5e1nLLby5/tqt6P1qs/RirJ0kvxxqBXn8Mg7r52zVku2wawrE/Eqp6ztX0Tm6GyGIh
RNmSUbb1NHwdpuSjHVcB/U5garlz5/Y/x8v2rsrzp8pny4Hh96HtWsjU8xEG68pBT5CsUGKC5cOo
TNu8nJiY/l50WriNQD8oD7LJsR33Km/Zyts3ZPh2ZVEqFemV/vX/Xd7JDr2xfhY1OLvbMHl0Wwq2
ca8Re0Z/rBZvBE36dyLgHd6aEVrwczUI+wvxURZCSaSf/JpUj2zHl5Mbu5p4t6kie+pY51fsN3zd
QBQ5DdF6MRFZSFXlPdaVL5XXWfcGar/n0K3YCMztwmEhx9a8IKDldncI6oo9YHdvz61HoPtv+YJa
s3HOi4EHSr4n6w3l6ukldzl6B1ICoYjUaj31+rCSbUjO4UoYtfWdVnZ3QDP0KwL71mOU2MXKcqty
w5/XeiRorsJnQIHYLxTzUQ75+4QBjh9b5QjenqumTwNA5EnHeVafa3HFnJin0VOk9HCQanvf4bJk
LLJm8M6pnXqobaTXwdLzPVn/fZYkzaHzxYL1Q3MaZ3CaLPR54xVb9pvXI2kqm6J5gxbMhSCotYQG
GJOgIYWnTJ6ymBR/dFdZ3mp7HIJPH1UZKzRjhBkLRDllrZp0JlTHKZFC8TYsgrxHWcDzezUGUcKu
d73HKcaggcW7fVfN1RY+xtEslC8mtpHYb2MtzupqvMqxeei6S6xnlY+rIfJP3NmOLCSVSuXR0Dv9
cfo+9KqolsqYqxh6ht0e8TNrDdRf7MzoJQOt8kv1ZicKq3nzA/T77Uz8EGFtrvQoZXsdxg1JDFOc
MYmt76vMrO41tARlU5Z17MfnEag+2mfZKYfNTQ6sDSQOii07QABl9gwjs0UeVKtQCx/VSs23LGiw
89Vn2IPs/hhZatOEqrCBn/TtTDnI8v0fcd8qy4Gw2kNVG/epaY5vk8pWn/ARjr1zFdr8l4TJC1Xp
6WOU1hBTcxrY1yEbxblgTcPNOHWwSf9uy/ws2JEhLaHONKaCv+G06DCkiIaIZWmPtbM3iOAgq7KY
oNiQVsLXu0TAPv8YqCVKEKxlfwwiRSzloTyzWZPfLLZNLcptEnT1g18GyFCZdvcDoBAHevdNTVTA
AJVRXzBP6ve+xuvJ6wVAu075Qmqi+4GTIJt07R4pZnWf+mnrb9rOIoUeku13sio4EatjQdWhy2j0
GPHqVWY8dxD508RSrxIaPlCL55rs6xGekH3qPHLuK6pY++j753myT5uJsX+fZ+IagNJ7HCzruKiX
xpCRURu9dgf1uN/wGigec8OtQZED7hEKHh/EBCPR3LVpaH7rQQktxjbVr8pUgXWNyxzmHwG+krVZ
MWGyiaT9clCJZXRdGJ8BXepIAtKh4TEkNHZMVc9DU9WBsQ+thhsU48mFvHYS9ZfBV8KXQCNsovda
vtWaWDkC6YlZ9JrWPipTa18n3V9Hg8i3HlSFLRbkMwxmHnLrlUe30wKzUJFV8aIzy/XFUBrizbf1
EaxuPGwGN/HeBvwdgsxMv/Kaau50LY33gun5iT/TVTDx4WrgJXCzQPN6qMCiotiqaxcCxZMSxQOR
8zpbyt5OrZHlIRxhZDY0r9Kpl31rxA8WKlNPyMURCFbN6XC7Um1DYs7nCzMe1oBRHSRdMXVdY4lJ
kgKyGfai5OjJonOEgdnAzNn7GDgfxUr0onEnbW7j5FE5+fdgzwAWF9UL0379q5pjDpMd/2DJiwF9
6CZPhbB94KQ4StZDqB7MMIqWhTKc48oe7js7He/xr2JJBFBANsnCmn3Zg7q9yBoR7OH+o1eeEFSs
EDoUGW/XgOcI47Ic9rdrhFAQsRetXmRTylRy1ooekNCsiAVr2T5ggWkfmrm4VfFoeg3VBulhKawl
OyB7Yy1idohoybos6tiL0eyA/DBf4PNVf6tHof9Q6qaDLpuVgtsPQIzjnvgCfbO5E43WbbC/0l46
rSyB3gzWHp/NZAcfUsEcAqRSkIX5OskCjKwRqkRRVWhYE2XJc5SV+k4EmJ2PvZo8d1Yc4CVvVIuP
aoBYh+7mz7JWKmBZIVY0y8mNy0MVGeVBHt0KJXRIkch6RC7L+RhZ+215iBo8bMOixXtUaZ88F0cR
yL39c4gX7L4aMM+Q1UhYCf5bmbUo1XR4zoMRVJCJP4jstQfFOXYDro6JsPrnPnSsE8qK37O5lhHu
OEfR+CL7mjIxLm5YXOWJse8Z19HH6WsemZihdV/aylr25UVhg+ZDcG/uczPeeE32U3YNZhA/a8xG
PlTDZRRvsdgwn+Q4yMWLqCIiKj/b7nFnjwZnFbQ1UoUIeT57/Yh9B6lKKOT58xQ0r2j212fZ50SA
YvVoiLHeopPHPF2mbhXtZa+C6cvKZEW9ldW8I06QDYO6NiONvH/hHDKvCE/FnwUq/Z3aa0fZPLVV
QYTanP4aFmnEYbW2XbV+qEMJnU9VI4UxUzNN20Sv7v+qyhNlvzw7woZ+7QUmstIFMoWF6NU9ywFi
TryygfRYiXE0WqgrCsn0VeMZ8K5lY19WHihMOQhD4JWpTgQXe3063Ypp8NWTHpnJHoTfTptrslO2
xyPxb+TQ3GrTT3BeZWOmIea2uA0ifh7eQWX4P87Oa8lxXVnTT8QIenMrb0ul8tU3jLb0ngTN05+P
UK/W2j17TkzMRTOIBAhJ1RIJZP5mXtAov0QJuo2SL7jVXoNUNdjpSR7CAJi0uIl2yKPbtdmtK6vy
p2h0ZlnKP2PkKRrSSGHzxy4w0MM5AldiPQpKfEPj5i2qeLoPnhWQj6FZ69XTlKjxo2yhNL+aDDE+
s3phq1GckqBCsbCuihXkoWYRTYox37HMa1gl42bEXHcVe3GIc7IPUssQRbFJTL5zywzJXPTgqZvd
2lrtXcLMnU6ZqZtXOY9b8gDPjcdpnq+Io/bBGn0A2LyEDEGLmw5j0v6SoVt8SpHuDHF2l29CxoRb
oG4lMGIJhYa1jtebrJq4RyZT0FyCCdEkjNjP7bzhqueDjCsoMYZIG5zlULPqewuO6O/YfZi86s9Y
Gc/csTppOt/7DqelL76Prp9WqB9D5LS7ofPaTTz1t3jg29OHW0/tzlIrtG9NPOZZqISoKcdw0qvK
3HaZEE+jk/VPeO6FbmteZSRXDX1HnlNZOJPnp0v0BlRqSlazVwJHPJmA+B419v+3XgBBKFJEobeU
F4dZ8lMArF3ZaJS/dUMFQybTr0aXJujr2NA4uFFoWeS+hl9lsInc7rkWDsUXLsgH0hWF3R5ln816
/+JhkSj7AtK1Z11vkCdvI/3JFdZbMNU/dL8QL3EV2M+lvWmUFpFmpntVPF85m3OfnWId5SZFu5ND
hWtMWzQ7G24W9GaT753+zKOPjZwnTliv9hEKWo2mX4x5Z1TNu6UyN561uDfOshWoLbkg3MfWODyZ
z17k1w/zeNlZzOPVBhPA/xxP/rZfy07fmOoHB1kDJwsBLaU+xDikIQ52aSWLsi/NJx5S5hOqfSgV
j16xb+vQeso1PbiMZbSTnXJYqA0m5oSk4+9XWf1zgYLJVV6jl0a3nZLRWt4vGrT6yfX1+Cyv8dGd
P7jzC5vza/71wrIZxPEpqaNX2xbapYbMDVE/9N9QDf3l1cb0MzReCsVIESBDgAvH1umzjRD0HiYD
8BGPmU1VW9MxKXwSawqboAKE5DVyxnbZO671BpFthyLBsqoGWNvzoQ56GBgKCJkc+7JnfB2bBz2y
TrIlRzhVg+mYZ7Z7eZUnsvhUj943WNBWwbQFW+ak6kBqOf0eUaxyoSdh8iDcQd9njriAiBhUqJPz
MfIhjGrqpxxxC6HHkzzINlzYNcg49ajNIRm3JzYneVwNK7XoxKUwkAmP06T6nBqjXlWqNh6axvDf
+/oFym75OeFrt+tF2yFInVTkIFMoIsnUcAtVcPD0yvIJd4ryCRcbdRFOYbmXMQPJ7ycUdGJsqJ5Q
ZymefJKwoDsKsZB9clSJ3iE0heps9cK4GPPByi2x7K023shYoyXGBU1F4+KEzpWNi364hyqjMx8i
7ao3rAsW8vISqDg/+GzJLxqCyY/JTjD7mg+K65HqkqeFqDgtzACvG3ZHy/ugZuh+D6fea7EC/aeJ
a9V+oDK7N/34O/eNnwOateQ9p9mTA1v2RinEM7pXMD5d1f+a284WB2DllyW8jRKouDzatrHI2sx6
HsPEW0+KY5+QFNEOEbLCM6w6uKI8eEBVHZyWtTKGxvnE4MHd4JE2bLW5qVC8QyzYencN39nHCNCv
i4QiexGizJhOvrGzUsV494L8FcKd9agPefwyUV2V4SYJcUwI82Epm4Hhe6tMZOb/epFRJggZTDXo
LZLTpRZ+s0NLX5Vta/BrGINLkM8q+Eb5wb7y01RB1QjIr09V5Z9kuNYQ1Brrull3UVp95Ik9LMqh
tykw4/5BJeZ29aDrpBGdrHtM3ewwUIz5JBWDkCU4oU1ajsGnMYaPfg8mT+E2eiGNX6EsSxzRV23F
D2NObgbhZzVt+tgqP0L48yw0JuyCCyzZEP/V1uAtT6pPAkWwYzwLTY+WaOd3n3VPCmgURnwGOZu8
8Hg5yjI3SghiM7mttZXFcdhey54qz1sL6v04lnWwksMMuDCwwOr8YjZCu46j9SGnrYoErzk9AMo0
v0qHn7xffTYpssyO3cYYcBAVk8+/qCf32TTcUSdM/eYK/VQq0coCHbBvxm+WULG40IzxOU5CY1dS
myy2oe6GuxwGEC4v1BGSrvW2KhII0Bpa0T60AgrDEPdHkqswin/HiujcBqj0zyMsU4gN6+Fkr9jo
pdRlgZx0n3mIjYzKxfLSk2wlhjm9zNKfc5cr+u5YFNC6SVDArYGwdipq6vRRB5vPR7mBb1cRfmSu
970UlvLDR5KfYgUmGy0LHbevx+/Ib+GdG/XWGxKq0QwwqoDmDmLdR0P9PCnDiKJ0hfLi3BTIVT16
aogFi9aS3jZAa87843Vo+P5DqbviOQBaxY38KRp6Gn1W4euE1p/sU0Kcy0IT+aS5M2wSRiTaDwwp
klMCpWDD61LUQsxjWQr2F1OVmZeyU7UbCAxT9V+5OmZPPXpCR4cF7kqCwzQxbHI2/e9a3ZQ7NG3A
vA2G/VkXpFyb5iu/4mGNQViw5tb6S/fDEUG3Ctd77FyNVWOM3IGTiEXQ4BzkAfoGgEx5ykBOi9F2
DtV8+Lv/X0Pv1xvtrNhxb8vLb826JV9Q5frV7cgbDSWWk44KLMRRi1mfz62QWASoHV4iTwm/6ui/
LCphei815hFsPBP1Qnpc23rwRxEir5ujEjdIHyHQc6gzy7+ivCy2oYfsBtxk/ypjPWyIJd9lYyNQ
8lnAYOB7mCJDm5dTte2APH+Mtf3VLarksYbC8JxnxhbXpIrdajdhcGaDROa+Z6+7gSQRKIbu5OtN
755x0MCAD1K5hdcqSdrKf2oBSezUUMc3kULKU9jzGypZN70aiYaTL4Ys1Nb8+n0qB/jTNr5p1txU
PAX7pyJ6RfkWiKlwnmS4zQdI3WUWrnzWCu8847H99A2xk71YA/2CpOo9yE4Zks226I+zsM3rMPTT
zusTd232nfZJRuzcCd961nMtODth85IMrrMoVBHPIAdeHJvlTVdgwajPTTB29a72c3wv5ybEBOWg
+FTC0XmOXhHMCB60kLy+Yn3mRfiuWqP10jRI9oAVK9YNf4AXw5+RtA7uU6JRrBeX4sSDWcavaY/m
go5bxkapjVNnOd2zmBGeOTqtAHzj5DjOIFFElYP9lKr4jc69chyOJcuaBeBVtvpRRyQwA3IJaf4K
SLg8gLOzH0OgAHxvm+G71lVsL/Lsi2/G4Zq1Pcsb3VUfutLCs2QeUSKurhTx95as1bJxqcf7E6gO
p3b01YQ0xtemQ8FImR7sKjphK5l/OLEWghZLuoNl+NlHj8xAz2PotXNs8dCXITUE/hAfAquuNStR
fWvUY70IA/IjaF8jJKEBcSlEiFsiX/NIR5/RMQ1sbEB2HoaSxwy/f+sFta9gYVRleTXRidhlBs5X
Xq/9Pqhp9WQhTbm/x1uQl6k5tPsx73UYCMPwqUzFpQPj/MvPEoxo1fR7HpHRs2vATnAQk43o2Ceq
g9ofUYBTN6qe2U9tib+hjn7pN6fUN7Fujb9QRjuMZGO+NHpRL9Ux8E4WijcLJam7hQrZ+C0y8viA
Qu24lM06xLcbzApVurlXT5BpDDPf2oBPq98o3BYrR3Pc3Tj32joJI9tE20L2shiCxdvyP6GQnHib
wLwWVZlc5UxlBwehaPoXYDrjy2ggVDDPqBs6xi2zzUo3DF8BdHW/fHdvqm3zk2JwthgSrXy1odMg
XGbm50wjuW+FWb4dyfNeVeCSyzG0iq+JW+/g6LW/ssra9yRavsRhgGN0VE/XRI+gOCsYk+Z4kJ9N
NSlQfez0V2Mu1bpQN3/a3ZL1X/uLWwCaeon61qI9BZjAK/jGwRBHPs/H95sVkeWBANZjZ2NhcTbD
+MVByV8AjWrRvnLa+ohoa0NOa3RQdYgxzTzKg+y6N209AlTlIt/9r2vyFFaFVnnKjsdH8VDPhwbM
yUqre7HCsKF4IL8EhE12aw22y/eeiD0dK3bGyF5YLa8eO4kWoTCXZ/HtYBX4rrl9u6n6FLzq3NGj
3oWEf6N/ohvt7zvZrOPYPdY5gNV5iGpNJi4RvqD4okVHKuI1VpHz6ayMx+mUow7kC8wp5x5sLKOj
EEiTbOTpv8aH7mUkwXL1zGYTkR15n1QjP1NTBFI2N6M2aHbIzJGu9EXwjuaOsSJpMu1kL0/qajEV
XX+WvRTVEbBW1GdrrKrnecqh1ZQ3OWXUYckkm3LKnurXSjYDlje3KWUTrYStZVbOjt+gemhaslUB
dCy0ulUclv7E5Fnv+NPB6ushu/XI4F9j/luMBcuu8dozFR4Tav1ri27J42AI97ELHPfRhcuV2gW+
ZX/i5jDoiywFMyFHsL91H9MZldiSiaVC9c+les2fRrcFzubzkOFgGhRluT8nW2y33HM9n2lu/PtM
xtgq/e79a9x/6wWU4N7mK9Lg7GNqkiS6c2gH+IQI8sKQRbTKNJfy1DQnVh3y9DZAjqWYpy9CVzS3
S2WsltfL039dRLnEOZSa1a7G0MkgCij1LhIAdbMUD+QpCwI4GxrLyhqYTpV7FB//dIzYdj9AJl/K
Yfe4hzLlmvsFcHtS1e5CdremfgZV3B/v45RYjw5NNH4MluXsW99TN06jDgd8ZoeDsEwkG2V7ctPx
gOSPb67v/WaZ0y+HyuBt/K2tm4EOLhAQKOLHi1i95G4+fQ0Ku16rad4ewijqn3Wt/ZBxvy4X1jgO
s/JkzjIv1YPgmjWa8pi7CInzZW9XdWMrLDtCo9lResQeLBjwXpmq1j6CsryNlpewuPQuSfkiG9T+
uKq3lI1HiessY/JgpGCLgfByV1GxoxVuMydPZ5YsYmK5SZIn8fhl5cpB9AnU1GB89Y2svZaqXl3T
Mnkzy3L8QEEAkf5NFZbqa/ta+454bXxhcK4nQrxKrPPvc9vAfyELpgs0bXcZ24W+6Y1SZ3+FejCQ
pZ+1gW+cHqXDC5qIJQ9sdk9R7A8vLHWDXccKfCV7laZIz83kfZOdaWVoLJGO4BLSbhlN9UYzgosx
ChCNZuWd5SHrKHIvLH9st0LxYhyu5/a9X545VbdTzVQ/IJildttWwQG7zMmuenEpjpYgV7HwfaXD
cZe2Mx/k2V8xN9XRgCYzyULMQFBDN8H7uBhRt8IJLrh4/T4gLxcuh3jC5vM/OyAMIH5cueri3kF+
L7hgRRaf+b4s/4rLOf2weB5RrtjL1mDrPVU1EskzN0hyfCatL/aWWcDV+of2I+MWmzSoaHciEWP2
BuPuoduZC3voPp2MyTn/jJWhv2bXwwBv96rZmcOUIEsZIV1h+R1m91lcwkToRsp0fVHshZvMp7Tl
WY5hyMJIo5Meltx9HN94QNfZfDAxp0ZRZ1xpQikf7NG3nJUWoX4YK3EO6F5qM7J+6IW3aCa+KGCV
+XT1GL2POl+j3BTZWjZz38JeOAaRBm44fje0GNc2oE2yM7Ge+JU4r4zxHykwPlaaEr2DZfQOtkDV
Xw4KhqrmdlXpoBuYn591ugQP2Rzl4CH0zzXl6KuLA/krbFEQbczRZFaNO4sd3d6UbrKXU77coA9l
/lkldvIoIQ2sUZorERg86eMd6QAG/a9IoX3GuGc+AhZubniJ//s8t9dprI/7HP0AWQy68qHLRzAF
JJrDY636o70EQA80bD7AbGxX+ZRyn8jLDrqi0sWnDMLqSZ61MjhNCK8mOo6Ht0GyP2r09vf42yh5
QZJRUUf/GmjuX5PI7ttFsRMmp+5QsCM6Jl7XbEXnvZDgVY6hOeC4LU+jPg9gWBEc+UFy04DUANrP
EWDsIDryPYh8siGxrxwjsiOLAitt70fr+vFqTiPiFDsXHWUl8r8XJWUXgAB03OaDYoSbtq/zg+nh
kl1BUK30GU1asz8/S1nuW/tPd6P2Sv/wpzlE2DUtpGC3hhpQs0qTYdlXVnIctLgNtnIKeWiN8fYC
yIZ5qAH+07zNgJ7PgHhM1kPqnPqr9mlblnGVB8wru3OM+/KYhty9RNgo+8ip0SHNO+OaI0d3TaoA
xojiq7Pn4e+Yxz141SQOhdd5KtlROLW/GHUqjPeYqtofXjK1RzmTjHNfXTXgx6ERcaWhFfGj4iBc
N88tQ7Vr5pRnuyd5TexAuBWtvo/YY0HeL4eT0XK/Er4nWKFW8SJHsKPjhfuYo1pbFLvmAaMfrJQy
Hg7BfGEpB8lTP6DwqMVus74vxOp5FXdv/j8s2P73IU3StAsAXd1mEGx8JvANQRfUFx84M6Y788Hu
H4PRGg4dj3nU4eZYVThvZGDNvWw5SV1f0CCtLo5X/RisClT1n5AcMepGCpJkKnejhSNPIkrljNlI
tPBDMb6nE3TKofPbp6HP7HVaKv7Za4W2MzFUPuj4GJ0adwq2RtHWj4qJAmScRdkrHu1smoXlvqXd
II5Kp4KPokDiAtPkEGQDZvXVUcsj76T7AZ2dMH93yhG6PsYnUw8XKhtjNbXix2IuLMZR7Dxg3b2W
LXlQuAscUqP9IcYgiYGhYkVZelUDY8G3V42dmocmgGweIDC5NcfJfRFKzaY114+tBaaQkvajFz04
lpXgCcAhmeUrW4QwM9dpL7J1iwfegb2gcqIAMc1cu+aLb0fWQY5Q0zS9ungQLShdWzvTCdRgCUED
SEJTh9v77GqGH0afUzi/x4omVdaTkWYrOY2csKu6cUtZnU80vylrPgx50u7LMCwWt7fgqQZrA1t7
wS50DJY2yhTnsBVoX/IJ5GWdbWCFS/r0Pz9dP4wIyCDgeH897Mhun+4e+vMJ7+8AMXNKInGA3K98
yZztBkAVlg/314wdB+uInArc/VVFpPhrqHC/P6GcsI7y35/w9teKQre5fbrb3LoVsN7h08nRcn75
CRtkxO5vsp8/Ydbe/v9uf5YeZc06GX5/Onk1kuoHJXBBRc1/CHl1keVfYr22DvfpHcqIeP8q8QoY
XvUM7mjmu6rlubQ794lS2XODaOMn5BsU53IfgKXmV++Fli9LW8keCt0z196Eo17rFBduTNZzrpOR
Cyefu0yUUPVMTf2kaMZX2SkPFWAMA93w2/haQJpvSYBuZD20j8Pu5JbJj/t4TyN/yDOfBaeLbKuh
sNarZreybBjQt3a1pzAo9Cd0oE7u0CrneG6NldMfwpgvjuyUw2wf3W1W2yHmCAzx2xA5CoSyZac8
6G05rDPh4Go9zysPftJsPNtpLrdXGeOGnL+vo0LJHHJEa0aYY9pldpDNQRubB8DNt5a8amiRM6rs
Co+KP+831HvQB5r7KEMxgg87xCQKxL7/mRfrrF+FmjZHOSJt4/Ds6M3tNWVIsy3yoEMSUu375yLj
MwlEd/uTAPYvt2qcAeM3vgze2fDz/KFRNAisYxBd5JmVZlCn+rrcyaZjpRiaVToIhMhs49Vfo71E
HfY1bMf7BHKEPPAKeDn/foV72E7KGDL+P69w70ir7verFJBQsFFjPaQKrILUMFsDZSa1zaJjo1vK
bKgeJHuW83g6Td5wpOrsUm6vqwfPwzFwUMP2aoAuWFHPsV+UEOVMYeTDh9X04UIbjPFbXLTn2hX+
Lw/vdw2lWNaEgqoyS7Ngkbo66xM1/O6Y2s/WCZSPMPNc9LK6/FWH17PKMN24Ql1ia2oY6gNvV9va
oXCOjiLcvZejZD7grHAy0NSd3UhZeWn+d35c4wmoVom+tTxqLPlbQ2R72TMY3sw4yqklL3SRjadb
1DG8xcCDYA2iIue/oOV/OV9GTUu+X9HSTaexPFlW+VzO1q550phPFfpD26gp91GtReRMveCieuBB
wBcryDGizJvoWXueGlt9itXmVcbdIDFW8VS3B+7uGpxKY5WXjvIJnlXbeLpvU0jm8qE/F3qHE0tv
hnt+GtpahtkhHvtqUF/iqzWFLjQwO8W02fPgWW5YJpKEpOKbHrF/To9NU7ZwlOfTSUe1wrUwbdCC
gvxiuIpcUa7R9M1ePZvyWTfgEeg6dvpaKrgLoh5tL2RTdFCu4kL9JVuT0roXL/bO8ko0X6wnzMKW
GObwLJ4Pbr4DWdK+yAYix9vGCNqrvDaLp1cTdeEH2eKTYE/jh/FJDkXMFeAeqfo96QMFufSYP6vZ
lurCLJuIXD0HY9CiperkxnqKot+xKYPPhdFTA1DYIu0nB8aD/k/3PNDuphI9+gK88Z94ac2JBqEm
3EintwTTUWDVVfoulFHHBY8nv2waJTlPIzaDQwBI6501wJtqVfEjdPXprbNWcpCWe+nFKAXfY2Zw
9Rg+k62xEpgvSV2Lcr7igxKYe9EERlbImdyz7J2of4NDCl5H0FVXy2gf6jbN3k3NjY5TG9Wk47mo
EFOxscFYbORFVqkqoHwjNg8YjR4xsfM3wcyYlAeEj3HP8SLsaNPZuVYGDbCEZEeRgpmCun6OSWuN
Sadfu8SoseCJ0E/nL7yRnajx+hfqjLeWDNVdHyzzdOQnNF/uUdI+aq1FxWsoKUAiC/qqdEHMNoGZ
SAR7+xhyAQjmX5rVfEPZAdhPNNPETad8TMzK2tr+NHPmBkQAFR7ZXmc3M7PaW+BwVX5tHOhT2lxG
1zo8k4Eufbf9qlwkWaG+lqFNqcXUdRLZprfrUYjae8o040nKCDeRonhtUrZmfCn77+TXVreZqjzZ
l70wvyYmTAUbYvhz15L1atMoOxtqQeUuGYJdhN7/JXSMYuVqSfYe2cqPzHGsn+lwvc2D9/NVwXH0
s7P6FvCVUK4eqg8rf5owKx7S12lWzo+wRXwRDXrriZM/yVDcmNMC1gbI6rmz6rJqU5BOX8te7o3J
SZg9ENG5t8Rk56U93ueiHjdntZL2JPsdL8vWncOXTPnMvU68jALHC1x93jvL1YBfRMZCNo3ScjY2
ct34ObXNOzsxHI2TAfrEPNjI/A2FD/Gs+VmNan5xCw92Fh7zYkZHz6PSgt8c9JFhO6qddeyVNl2Y
ltKfZ32KldqE/dK0p+EsY/IAFGE4p/Nhilt7hbMxQ+YreoRsR7Cr9Mi2riJYeu+WMdmLHBzoqdw+
qg2GCl0/4VFhB865LZxhOeKg85UU3CEY/OmtnPAxLPym2sLJjD4Cc8JiMXW/KhCaV7k+madIaPFj
TvkGWq/ufM3j8V3DUiOgsrEI/bwH19hHj/eD0/rnhoXOETJj5aL97CX7SbHDhRySRs7vwUGEBrGp
5ucEwxt/YZOqW1RW2/D7l212F5sq488TWfmIQnqAMl8PlEeyA8SYfq8nlJUkc6ClBaQnRM0JwfnR
i76rdhc9SHbA3NfOI/8/rpOzmNawd7U6uqgTVAGloRDvW4n3FFq99+Q2wEdc+yojo0rSB5mcdiX7
ZMx2283gtdNFtlIrSXZNj3JZiBd6vrT95hHR2uEcz5MVvu5uJsyUI92yn0KsRvF+y9iYGK39pBeT
e00dYC70yUhjW8rah8++SosG1cY4idcGBJCzBirbret4GcdJ/aYV+e8zGYNm1T2PQ7kEQxF98fpf
hl3UH05p53sHgttahv0gOnpOZ1Ls5W6FgypSBlkffYkn9TuUfXENk654GI3RWcjxTW4gFVE4/YNn
qNnV182fMm55pc86oLKRreF35rnVSca5t7ZoZ2bdPkbr/iM2Kc7Pb0fplRRt8rLeyibvzvrz7vre
xZJgfhcozByrzvn97gRLqWWv+5sGKZW46ouflaNdyMgWH1NcWCs7GdSz33rVsSoQe+z7KHmdBBAF
8jTFT9jgy6QdzEtn6NmqMw0fqcsAL8z57H7IOmXc2iI5eXb377gca6rmW2C64asQ5lFLbf3DHyp0
yPIkPFdaBz1e9Yu1nvnOO3LuFz9ytR+xUTyBisvejYCP1deFcoyNqT+jTgFz1AybT7Dy+4C19w/N
L7/gUG2+qrWSb9yS5LsRtepDH0zRLJrpf0mUYC2HIoeEsbFXNi8F7O+NMLvgoEJlv6AeNSx1beRH
PJoCKW7ce/Z4rDp7I/Z2bDASKRb0PuV1u+inMf1ildG3Mmv8b2QSHgoEOn5W+rRWue2HC0+cET0p
4kVnI38DY2QB9WNjFln90wvVRzzFu2+GiH5OIrR2iu31GxUDzmcf8F5RPiMXUTyLumIDOvraRsbE
ZNYXiGO7vOiL2wjkCoOll5qkMTBaH4voKcxj71JGFijm+QwmfoOVWRGtcUIqsnWIwhj/A96x1ilK
83hl32hVydOtt/XhJWGEFK0TB/Eiyt0d8/xzyS3GX/V2iZw/1AptHQ9Ru0ldoSxiJVUuvtvrx3QE
KJcERf1VxG/gj51vad35S6S3tTP/YfbZRHZ4Wc8d3fg9g4f8Nbb7eB3U7APsEYhKqWJABKnX+TaZ
JYyMLvwo+0RsIjdW90ppqU9uHOKcPI8YhP1iwMF8jXIz2KEP6gLes+vXLtOe5QAkibIFon5Azpqm
3upKpPMnoF4EFBN4XfPhgMneKWlWbmr8UJ0uCd/Qv9f3WIP0a3dQrS/22K0iJx/f/Xowd66OfaaM
1+q3dojSzw5X820H/GireZH9Jc0y64vhklEYUtXZVl2ffo7pN9mXwHHesK02djiXTu+j0axkXLPY
qMZNppPzGsI3EsrYv/HS5HecVaREW8NOlWVthTh+s5c4yrNybt5jssMM6/9jSG96JnyKzlz9de0A
0v6Aqvuy6ZH4k4c6BqdcRaXxr1ie9cWFNxFvqRRgkvJncDp3oNbvojpt/fgrrrdQbsOgPf8V94Mi
P3cg/kVij8sG1vKy7/v33GrqazUzF100fI5/QrDemyserbcQVbaaJBKsWIVtbWiO2qrEWP4aFJax
bs0BwRPheZvSMMuzx05vByt2OKot/5+Uxf19YHvlMStCsWtQ+TxbPoo6bVJSwVAws0/QQn4M4wZN
AL8OnjNNoBAbsxiNdfUBGEBxqW1D3diawC8wt3w21re/hTru0EhgZ2rb+UXG5JmfetYBZtCDbBle
jIcQUKfq3FCQilIcWG6xuMadY8jUdBWOo/oMGTw4tFMNgNU3x4q9XrgEAN1fZa+VttXKiYxsK5tG
4vanciy+FXWmPjdm3T0gtnhKA195a/U4oqJrzQYVNE1T6xd5Gfu33qiftpgN+k9UT4OXVu9WcpQ7
sX6pTdbxKmxFgF9ozYzWRJ2wx9IrrM32LTLrZTIayDE7ZAonU3Rr2eza5Afc+PHRzURyzdl7Wm0K
SNQzjXVpVy26l1yUYdpcUDHZqYUjto5tNU+1SxbYTKNzN6vSJq0VnQUPf9knD0Hf1utOD+u1bWtT
ChC6ezQtG3c6ECT7PPKzizxoZpWs1MrG190o8lssaqcMtlIQbtTYBs44D5YxeQaDs96pHQXOewxT
RX+F2ouGk9BQTmuRDtRGZg2ezOuyQwypaZvSfuQ65OxE13GD8l493fB/RemBB4b7M678X3o3qG9Z
rUzAkprw0haNu0MfPUJr0TYfeg3+bmmU1ZsWlxH1jUr8BMtrGYb3y6jjl/glr1WTJ9Ro3w5t5qBQ
J7JrleDB91dczJ1/xchtYMPZLVIr/IXpYKM/eOCZoWSo09oEWHAuJkMDGxn/xJl3RNVlHI/y7H7A
XTPbakkHixozc28+hKxDYD3Op7FRvwidCvHd71zGdQWevozdBv8ZJ3vvg4daq9apavo7BTbaVtNY
Yk2kpN91TVHQDlTx5GqC6D1Msq+R7TUXHtzRuzlXwdPmLfCdgdRw9iwvmapGP1Ay7JdyEO4xOcgv
2B5kYXmmjDw2ph5mkTU4xqsdm9oqS8bmkmp6utPUKgO/YNinKk7TTVgP2pMDSWzZQyf57CfniST7
DORn+UXRauHDZI98liGhadRL6I7tk9nwBMkqTT1pCNMeclcJdlOlTpcyzEfsAKvgre/ZJZcf3HOy
k2mVlADipsdUDMbKCnhregpmmpTXQYXERJC2PADJi0E4dNNqREvwd4+cQw6XY27XyLauuNexF59j
Y2bXcJa+1oa+OA15hRQboXgOgUCwznHfbmVIHnpT7y7kChbymntcnumzJvYtxojb0D/zIw22vU2o
ZuTpsqS5uGFenOR4dYqUjW9NDUAsw9taJLaOUxVXGLH2Hin4Ljy7jWFswLcljxg6z8as6OcVo9VS
MDaq+Zlb4thrBCu3g3dmzj5ZKLYgYpDNaiFa3SYbGYy13K1up26AQrNPNm08qiM2PLrGfroIuuZZ
9ClIcNMnWZ2p2VbteoQRh9Lcj1mNf+ScmYxRZNxMHgZ3pSJT2XrwYqpFtrTVpvqIIY6jE0pqUSBM
CpszZ6k8bv15E7UAWLgWfYXUmF84W8cd8fkC8CEqJTqwAcf2fG46Yecv4EsopzjNxNufYZ0DutAd
YMwUofF7mN/YPt7dDPOYTcblbPY8DFzLv4exCrHBCUzpKWnbequkLsX9ZNSfI9uuryF3cLsNrWrp
65ACBIoEh9pL9WfHzvVdEVgw+f+HtfNqcltXtvAvYhVzeFXO0iSPvV9Yjsw589ffj5Btzp7aPqHO
fUERjQbI0Ugk0b16rcnZRurlKaW0Z3LV8yRbKmDddsJVkev40EjAtUVXt2ptMziFuussUkLQBslP
iQ+zpuEY0YfcY9fTjKr5sQ55Gebfr3yORqgk/Fr5hkAZ71wxRNvEKhY2Ya5w4ZVbthkpHD1Buq6i
pHiQpEpfVg2l5mXYwtHUJIQOSQJ8poj8nPkNcYvQ3nllZv8gP/fi9mHxKU+MfGlJhf6ogZLb1PCo
ns0w0vbNkGg7tMPbi1gRqp8UUi4X1uy29z+XGW+nPLum2PF9xSIBvTOtqLdOvhwmkkIdWNRe7HH+
aRf0zkZGrDj4CaHt0UCrEgLzTO9T9GaGZJ3APwRLt6TlyUNQ59lL0RQvWaepl8Ft0xeuEsVBtvsn
MTii0rsMba08iFGrqUL4O412J0bJehSwO7nmRowShjU2FbHuvmouYGgK8O9a/MkO5JMxaZCYFtsT
z3U+pro50Y0GzcUJK4CZreKyPa8pCIuKdlFpVv193LielH8v47hf6BqUWHLefaK0wzm5UvmzqZtq
WMdZrKG59reBd12zrNhtURwp7GOQwR3iaOkiGXXn5NeEoSFfZ9MaGuzwi6D/xhsZhMx99wPmww9x
xybASeAJpq6ou4Zxb+wq6nKodbHza0JCeAXNtrk19cFZ8njjY5+ahgKDo6nY8Mj1GiqOwogWq7N2
iwFpShQXeH6NwSLQPf3UVZX77Hrd9ENR673oJq1TrsvGQPJickYlwNyOmg7dxtT1Gwce5yHS70tZ
udNcfKl5EVNHdsWPEB4trcnVrJtuyatPsInZT1AX6Y3RKo/ZeGaa1GuvTcLtp1qxb+j9BZDkHuUH
1BVDY5VHQ/ddzpWnlCzjZ7c1q4Vqmc4H9LyGZY5u+ZPcyMEa4umjk1jwBCK4BvnwmO17kDgwnyhS
tqzL9sCrhg2enVHF0uOtZNjxKovc9CmZmoHMApmGB2GRXe/kWONeZujs+6ZzVlG0GxdpQ/m0bLoJ
KnNNJ6/EeDkQEc5a+Iqrxj2HxOWXhd7bi9SXnyOL6isTSobtQPppY7ppuRTMQoI4KJwKYOsMzdwi
B9Yqj9XRLGP1g6Xz59mRehU9mRA6yOvniKqXmwLn8AHdtnLlpZbxaWizb1ZiJA+5U0kX6KFJehsd
vyN0HqZo5APZ5OpL4jffDD6zTzxcmoUdAQsItSZYwth8iwavu2QUMa0D2wZJ7FjuLlS6al8i5Ji4
8E0OaOcgtyOPJ34tfykjN0h0QJBBr1tvYzogLOF7C745/GO0UlJ2kRJKOwKAX4YSYvNEh4C8gA/9
Zy0LDJGpmluv+qC7W6RO0q1Z5M2Db+bn2B1URLk0tv5l8lWuYXYh6OzfrLB46CQ/3Pd9YB4h8YYR
cmqM+Orln7PCrz2k7qgXzYL2R6duZE3e9kHhfPQzt1vXmlwebTYQV49LXIYNL1kaDA6bMnL1azk2
3rIjFkm1UBHCFO340aJuIouyT/mqKc34WfEq6MryLF24Vp7zjRo2mWy/+nDtfrHtABRzR8EZD5Rw
a5Ywo7iy0b06JnCtUvfbr54xbEuvIHHXaM9tqjtU6UkPnpnuah2yhcGCdGSIVJR3FaIriW9vIzjJ
j1lf9TvTlg7umKVrZXCOY1y1C5mgB4GYpt+0gWZuMrf56FtpfVVzO1hU6RB8gZfpZhuF9T3nxwOV
s7P0oEHfOFJdH6B+PTjUN19wSOQFpb3+JR3ApUfAQHrPDx9EA0GZcpQiWOknUyRJ0IoltrEmt6Oc
O2tQznKXf+zt/FaYKdH4rHymfDy+Quwsv2SSAoGXYl3UMK/Og1HeuhAoT56E4TFwvodyk55kSCec
sB/2ngW7CvD+TD9JF7ehUtE3k08dqIwt2HSomaauNJjXKbL1iKRpd2nMmsJ1CVCbLoXBqpQb/6g6
6BjWjQ1n/YQ4nICJvsMRrwjfotwHIzVAXyDsoqEYCzy9cBF9x6/+4qU/hUV7eOnRFroWcfhSK1l1
IdDKL2nsyPB1VftBttNwQZFFsi2D9ptNJuQhAZZ97nuL0kbdD5a8bWQnjh7EIKTx3QO6CMCVx+gL
YX08OsUY9k4Q5Yt7P1CtHoVLNQZUl7ZIeNvFh0ILm7VmkfAWXVMzefw4Cvyy3kj9m5MPy66mDJQo
m5Ye74cWu9ajq1Ppt5xAFcfI0x9JBUtLv0OE0EfltxpuxRAaVzsB1drVa93RvrGvKxZyWH/pdKO9
jXVC2imD5rMMPo0lv8NQUpeo3Vc/Ov2psy1YfiLfORWkmRawULWrPqJ4pgljxFKkxt0hFEfAiZ/z
LYHJ85ZOR6Shb4kaFxRxYhKDbUahVNdxrxRdWdWTi6SUXyJQPRm6X89lJLc8g6CFEl0r8MbzYBMs
4zn3DOaze0zQCKcMwnzOMzlZBMAESJz3b7XVxqkbRxpPXd/8/E/SasJDDDg8HvbawNl/K7hZMGUP
QfyjcHP70BdwP9oN+jZU3SS7QKfCivpMKpNLuMnYcg8bLdeK62iXFsWWckMMx7s5dZHtMl7Vj6lN
Xs7n57/jGUJyLoNKAcLD8Qopc7Z2g0B+bMbIQmWok5/z+KEseQGN7TF5aNsw3LV6We5Dz6mvQzAl
X5y4/KS66Vku+KVHcb9vFOBMRLm0pWlpyU1rDH3XuKO8AysdLYtMjdeKYRV7xWQ1wN3TI6NDlNTi
vZSC5bUql+Z3O0+elAGZoCqTZWRrpHVnhPkPdnkXn3vhJ6/lCjs/yqBoClDEHuqLzU9pG6l2t+0N
e7jBb+mt4IBWX2USlKqZhD9S80wmC+g4P+ab2dfWJ8uH57RoleqRBFOD4nqdgXUpwUYTxuKdq7pl
ld4s08qKvhRZj358GX+X/RIRhDSIX0yggZsWdpPjOGqwtBhgeX2nU8jpD2e11u1n23EUbtkbolzF
58A3KO+0ZWRt9e6u46t4ETdK2wKKb1QmQPgmPEJFHK6J3AyXxDHzRWsYX0Il954pRRxQ7K2bLaSn
zgt7dKgiU+8rNBYACNNkeBwSvaPsp5Q3Zdo2r/CiHoRHYNYgxgvic2pXZdumr3ay5cV7OCHMvUL+
4cT/MiL1V5tXqCecVQCR/7rpCboPajCcUsK+iz5w3GdD1wkHlf1hwp50GgzBRQ9asK/jcwBQj4qa
sl4LcWOPz3Jlon+55+EifWjC0V/YrU3620D6uGpsFGcM/VmWYRol8cBLUc2DtARSoeltt28aotej
raSfnNj63oE0vRVOqN8yzf8WTPdckluLHBz1kjo+GBYc2dwjIjVs+zZKHz11ilxnTfXVhDwrCRrl
O7uc74UcWC8F1E9rRYk+2UOZr8h7OrdkasAsw6RK7mjnmpIqwflRKauxBLPku6VzE46OYwLND0li
z7Zc6k2iv9xYplWEW0xc6Wbf174vFpuI6zTXvu0INkuev7azPD1LXoUAwRhD/NRq8QnUxV8WgMlz
oBnrzK+eoKAOluqonsbKOeoJcVzLsZVznkcwpQ8ofxt13e+cuFL36JAM13xqgl06EHIBZRDscs8J
VrrZqK/mAJ9+2fc/KIYb/Y4dO7RWLyXx9kVVO9m6gyCJ22XsjQcyCEtflwyEonJtJw+A2OLCVIjV
eNbOjaR0yVee36sSf/QdFRoYGxEYTc6H00ix6jLRSEeHptavOiMiQi8PFiV1TdMuorp5giwo2Qnb
3FAV9sulstVu3VmdtuBt5KyTKni1q45gi6UHHyY2ylWbGNotcnxn41Oc7SbGlozUeKLAKN15Boo3
nVrA+BPU567UkicYFXivtmW4llS93wubkgB9gV0WOKhk39gKWN8VlTDUOMmR2Y+exlsyahOfZUka
Dr6ejQfw2Hw6LhmMgKL+UwP2iBfB6KNUkXboKMJdtxAw75Kitx9k5D1lS23Z9GgmQHGbWGnAHscP
mmXsJcEJzHC6DxDVXtjAPFaFNaorzXdcyF26R49ouGOYpPDHUDLPNQhFl3q1BynzsgfepadqZ2Qj
RpO3Jg/07ouJEMC5H31e8uK6fEHliyB6pD/z/THB6CxheE9vdjPpCjcvFsXINyKfyb0pyEuvChjC
1sPkJQbConIvdf5VdBA6ldckTKOVZZXjDYYpZ6EpdU+WRRtvd5tsmFs1tnXwr7iIAXYL+tUAIjlZ
8i6MlrKR8gIsNeWpd6zi1DTxz6MYqgUYuqFhhPQakLLwuR9yJ+J7FcvtJuZJeC4N1H0l2ci3ieK4
VFXS8DVw9k1tEb9Px7NRmjwAkvChLqSInz+3Rd5gLRRhYehG2IQSktKwHoSttjMCjRW0paGtsk2q
XJJ0RHVB/W1HOU1XWTFcGuiAbjLMBkvN9b0Hn6veEpqLyRZ2sOZ7480GTHTiR1d1ygpeQZ3HtKsf
nVxNtnWof2r9Njr77TeC4OUlboZ849gubDEBCkSVC+mmOIJTGZoccTg3tXXpi34gdIr8SG/KJkIT
FnzVUvzJhRXlLwN5i4WhS/UH7vfKsg5d76mwS5TawtK9mjJfiiCCtCeIjmaDNq/aGDxapq5oOkg9
qIJ0sj5biCG1J26ddiupi9WbVj0iWQ4AXzZj5Hn4gO/cTTLhuD1VYaQvRgpC2PWqU6gPATdBsCSa
wld4LfDNZqN4snYncCrrBjHSXoVfaKJwEn4dulbwRZunKINHIA+9eNVYin6oA+r1HcBcz4pvVo9s
pxdyn2TPMD+ugUlKD9OLuttUyqsWO8WpTAL33jXyJFmGQxduIHBBYyVte2mNeKm0jYHpPlZ69pXS
CTBiadcd+K0Fi45M1YORReDlnHjcGo4L4KqUPvhoWz12Q7LUm7J69oahfM4S+5ZDJnzJPal8drTO
WLbD0HCHpWvbirslRRGu3Nq9GFnendt8cC9paH6DnzN89ZKw3Aeyn1O44UWvZkRskjhksBOjEXXU
YORJlYlRV0K4Ko2kJ9nW5UeeHzth7q02PcV+BrKJjSYAydGHvIEMpqFV8Yp6CPPFiCMIvFW4w6mo
Ml+Sitg3QDN5ZU9dY5CVbZ7xeJciy3hJqFICEqrEazFXdVpvC8N3s77PbUAO87TXYPjFmTe8apON
rgdPGktFbR9A2k79l+iqiFSuYeaXN8I57cCk69CO3kdlL0oJ3fj59j63790VhD/yVjhrFFOsSt92
76OxWTUrizL7nXCWgw7QUzulYcV5R19a6nUdbcGN7gzLaa+tN1ibJBjzkx0dMyJ0z6h9tYrcPU+V
NM9J2X8gP+ecM5gFdjA8wK6v9d21qeM9Je3O0dIk2FiErVY+FyOVWXdTq3XRRQep4Mq5GkBdmupH
siMHu7O7q/BPyyBesX8OkC9H3cRKO17xAvLEchgjW0fuIlH6r2lutJ/z3FeRCdeMK3Xp4S6AN6om
HXZrjOilkZEKM51UPRBTb5eh03uvJaHjjQbPwUaMKhWyH3URoy4yjWY6kL4qa29eYGsfms9VkXg7
1c8gLe8I24WJWa4qqSi3oJl5btneOBwcZCqMdWhYvw7j6VBXkkJdvnF4c6gnSr6Jpmovz3h0h877
YPLnUbQ8rCRogD5ofNse3BghoqknGZ1+Db3hUfTCMc0uBeg80QNjZZw0FHoWwUSvPpaQPNl9D9/5
tCoCndpmYtdahaakXQdX/tno0t6SKDmczbzw54fYBUw5Oc32WIdz0R8Cc/luIPNCeVG4ybCdnYUL
8Qj2OiZc879P57ZsGI1SUV4QJthQ3z18skfTXY21050GJZXPskq4q1EBDobskf0BsolgUhQSTTHJ
ComjWDMmHgyEYUcLRSFhU34fxdmUZG6Rp303IJzFKKy9iH5MK4tpaP568ChAZLEeAVHfV62ILQN7
IinVLEAyr6JhTA9ZFfxsqA1MD0S+04M4mgdmv3ngnd9/4DIvD9wMwnux/jxPdGef+Uz/gcu7pea5
f7zKP55tvoLZ5d3ylSf9uvw/nmleZnZ5t8zs8t99Hn9c5l+fSUwTn4fSDug7+sGjMM2XMXf/eIo/
uswD7z7y/36p+c94t9Q/Xek7l3862zvb/+OV/nGpf32ltueXvB1qGaK9A692wfQzFM2/6L8Ziiqf
WSk5wvuse7/Ro+xt/z7hzbR/PIMwiqXuq/w7//ms81XLHSo063nk7Ur/br1/d342M2y9Oz3k7Xw+
433V95/DW+v/et77Gd/+JeLs9TDejKJrN/NfO1/VO9vcfX+hf5wiBt5c+ryEGImnf/k7mxj4D2z/
gct/v5TtlFDnltrnQTKCYyO1E0MiYLNj/LsRI9EwFAdVuwmzsIijSkyYfU23DI9iuCSBtHdiZNm0
znvMtEZfepVBbVVtSA9ZEEOgVvfP7IIhsp16cU4BZAu+ZRoXc8ZANw9k33+IcWF34YnajCWMWMIm
mqqHLcPUAYHVkO2foIu+QuoRXwtbived7SD43FHna5vRvYGhMj7nKQykk5cWRSjJidHAkoCzefLp
bhPDaqR/R46OgIjVQC0jlsr9njrnXJXXd0cXVslVZQQ2PMkG9SXZiMQOO3twmIipbvwILVcbvhuD
+vmuuOoEDcjbh1T3TN0hsIprocTFVVEabevpBdB1MbvVqmHnFiAb3sy2egdgctp8glyQFcXEysyR
JTLqh3ktsbTfaRVBTe94Xy9IiuYUpjG0vL9OKdzSvuvPKi8Wdzd9ZItmqTtHLnuKmNEL8iaF+rtY
PfTIlKi/Ea5vZOqvxqHbGvzfjoByvZNfTVr2QvBeGMX0ebgAJ+JIjn5IugZUhZ0XFJ2mMH1k1j4v
LP/ecZTAAQ0z2XPguBBcEby6zxDGeZpkjdGSpEe9fjPn7lkN5bqLk/T4fuKoDP6+CaWHd2uJrpGZ
ZyLdxl6pDLTqY4TWRrnzLkGTeBdxBNjLQ7e19LYukFny2ozOA8Kvc8boPFJZOrnOM+8Lae2jbUcx
cdNAP4hmJHR2QBlZP4gjBNOGfSIlCzGY/HYTXVfXvZSCE2ZkFEcjNistWkcGXobamA/xWFOol1aS
lIuwtojJrcHUaksxcB+d3MVRN8qEvFXvJHxnDzJO5kbKofQAr/HTdx6NFP8JkSGVgO3fBrUx03e6
an+e7SZ4QhU+rTQjy+PKWzEyn8xBwxBUXQeFyXTVv6/r3k0p1aPU0F6LizAsT+UTKRMYtmz3IBoj
y1Csv7eztYtMrBk1IUQLJ98EZAvC1wPKd2PcSW8W0IucgEHcxdJ9wfukNwuWPVyvEgwNKxVm9KM+
NWGYN0fRFUdz885GnR60sWzElvPAf7XAPO1+DrV3NhnUdikbn7I/JWwRUUBWk5sv++ktNFJ2VyGC
EmKAeFuEBjUitZNWJby09oFSgDFdiD7Y059Gy/CfEVqQN8IOesw5zDNm31IIW4plxNzZ510393qq
MZx6P8rRJ6lJyWTkBkxuehg9BQDU9rZF0EDmG/ZatNpOeFDA5bDndvybNcHY04zqutyMSyBVFhT+
E5ykneAkzQCoJx9zSuHEoTDW04g4mn3ElKrfWD3yTbOrMP9TNxAQlXmlWB4vblsPD6Nj3PQ66Z4L
NtyHXFfL9VDG6WdPN0gpAbAidDZA8jaloOTI/VgYAFejAvq1sK7dhVQPewE2Fihk0dSV7S4Nw0nW
s03AllOq6tYJ+K2lGLjDk13HDbeazVf/DejZq9toD/Pil7tjQxV3FcCYi8CVe3AKxzmwc9XThTgU
DVzsBhCCCk37u7WkJLsvVGOjzZ6QnbrIcE4+5I2QiZ0aMd0u6gCAJWGB3Kx6GENTCNXl0auRzQmq
S5nD+yyORJMPCdW2qQ6qw61+DkS/j2IPkANMzvpWOMuahhx05MOJWlvVtU/jD6HrWJAPx0BOpRg1
rN+2kFTWVQz409Gf7Emffoh/rxG1z4Qt81Pt5NEZ7v/o3JTWqnIIfULq9dMkBseiG8GTVEq+h4T2
JI/20C2ET9WBoCbviTJ86kTUB05rJW1dBVtxGDfGdztQs+0bmzhV+COHF/wkjiVCpn2vJRDd6c4h
mZreVGCknPviCJ1gdEnMavfeLrXO4Z9sveG7BwnRJzTdJ5/7qsIq+mKOaNqB0pOlGCmKQd6RVW4N
U7npup9/qIk3+zJAdjP29ReiHrXZ5B88L5VRUO/A9cvZBwUJ+avRmU9iRpjb8bnMeWnMdaK1ZsON
Rqfk+uinvnsUR0mX/zV4trkRvW4o3KNXAUnm4f7LJfx9NNs6YKao4bioT0yj88B9slhHrPjudDXV
Oqu0TiZO/L/Nm51/zg1kVCisYCP7QbYtRt17kOQSFvrCiT8Svftk9LryA3Ftx9BJ/dpe+BRbUf3J
aSNSOmHrP/qhzT3TCKWjWZvx8d06DaRfR78r4bvhS3xS5Mrad1JO/AnagUWNeM4pQF5iODewAm7a
EOglWASzfA0jyVnHsHUtLALlJEyTaA3vWHNqpoZk3dtmtgkXRVbWUWlL+9kuJsxd4SZsaa6ZuzFy
0Gr725JGPr49wzxfC0lH1Elycw2DQqgYcQcLVvKt6MZynlycJL4AsI3yZZOiZuH5qG35Wg3PV48C
l6IF/QJSrY7E+d+aDL1e9F4NuL0XYijsFHisxWHuJajAFoTV3hjdIjPXWheCcnOqZhMokTKVHPhP
oml0CCTQun8QPa+AAGf26Ca3Do/AGn958NYE/lFB3lsp0mpF2tE7l4IkqahjXtvdrF8LI9SZ/nkQ
hEjx5CSMf/aZ58w+1US7JAbCUPN2Mlg9GIRy7QWukMhV8pe2QonuV+fXSCEV0ialOopimOm+p3nZ
OoTKYSlug/NdMRtgxvWngdl2v49OA/rgEkifbquimZeaB+Zp81Kzc4ZgE/HaJOW+Xo9P1Pr3C5uM
+2GM0ItRE8sj10pJUWy5TbGs4CrxG/WxnwYhxrCXjQIyW/j2kmkcg2rSu820tiCtEhztUg2uYjTI
+Y+kCTTmomuRmb/oXj8JCclP5bBuqY+pQNIBWZjkzu1MW7mN6e9ThC5OiQULF3uiPFqJQ4jFh2ph
ZyA7KUMtN/WQ9tWi0OSfrvfxeao46oKJg2FgryK6RNmpZuoB4UVS9mhTbXxxa015Hkh6LrXI0veg
ppRnv7Rs2O49F8XpHKowWe+W5pR9NZB83Rta8bUYZZvt6mQD0+gBAmvK/TjlYUWje4q+D+r6q+g1
U85W+AaU7vyj77TmPF0ciXWVTCr3sHTFxz7qCurXeZ9S+ByueglgRthahWrN2nGd7Vhk0iWnTnc9
1C1qc72XL/sqUQ6jaOIKgFM2yQkuhOHN0DSewfVx8JL255FweeOtRcHHNJPLHeid8qDKEEv+VhsU
koOimwXZkbSIfxSmWqgSVgmpM1NOJwr+X/qEwrk0qZyTehXoMZKFb2b0Sn40TMs73hcQI/MqYwrd
9er3ZQxtRaJ89OKlEeTfSaXmT2SgiidJiv8i19+e9KmnyEa/AzKJlNXkkRdq8ZQFzQrq8/Em/JVi
RIi4p0RKDEqGWT2oNaH7abqY5LqxAuAIre/7Cew4OSepQW2/lufLjlDJwoyc7CicQRGMe3WgUkic
H4UIeT/YpCUhrrZa7bWpSu1sScBjRdfyIFUea6pyRLdwrGoh65F1Tj1Jfv05p20V7Swl8Iy7haO9
znN4iQ1vqoranw+nZWDFXxIwONdsakhhKldfTYx1P6mXzjYxkOgZOgkRKj+iKxrh4uvBUw868TCb
xBE1o71JcGZeh9yhfXBTKH9/n+7uqVJr7vYOWNfpEkTTWzoM6qm/7VypPhrsPXPYBtT6qPblzuy8
YWcrdQ09LaZYNTWqVkRfHArrfY6YblYkEYHiFtXaH8E/N3X2DxMymZrPKJB2SsMWQjRx67mgrqZ+
JUvq3Ui5y8/h2fGdbZxmNGbj/JwshnUtVrcKuPz3SxuxYydoe/5t2ZzSl502wN8IL0i8ilCc+ag0
TseTVkek0/Syj4r9Aimy9QGis/JchUgGWn2cfkzdIV/bHuXlbLEhei7lhZXJysqZkPlIQadHY0Ju
iiNhGwGiAyueRkST/T4SXWjSGHaMGFqebnrwZt1e5p35BC91c1P8pL2piuGuug7Fm9lmyoV3rnJ3
K0wdRZewzE6Urtpg93thFE0IMcTWBNAx8Vw3t7kxn8LazW6gMy22igZFnFlVOgDuOWERmvI5MUCz
UWK6CqHX3OVkqz80FZ9QFRpIDk9KzNT/Ul3tNvVRn7pdDYKVCmH3JEZN2//cDc5wEVNBwF6TUi1u
YszW822jm/GjGAukegECJ35WHMV56ZAfhuHFMaXnAKa8G4DN6pi5IFKnXgK1wf2ocWJECJS22ouB
3vDKm1PazQ4mLd5HJud5oPGlvazoDYIXuAlfcGzepvEApsy+YnVE5IrI9++z72N+CRxD0pS15Hnu
xul8eAhiL7uKRjaQhhprBHRFF9XinwNVXkFNI8veZnZOp1EkJ7qVH+VQz/1eJeqV7Or5qrPumhyB
oN8DYobREbULJQsyJl3amDBt7zmPuU8VVGMmXkp5ktpDlgutYEFrOffnYYQLIbwU/aGui12lU7zs
R+M2I/8Py5PX3lxN5fs2HWnROUQD8EpO+acldLNuivrwDxIO00Cb1yUVDIBJiRavXSmmTj904AmE
gHbfObV1G6aGqlxUgEuiY7ESWDc/MaybobjWtu4jazHbdEVSTlQ4HYVJTBW+0Ngs6lT1wSiymhhU
PC+4n2a2zadxWiqOW7hpjo5vtXsKsylOj/Px1eSVe5XoDfHIqWvDRkXZvv7Qt1L1FOnW1pPVEaxJ
6x1jEKbLQHR1K1rHjVftxGhQ9J9Dd0rVg855Kfj2Ci+4VSC+Z0OIaAVLF5WSbqDlCLaiO4YFKErF
d86iq5QgPqX0NdX85sKTKr5PQp8F5mGYGtbCK9cMaVGW4PlFN7Ug7FQR3NYLvrZmnqG0AB3Qvsqt
dMtNV3si2cCdHCKBb4EJ/TaE+F/gCOyXFlLf13e+OjwBaLHgm8aovPP6uKJ411nV8qgd26kRR6IJ
kKI6WoXvFnCgMyIBt1q0WlRDuEk3KqtHzanD1y6qnfA5T5v6NZeb70oTbGyrKB7yTlafKUsHHllW
vCkGvvbcg/ZYeUbnbsVooLPfR7VEA4CB84Dy9zFygUlFk3NJDPFGCfhBDIr5YfE1ttkNCYufh5+8
UoLhevKWcoj9R4jlZcOQVzE/tUfRUHwlG/5jZ7T5I8WcI7EkGbLL0Y3ipR2zXU11HWLU3/51m201
3zAuqqV+dxMEyfpOia9dxp2S10nY8UEjXpupEQN9mpp7r09earP4ZZompKmdn0szXN79G9M7hP54
bgRF6UQ+L47mpv4H25AY/85vnhaGfP8zqe5XeuxFYKVdGHcGnYrhqeZUrXwVxiAacdTm5EkWov9u
GCxosPMD9yTs9xXElHd+s+2NTw5Xx4bfw3dFLlReMjjxmzPNU8TR+6tJdWJDPa91iz86ihXntYWf
5kvGuuCuAlM3GgHLzoZVmm9tlG+MiVta9KE2CQAPA2icbV2voWH0pj9NbIRRzJmb0rbCQ5530gPA
QeOprdKvUmZ0J9Ej5Kpu2JsZq5bvzRPCIbsgyvpT2tgKKjlUagxmqKJvmqpXYRNNmxqQXNpqthbd
XBrB7hbtuCdmy/e/Kf0PoKEDKtSUBq3ALN3oztCco6hyqFMJvIM0Mb+yKIFrAEL+WHpg0D3/Ko4M
ladNpjSwI/99AJUxoseu8Srs5piE0FBMLkr8o+pIJIk1ksz2IYfoVW5zkomCLLWh94WFbzmQMHC/
xgiTHJM6zo5WHz4EupFsw98mYS/M0s8X7w97Ktqx8kHfZ4vxN06/VxO2Py+Zu86v1evc2wJystdK
56TnKg5aiBaoNMipMVkEZut/T4F5UkT0g//MRw1urNdRyeqVq9jxNctgEoTcT90NZqFcTd7RVmbb
5EtK9x2SD/V48nXg2ZvSp5TIqqx+9cYoDkWjeQDU21pzgWuB2QbbrY6neXiA4r5ZNC4fE7rJn+eB
AHpYlNjQvJST7JGnLbdj6EhFj0oJ/Vhl4yfRE02X69OXpivXajVkj8ImBxDBlKPNjxuTi2g2qdpg
Lcb0yQT9ibodJa1ZzrYkqe3F0AJWnxfqoy+ugnb5fVXKwQ6UyYULsYawpQ7csm7chxth4+UoWBZq
UO/gGblm+YDEBzJLj61j9md4M8/h1KNMvngcYOHfQJo2rkRXNMTwvwOUD4lO4hZXhnN1yXiLScJU
U229hdmgXZYQQ1Mn3A8gyVykGftcvcag4/V8DC711BN21Tf1I+8OB9Gz5VEHpagOxdZCcmshjPem
ktWrqyIVpjUwzQmb38naRR/CRZWU4dp0pOIS5AbZWah5d7GlaBf+bhvAs6W8tCYJFLnV/W9DriwT
yFAo5m71Q6oH2We/oHDVhpUKsiNJWkdjYZ10GEoOTiXrW4ugyK2lHnIFBYv8amTBFzJc5Q8r3KKo
4W24z5Rbi+q5W+Oo5jIrPGxm0ziLjHfzU1M7BzFqShGM9/HAVxytUXMng4Xcx0jcrDS1NE+UzX+H
UsGngEJB0nsyzc1sM+Fo32VyQ705HsIu9UPewmX9axq1m//Lcv90VmGbrpB9l7r2QMqXU/qynppm
yryKhmKjVQjg9zSbhIenDsqmUWX+oZOvsIn5oksh6CN4d2MvevO6VMmkcIFsM8qlDg2w8klmOXku
2phiUesvqOyd6/8Rdl7LbSPhun0iVCGHW+ZMZUu6QVkOyBlohKc/C02PZc+es7cvutCRNEUC3X9Y
X4OHbWzyalfoanTJ+5bsX8uw77EGoTzl+cCV0CFdIIthvQ9W99gnfIOVoVlaPT5OTvnHG1/1D9Sq
vBy9TF/XlUmqzExW1Q2LQl7NhRwyzXTWbrZaR1P2c9LL8codDcz1EIoPklUOFWmVXwLgRlvyy8Wu
ivwYGRv1w+I7tstdB/xO4RQvAwlIW8+dxrWsNkMr1gg15VtZ9ac+XqmWEe9l1dNn+BVCF8eRW+VL
AMmKdCPQW5WqKmf0n4lrzsGvVaqrPw9a/qtaz/ZWWfUSzwdFJn71ymp2V5rrMVB/iGnyIL/aKqpD
qUmsb5snREf3nGBsDcUS/jOrTBHqWdZkkYXZDLLQf8S9kWfrwdnrNoZ+zAYG6TCqcbuaN+skxlQ9
TiASzWSHiZTDrZefmkmK0jw6rS19Xeo97Nnf3V5lGeVKrnhblszaxZj7yrpFKmYpUlEcrCRDJxC5
2NVE/PmHagFh0L13Zeqt9aSF0aGr3fzRSIwPRDyzbRkExOl0QXGWhesP7al3r7IyNlXVrT47DSXQ
llaNxNLQVf0OoOGLn1ckE3q1vvB0R7m0s2AI3oDgmqfQlizN+KO9rPLAXPQu8Mmo7bAbMEzOgkAr
9pNA6RL3RfzW6TAqbcv92vYBD7qkhBMvyMvo+lbAjCi8r2CCvmqlqB9NY0wObJW0NYjn/mvC9jg1
vK8mljo8taVKLKyuPZiT+0PO4xzA45u0k/uBjEf8EZ3JczeybkgydXg0NVt7J6MU7U5CRPby6CiL
jKNQ6JQ8pubTpCyiirRPta0QCM8dF9JwOTnn0rNX8hDqxrNcWx4sNb9Vr00Sq9ei8d/qKND2siYL
2Rkn/qInN+782W7ounnqSmOqkKpUG+/FnozpbPvRuBAqooITkLm1pw/uVlYzxXpG1XmJGiuaGDO2
xtTikE9ND0/yKpnCrFnIyyBwk2bx2aW6LYeWWiMynCl/DPx1iezfwmxtD5rjNJziuQiwwuSr2uhf
ncLutrID9S0f6ZOo+GKbORmHZR02/K17oofkZThjd+JZ1GJ+4JxuxUzyudVvgzpcbhpaXwCx5php
GRXdwHPTOH6GDhqjcKkVTMXouU76rp21exrC5Xmqx8auzXT9WRX+r17Qd/Fh7FGGY5/gLsilCz4m
J9nWsWn+hLC/b+IOIx+QBo6P/t5unOJOGvJTvZoWapCHR1kNtDBcVypoMjdxnpthQh8pmd5t3y03
aTtgfPSc+nVuLyp9fCdlFiwrX2HcO8uKCKlDoQ7Rq+kmwIy95qkboUBmkfghm92sD7elMSysbGdz
RjtA7obUPF+Zf1dHZehn+UK6b5e34SHhVmbFg/Nzzr/WuY3WkBfIF59rBp5z75AHsa1zpz8pQdEj
eI+UldVr1w4tcxMxX9pkb6IO/UkWRZ0/KUPgbJMmtv2zbAMNQgyNXtYLOYMgkwjz9LxqlU/JTsP/
UyL+itY3OUll2m+S38lc/AGdaSF7rSh+Kxq1202tppPVMM+IwhZPUGlHZOn9HiizwED62Cer/cox
NklAWwo2NCWbkLrFibFV6sTelPDMoF3rmroKgvZnWWLKV9IKnUDyXsis+Efsnf8rsu9d/6tDCsDf
2mZCxr863Nwh+fVzGTlaqsTfhOP/Xv+/lvlsu8nH/56RW5BV+O3ybqL53USzPLQc/flerVB/CMzc
WGhKU62wMRR3KIzld858RXwBCUz2VbbIYgpRkat72/ljqJe2I+eh3W3K7xWGasy4jfndWs6US5uu
Ki4jtizZZGYiRPHCMjEjR2G8mWIr8BYaz9Vz6fZrTVblvKxMC9yZqrlRA9LGSfMT3SkiIvTznclX
J9/X4YY/ie1nh9d24thgdLy9DVOdRcCUFULOzn2G2anzMJTqVuXep41nnol7Ocg+dW4qegdQhzGy
O5qrsqMtu35da5630mP24UtOcP6ioX9Wg3ZuY/ijXm3gPSe5CneF7h75ms9+Yv/aPVSXs+MmOzfq
rEtrFSnP1wwXqNaohOhANrjEk2ld5JUb1MY+aNvH2zg5JejT77mfT7uMfwaGb2Y4/CR2bWNEC3te
VY77XGqOCx2dsjjcXlKDlRGRlbXqZ29jL7qAFLyy3MkqWucIAVukIsmqm4H6qLtHBAPcI/oSzq34
V1V2yDbhxdGmHMMY8iCxf0bcpwv0bep7NObq+yjG52WWOhlf/VjzMVOQZ/JnmxzMU7BdpT20DlmV
4+TcNmbvYWJgvs3913pNE7bbsiEXW0P1/GgW4lfhdc6xZ9NACjykJZKp/umYJcsrhBDAcVpxU9Qb
2OUwJ8AMVloVrOQKf1zKZeVo2eNDEOGHhjTSpCIehfgmkphlhiZ8G3snUqYxsvUWaulln6mrW50s
VPd0GzV6AQQLO/z4o8eSk4p5PtRzjt/kCbINT9mvmLWvHCeyCtlfUVhJqSDDjNcPoI+uHZKhjE4R
ea7Q541DnKWbABvnLnZIq5rKyjrgs7V3gdk/KEZPljVU5IUxiXbDAWp8T7AikH86vuoBTAS+Ie2m
TsWtPbfr6dbeZ/of7XL8RDjJbbyZdsoZVUWQLAP4pL6qLvWsrpsmHI/bcowO06y92ztIC2gI6G2a
WWzX4OCy4xcVrmRvAJr15NsJD6h5bpWP9p2qRLtuHov0gXtwA/8FhOl039jCWDQ11B5YcAuI3cZX
Q+uQxwhEBM7cJMVVb/RFGnvJRURl+oji0rWCJv5GmFW+sYNGAbDmlW8emczYj0qS/dBox+GPamJ2
JkWzPoOuRkCoQgSod+tbU2CHAIrw5NdnrVawpWWEZ8vBcozskFVZlA557H6AIk8QzsyXz4HySpmR
zkX/7XN52SwX+Wzrw+i9c97SoZg2tdEE2qaabJIWFY5rK4RIqyX30YZt1NxlxUl1GjqDu3jmxekG
A1K2+B+ziKWKD4ZnrG6LyPVug8xEfNEUo97FRhxdPgu7IIq6H5efLeCRogscS7QSpsh6wiQZ7GXb
5xB51ZTutPQ1TVl9dmijyzSspsHWEhl5h/OL3RrlZVET2QG9aWWk5p/vwnAwxXVl99Wtk/4Q+KM4
eKrzq5Btsio7Pqt/DIkrJV38Uf+9jDL55tJHVmspez8n/3/XcuYXVtoy3KHZvAftMW2jwQkX9YzQ
aiH7gwJwy1WpeMYxDz3QWxK1lQCNOif4d5ajFWHs9etRReWSOWrBH2Wc9KMcAn4ggqyEAFMQlNZu
SB2H3WOtvPW9tidzDhq3Gg44v2Z2+dxeTdUPI4HUEcWhfilb89CE3aZXxCFurOIjzNyGp6ShPEex
Wa2GRunvbNWKtg5sjaOL9MSyS8cSaTsd+H3bfs0aJ342SsW5K0gkzsG9Pfv4Y56K4CC7ZAH6gZBm
tUE3kNHsK+6bxlygufutQiv4KUHcFuUKZSlrFmJGT87Aj8xNutXIXnvlGAtbiZLHIOzEYzJk8crN
/HabZrZ4VIsiPnMHfJGdshgC/91lt3iSNXAczrYxyd2MVcxCSxZz58U8J/y12NSk3RZD8HnsWhx+
U8EeZob4CAjZxJzMVcgna6fVt1UKDSiKlJ6H8D9KPFIYR0sbwM4W8aWfHVVTfkXmxQGxjBVAyUK8
TENyJyOtiDK8Vm2W3MkgrLmvmWuyL4jja6Om6mJs2XU4VlviLkzUBbH65YNTmMUDe2mSJfIp38qq
7DAK8oTj2LnIpsYS9Ulvnafb+HlSoMxyqQGHnnQUcbrszfYj9oLuKIfgyXCv7WQvPydoartUuUme
Gs1cJA6b4KSMhAUqOPX3XqZc4zpQOCwR+HlBskxcsr7B/6+mJK34oDy3hkPOAhpF9db3NYMP0W+W
lRXiIpsfpqmewDaOkf2Za7KQncU84nPY/942ClT4hobk3kRZF7YLnZAztQtuZD3GmXschrC6olFS
LVFpzb793yMy1hj+XqPTKjRJjCLYVUnaPjaj8urzHk/FXKvzLtxN/aAtFcVsHo1iaB+T9FU30+RB
tlhojKBkaPUb2ReNnnMxBzhJQdPep7FOWHNlXjibosydCfHR88gOLSV+bR3P2DSeEe2LRLUvHTcD
u3f9Y81jriZdl8th8pS1WxIAieq7Cw5zQmxpavXnEfTSraoLW3/uhO/8Uf3slYP/a26O7W8H8zab
9PYkC0+FfMBDtwDl+E+bvFI7iBeYgn28IPkc4DlmyOqqkCVXt8ZujiaNO2eX2cZ0mEro2BLK3qGA
xDPJeRLapOxG0RGqn+vRm1oZS6Cf4QeBk4SDRe6z7sRIJJbE4CQCsKsRXaxe0S8JBBmSm/iZnLKg
XN867bh19nagfglJacDV478UDbcIz566rUDAZlV4k/FUhWZzxP0hFrKqAwe/i5oEkZ5a6ZaG8UXT
y+5R9tUAFhKlCi+yppVjuXQvU8St/A4GjnscEyVZEgCAvMhoj2dRTcYSuaXwwzGcDTsl64toS6gi
OoQse1TCl3IWBJsHyJnJLExSDxCd5Ey21tHHVFmbfHSsL33fl1uRrMMA9PdExHD9ParQORxbTXmx
Rf9RW3VylTVVf2m6Vn0mpK67x7l2TtMC5e/Ox5Opp8FSVvW8z7aEAttr4vReM/Lj91Vt5xNR9sq0
K4m61lNMQ+pcWOEAc+r31ZBByuAw0G9khyy0MrVv4xyAH0egYcvP+WmDEwX5o66BAOGHGydHRWtw
O07G9ZhcvE7VuWOm2gOk5n6ZlI3Lhz4Fi8apTXBcxrAs3aA42l1VubfLzC+Lo+ZamKCdEiKj8q0z
oHNjcCuQGhoIAx95ShVGjyxO1/aPuj9rhmdm/C31/SWmx+5nFos7ExjV2zTygzGNqrxrvaTcid7G
Rqhl+sWIK3UVajjsYXZ/lZNGd19CIfrhWH22CNW8fs4FQuu144tFHaAAjn9QQBTlN9eMZr1rE7t7
wiYxa40R2y576yIMcPKY32SnUwTeIx+M7JIFcucv6Hd7Z1kz7MZdGm5PxNm8NOji/1xLdlbK5P69
VoTgiWlo3tmcJ8u1Yv0pSDNzJc1uwupS1I2i9pe97o+6GBR3mXUQh5p5b93qsD8meDA7WBHWU6rF
zqYSebJu5722iGvQtwp3YDFX1cGYLlit8ftSU7RSfxySezlRLuZY5R4Fj55nHv0IBFVka2XeUa6l
GsN/v1LwXAYRjx4j8G9FoLcWoaNhEm060XQL2eOJ6le3rN7GqFmj7Ynz2H9OjktOFgH8oIU2GtxG
a2LcjrqNthlhrPgCU+6vc5M/Y8/VUBsjZJm4vI3OIoJrFS0+TCDyVFd7s9SQMOO28zd9UIzvxgR7
6p/mroK0K5tV5z+b/xotF8lnm95fo2VzGMffvQK28aC6YsfJydom0OifzDH4Jux6/AYk5EEBQPRi
6rFFcpWlkrlZc/zppmkhR4BZ3PTCI5vTD0sC2rsvRqwNSwMP/JndJORVVWmLs6x3xI33MxfK67+x
tUa2qzB/5kF5QVfGfev1GrWjCqu2gz11W8PZOThNp5yE8PT1VPTNE2DzHq5cM3wramO+8Zg/MQxt
oQ4vutybngSBLfBJVGK85k/Nqgn3+I92NNTOrVmqT4ELC7a3rF/jI4SiPsd/ts/jxTzedxgv15cf
6N/jP183YJ1/jZfv5+/x/7G+fP/1/P6dsVgPOFCeDM/6ERpd/62DAj0lKfow7oJMugjgv5XvMBno
39BP/z7EpnMAcivYcFrWDnpQvPFdf3yH1waKrVa+ODrM42puR7x4fIfIszR/t+ck2t3a5/GTa4od
1pN2kSG4cmzMpK4XaabYx6o3HAQ8hL6SPbKQHZ9VeVU3BlP+1V3E3aELB3hj86py2qj1FpayUH1E
1hkuU5bob6Vonl28qj/h7WaKA2+sm/rdgEbNcgDDsklLrwbtR4GeVn2SVXklC6XHXR6YbQMJhUeS
QopWObVnWSSl156juZBV3xqsJYiXdvXZVpsddmxZD5Qp3hhmMC3kPDlFdowlVFlyOmvw/o76JiYD
qbc6eC5cKzqJ3tFu7WMM4mRIbeQ0VRRJOBuYF9GDf0nS7FA5HSrqKdFcWy9H3Rt2u3LC0EvenEMq
8mTM/Lt8ehwijjdewXHLGR9RB5keXbQLSCkViC/ObaTdjAi7suGIbNL8bP2O5LbxsR08ELiEZUA+
9upqGQwuGQWpfpG9djTnWRElttaMcHrsAHHNp2E2k+3SUA3vNQ7HLxpcwp9pcudAMgwWtk18xDTn
CYLVX3cp+xa9IOxAqN27ToZbv0V5LryAgJqPmEaPlC8krmGnOiGRARpgN7UqD7I2YBq5yqvq2ohq
uF0rPGNXlp7ymQ0EApHDT9ZQFpB6XpGZeK7zcii2tRjZMgPUW+KcHM4WaVs5LChIP4b48JtiOZSj
Ce+2VNaBmkWHROunh8aKQc4CltsNquWt3TZsNu6AYqymBMNLm8zAxzYP93rcDS+jG2sLDoA5Ogz0
TlXCEwUBPDOLBlRKKp4YvwtEIH9VOR/FB8Wr4NHDArqQBiWeG6dbshfBaxJr3DaSAE2cuUqePdA7
ka/iweC/ZDgzXbMglhgT/NouG/21VGYN8Sbxrjjc6qNJdAnaUIogXzIMNyzeLqqW7IjcdfV7WbC5
vxqqBsowgF12awc7YCrlXUPk9n2RkpgS6RPY7X+mmFHVYzcMXz+bJiCdO9XAoP25DH5ShG14Mt6m
NoApl+nU5SvNRwi5JhjnnEy68QUUfxWo7ZfC0oOLC8xzIZvVREdBw7RfNaiW+PvdDRLsxE0lGBRX
ij6HK6v5vk5qT1l1cc0ZqcjNzSS07OomQX4rMqROEIYGgW0TinIpiKzcqgY6bFbTjdcsEDbZN5rz
DqJ5U5pB8aPo29ei1oYX01H7taLHzQmFt/5UtEW16vWufRJV5q9wkUe7RoumF+wLhNEENckXvTa+
hG73rhBrQpogNTWw2N9k/aOZt+aTSuwUf97pJUeZ5y6cvAc5qJq/MuQ8aAsngrSs591WUYdkU5nw
+8h9GZ4N4Z0UnrtfbRcOpjEQnBNFqE6SkgmXbujbr9VICl3hpO79AFns2GvEAYxEan+tML4ZnlN+
gbyf7gIniLZNa7Vvs8tIDkClFwbumItDLXT9UY+qlw676zbAFrCrZ/Br62na0xxxtElqJzog+ksS
JDCrJWJf+seg/Kx0ZfxOQCl3P/LFH0LPiXZGGRk7t/HV+zaA7Q14bPpO/BAALeVbHbgpcTeNfhc4
yFY3wkFyllCHvGjiozcTpGXhj5N6IvYn24xzaMVn2+3KBTLttnyhbj3WPDDU+Igdw6TR+b0On42N
ECryalWZD4dgcjAt/vtS1mWhm+ZwUEkj+Z+D1FZRcTsH/XCw4opVCGAMiREClaASZGZEmrgEdWTd
l/Ug7mLva2wayKqnWZifgtF/kH2O11r3YSnUXZ0Tk9qTUhAvEys016KwNXxYcz2AMrvk1lyAfWO4
Z8J4LN1tVkH5G0td2001LmmS2R32wRoen2Yi/hsBS9HdNU1E2L/aX2QN4G13V9ouFuY80deyTRYz
TwGtAu2CkAlLybbW118zTWkPtxHWq54FBywUEyxRQe5WQawF2jFz/GOlO/d47+NrqnqIzITufWZU
zn2eWe0BTe1oIauBM+hX1BQx4Ql3+tpo/WHQiXRRvGTatYppbth0qG8EIII/VfbNoNxjeRL3g1Ml
B9fSvUXgBz/NMpm3fLOGtfVoV+xNWvxmiwGC8rOexOmq8auG108RAiBK8Ow0bFgch5R1NavdYxeq
DR7bQlz9Wa4AROz42HVECY6mkr0GAbLNjgOozrahC5DnfV/6TfKBil+wEJmJsEcPUi1xGx0xiJjQ
DEdkT+Bi0cLqYue+w/C3HgfCD0kb1zZt1ZCNQeDBzs514yjY9O4DwcfoqvM9QrXbnTn1yZn0b25F
9pBckVrkscgp4H6cxUyqoJwekTdTMY8gyDY4rgV7ZdBe0U9IyDjkR+0Asm1Dp/puquO+zGcIv2+R
MdxNSBxk4biwheY8TzbyuFFXc6gOajKk9WTlNUH9SgQSyhBGAXzYcOrXMl1wFgpeR9UuTqBE0qUc
lTrkfBupi+zIPAnky8pNc7CoeiMuVuPX/KbtGinUSnlxQ4+kSA/rRKGLRytQlup4Cq2LSMsIzZoh
P+hIKH0zyvy7pVrxm6oRvhjFLrqymo3fNU0nAmVtUBdZUF+kXI8OtN+x3ao0FmrfiKs7p5HJTFqZ
cUsspgCHLx7cOR1XNvVJAJ0lFfrBc9PycSJ38YDItFhUdSJ2AzFxG+SR1GvSRhH8Cu0ia0TKEpgy
F5AL220Cn5gnZGDG68ro9YVSZvYDOBZ9MQ62/y666ooKhBsseNTaM9CWVz1HeULmSJVHm9woeFL2
RqIQHJWi6arHDokZrXPGTGVMq4CEK/aJ3elWrYSvb1oLIJOLW5o/Qxxv3ERT1YOaNOhsgRldpLpf
nWWRzc6bmk9+uDUm+Q56jXmSnWpmQh/BRrauLMQ8UpeokNYM4ktqZBtbAX0/EgfGz7gw72LhGXdh
IaoLCYZQXf9pauarFsKkP4zO8bN9SBRzaTei3GhREsCJRrBzd1uOOyKxO6N1W0oujORod2rq/qfW
TLD1h7D4kV2a3m1/KInVLUy3Gh/devL4n5r9gZOtt+rb4oMdgI2KBi5koeYhnjBS7GT1s+NWxXmV
eE1+/lf7YHbqKoarvZLDPouiwIRh5neyxXSz0l0No9YtddPL14N/UPVAPMgidPlofV2oe1mFVK5B
/IXEMzTiQeFb+ADmMt8Grou6/DxLtkHTJHtdi72DHNe3JL4kk7+5TZiHFXqYb5rJH1dyVl+b4qGu
1RckSYuTbBpctGZFE1/kJGL3CtRGwl2Jh+Ki9RjiRg3lSqPuMcaC5efuqb8pQRZsTNsIDpiVtQdt
Au8qRwxO84F1S31sVLfe11bTb/wWrWC1iPdNUVoGIi+6f6la8v07zzpBJQHhipbAyjJnSBXShCsw
sPUeu6X7avNwiUrHfAkjLT71xKAtS992X42w4Vao1jGn7MJ6sXzkTzI3XLYFEfOa5ib7JjO0E/Fp
0TaO4/5atG25hjaqPmCtt5dm08QvVRVp8GUyuPT2+K4gCPGtEfG+TAyDZ5s7biN/8skroehCbs5e
PuqcbrDG2z5g/XR8863UXbaTNx2rRDjPUWqvw3KiHf7KVpvgplq5MbzlOlZpAdbVxxKBCrmBC2Se
PhaEhYXlUF67cqrv/bD/KqeXrm6vMgssu473OomyM8ZmY+95hJp35SAuhuPk6xC13Ser0ixSWPPo
a2OjHi2PPHW/j0Rv/wRy8GzZSfEWFUW1VBtNf8iHMdjIFXuOHrcVHbitFyXrEZ8a7OKpGgaL0H4t
+mqF4qwnOocoVsyJqviu4fEav83aM4Yeum92ZPD36G3jZGSh+Rj2hGH0qfPWG4SyKNAH9iYU6Uc1
SDlFAiiYSjVH0Cu/RdEFudkduXN0SxlFR1RrtxzzD9+tIgSofHdZa7W+CzyqvUiBJfU9qsnYa4ih
bs1tpCARLnuHhBNaSEj2UvYaFUntDqmFaPtZR8XT3RXM4uAjDdc8/LWPqtNaRLsy9WRFTXodFTOf
U9WGpznCrCz0fd3Y4zNn/fIQ6HG4loFlf7dHc7sMRPu7vWS/8F/tcrwylDUeyczaqWkcbDJPC5Gg
N+LnUBjKtkvgHzh+nDz3ulIebB3xS9lbaKnCuWPkiTT3ep6OmvqQnidtduK0zYcM9zAVkR76HkzB
Z/SHbMPfiTv+d/SHMpjpQbbJABHZ0Vj4BRqCQx0D0LGHQtvZnQzcyEqsv1Uud/ZGt5E8Kd9aFK9f
6hmgjxEQwtk8NP1hJZuuIKpRWgrMsTMv8kqfrwD6XwdlSg+y6bO9yO122/+eJTtwiP+a6rfWH7P0
cPpeT4250zUtvnZZ4qwK0n1WVgllXbbJIiC1YaeXHqpWJPFcm1p0bHDJ/SPPy1yKKRH8D39PQR1s
61Wde7yNk2v5PkmT7Zy48kejovr2ypmId+isJlJWwizqXQ3odpF6TYjg5vwKCa8g15br3GbPr2CW
wlllvobdyei8e3vSyLTThvq7Z/woi3j4sMrcWPIxZFdcy9YhRCBsoyO3ew21xEIjrXHWSuZxstRE
/mKrguycSu92w1zNrRr0cuLWB9kLzEEQyhT2p1GN8hery969uLcv5HTnL2bMUZ5f1aEN+dqoKa/a
TGr5RgwfeKPQjC+x4mWPZA5dZbvlFgURGiQNTygqvTl9uRo9O39B9t08ln30a7qfgRiLoKhfDDv9
z+kBQS1v9lTcpgNhN4+B4+lLJzOIxjAif5l4WHsSY+Qs4Hbxl6Z79YAaPbd1o9wFKY70zI2/dEbo
HjDxtGjalMmXgVPrRnUaoqX4myw8xW62+uijMGfU4WVoUWcf4EPvmhGJJCUYxaoNS+tliuyfZYo6
RZXek5rMFntOwiBfYxHbxcU1zOEklXalHu/cxPcdOQ7rH4ne3011hWZhn8U+Iax1t6/T6iGGTq1u
yQlo/6iiHdPtkYp6qDq1uIRJTYah72UrwzQhIM5FlnXvKbiU/SgqhAPHNs6uGsTxZew43UZW5Th1
7shGHSdibeS3BeqhXnlGShSeMManwceKEBvNKwqEFR7y0VoRjTQbFABuw+ROzwMPtRerTReJlbSv
pmGrB39wlaWcFQR6t8wsZKJlr/o6gvd7xdASnbIUJTVyvFt273G2Ghu/PDSRaq8wa4YbkfIEhzEg
bPIYOYE55u2yANTdEJB7In4IK4nA+5+ETbY3ZkzOir23u2j7muc7jLIl1sf42W0TIrPQSv2RNUTq
+fb3mDAEzMbO9GjkyNAOgxkcTYt8NlAR0VpxyLm36gK9oglzM950+IjWR89dGNdgANoS2YTt4JfO
ntxt+9JEXrXyxlR/rXXrKl/IjMJdQi4k0nA8SEt1ItSg8OOrvLKb6ruihA6OwL/aq7r1ELBHXTzD
9LkbFA6cQrXESdhNf5JXXR7/unLQ3DmqEaHiDPhs/tdQ1NH7W28nZq6KXWKYTHCbJV2Y7TykrG5u
s54/0LnS41fZWc7hIkW0GFM3fZLOL0cxv7JVys+yC/2AfKWjb7GVnWxB0ttaVeQph2zAnRwmenCH
iJ21QqiJ0KaIbHbZ5s9X2N3XiqrjLkal8NZe+XqzE3hvF3LE54Q0Ai3lOUNFlOY/i0QZb8WNgPzM
LyPb5axEuObKS5Ajlx1/rM4LmtcoVst7jhLdc5O752gURILMNVfLnhU18i6y5jTFdz+bmRxjJp4d
FN3RmiynkzVXS+KZF5Xp9oROMFMFWrPUA08cumYSz4kIx2WGTt5ezsXijbRkbE47OXdQuWGPfWhu
b+9BgzDiC1QT5FwXJ9emM9R0I3v7xLcIfZz19SokOOvMRkJR9OWLb8e7SdWdd9tU7FVK8APJQ2H5
RP7g3a0dKscq4Tx/Uoe8fXBN/atsl+tEYwOd02unOzsn91q0k/s+dKbG3batr2GUeBdbt2zMEBoM
wTYbVs2ArGTlhv0dWZj9nTKn59c8JifVI+Tsd7ulW+EKx6XFDo0RsiOwNMQqcggsc1NQqooH2HW8
5oiVHGVbZibxgjumtar2bUzwt8Yufl15+rhPcGw+9cV039Y9OkEttsDRacST7ZCMiELAqZ9rt6YQ
mkkNc1bWYvLV0DJP+6Osjn6cr4M0HDd+Qgyi23X2JpeZO2rod4tyvkQ8fmPWIpy3MLR1c3aPRlxv
uWrjkCCcOQ5Xm5Jt5k2HvHSUt5ZbqpWxI+dovQMyyreLiMi3NvN2iKgVzzwkmiOE2Flhl3YYQd9G
VG9U7dHq8yJcjXdhVWnHiG320SBPxu2wkOvctBdWP9QPuZJ7u3CMh+0Qp+NTpg/fMP3b32Kb+wi8
hC9FaaYbl8iLA8b06A4ELjgZO7G/ufmDrQ7dR6sj8ev4dnrxNIICmoaoV8XJzCNshGbhs+/hNkdV
Fn7Sm8fZMEO4/9z4x6UnW42uyjb4h2E+zv2tpSVLbz5qsr1fIkjgn7Bfm+6qd9RoFSmKs+qy1rmg
4N1x5on5tYRltROG4RBfQ0dgNQSMCmsgSZGb9U424tFyb91WGJJs4tliMUDqWnUavBPVsKcHtHOt
7SwshYTX2GbcjYcfiLvUyDTE00PgceAEsnKRNTkB76G6GuajqqqUXcbGtltWaVPfySE+z7D9VGj2
woAG/GDNRaAD3wjyxNvLqiGC9BKqOzKe70i5x6xfv1jQF4IFifMPKm/5LQySBLmkqHhUyV1ZqxkS
AyVUlr3jT+Ge01JwSb0IPSRsL49hUCkLfvjtu6jSXyvq+ED+WbGBm7X1plxdIxX6/zg7ryW5jbRN
38qEjhex8OaPnT0o70375gmCFFvw3uPq90EWR0W2JqSI1UEqHVDsQgHI/L7XqBtdidC0KEv3DSHm
j9LUyosPkwC7R+dFdA+aTHglGZ21Pc3KLW1tqIHyxG57xPRdNbjW9Lfo4y56sNw7nKmqtzRZiP8H
8aHrTY0tL3Q6K8vhYsf9z03cLaUZSShzngwjRkudXh5CCcLpapiq7WQFJIpKKSy8Q5iTI4BSz0Tn
fY6Gcu/ayBN5HqSEHYUzsKIOm7QmURVyT84MMJrPgxWr5IFGeMBe5i27srZfanP6BWWvGIs5J68L
/ri1AG1uKlZ7C19vstehSGoerW669VwpWNiu266kAty16uDUlbS8qdyuXfOTzd5SRE+aKXCrQ4FZ
RHmE/SdCtFfDs6IZ1mbj1wYkKW+wJL6qURSTPvVgK/4p1ShqQnDxpsp4G2GjzSrXXd3ntWGXzAMz
0eYp3nxdk3aXYSriwiaO7uUfTYIGiGiJfs0LYJEWA2tR9Jdv05y4LM658SZm3bvrgQWOoWbJ5j5Q
5ASwQgsAozib+LxKbhXwrloafc07b6nzaDjFVY/PVTMEDylYnrlqgkIdSgAMnZ8VXxSlfsH0MvhI
NbKhasNT11HWaaPkbAF1b6faFaZSkvGhDb725hSDTwQn6Z/ULuoXaV7olxYJmJVahdWxUWGUqJ0+
ETq7dnHHy7d+38zt3IGiR8KMDEvnV0cxXMEHxRmm+6jYIK4LwsFI8WQRNnHZdWxMfHQUYFyplBN7
j1TM3zCa5GoH9a4Bj/cGM09MD4mzbKO28udl1WUbnlLILlahvvCnB64o6jrM/Vs7Msq0nGkVTPLf
/vW//+//+b3/H+8juxBK8bL0X2mTXLIgrat//2bav/0rv3Vvv//7N91SWG2SH3Y02VEtQ9Flxn//
+hAAOvz3b8r/slkZdy6Ott9ihdVNn/J8EoVhI62oStXWy8r+KBma3i2UTOmPShaeKiett/e5ol/O
1Wd+qMTubZfrYhQyxLPeesITJd6QQI4XotkohrovMd/hK2cUZIJ71tzwIFpd5VpP0N7BG91GNVaW
SF6exUCm9lCrigxdMxuhLr2Nl02t5W+eHdhbe4zrhWiiNZjOSzsJD72e52/NAkR18hZpJIPiUYnn
YpIcte3CIRS61dPgObXT01j35UXR3XzjeFk7U7QM+rjoTAsbuprvHkSLkGp5KRVpWKaVEy3sIikv
mdV+/fvrIr73z9fFRubTtnVFtS1L/fW6DDlqKIRm6281yjlg6rJrPpTttZOyZ2EKr6VgitLRMFfC
Yj5s5Rcxi91EzGaaHYGnpB/5xJkRhdEqDZ4+0QfQvPLKJac/jJrdn7OMKVLyZ5fsmTqqvHIzz72w
f4nRrRhd0gWiBTYYMkrw4tdx85CONmRe5niSW51CQycqcvmHL0P7/CPVNFVWdEeRNV2Bh6f/+mX0
pZvUXmcZX3vXXWqTGrYyFeyfGhZv1AwkilwQBv/pLOzeX5QkOX7qE7Mbcvz7KJN0OOPT0aItan6P
OLA8JoQQRw2BqLpZEcOIWQiY0an04/hWtH0aonouOiDHyjJyCswSba90wIZ77V4cI/pvU0gEP6NK
4qGLUCnyLDNSWAkadqV//z2Z1ufvib2araqOZiuqYmvydLP/dDOrgEPHli31t7Gs6pWiN8lKZw29
JdwbP4dddrb1UP6a2gmJqMYIiPv74dl3YmkmBnJbf0aD2H2Elh3u2sQZllFfYEdY1o+YtGLtOcb+
Q1uH8fbW9KcUi8izyASu140UYtDjxw1c1T9HRC5mQPc+6rB0u2dmRE2VNOt4P1YcdT/pT5M5Xnyu
mHHvd3tgv0gs8lwA8rLP08HbWzDys1vb17D75Ntai1FzmnKfh5CgfzvCEUfch+MwSc15p6nePzxt
VXV6nP56WzuapWiGak1BBlszf71ClaxU6L5Dgm+loFh1iezgsoROku1APCUcw/4dC7lT6JbtIa8d
xAzarH6zKjXYa3GbXgMjTK9KjEtq3Dn6VvTdihaGjOfnGLdO80QfIsAJMZ62WYtmM5jptctVm2Bz
XK8G8eGum5P8zop2CXXGRS4EOneka2k960sJ/WotolrAPCCUbFfzyFLygxPn8IV+qtYIM2/C0b24
cgUrIEz5xrvY2PAMMw9jX0TrvtOCcxbG6hJ4bXcNeXIsMKyMnryWUB7RDPdFyjuoeP0ovce+/02S
AelLqn1Al3t8grP2UOpKvRkBkBEObqKLSkz4Impwir5zAhQs/+zKasQgwzp50Z2xt28H5IUHgzUB
P3s/vm6hX7qEKwOJp1Y2CeONZlZEXwk/QeC2EKPy5MKa60aHH7JqQI+eapE1ImkvqtUYOLdO0QSQ
r+/qP4yIHLk3B9MeTWHTeOnUPlBvUXjRRrcHaUsSOELpW6q0uWL7WCUgNnDAKsA9xFLd7onLIxRA
S/SbXsle46cq4O8lqvXj7j4nc1jcLkTbVM1voe5Vazert4Gc+8++3OQLgxzFIRt1++SQR59rU1Kg
SSbjzdh441Wcrciy6luMy8kjuw153dIcbnQGwWDoXQ8rQxvK60R4GFqHeHQFLEsMAlIOz12JLoLh
jvlcL5NhNsghNmHTZK12SEenwRdLs+rD6HTyCVTpjyJNMeohJmCt2c+P6qxqE/kUKsAXkbdfiXmm
8iEPtX+26sg+DikW9r1r+l+cDnZMNBhsy9rKuFg9endOpgVfyjaDoOXaMTgiXXokHXfSW9d9JnbV
zpxwRy5tOEluKXvLFo9N0r/A7ZwiP2sS/Aqke7EYT8ZiL/pSMK9ogir5mYjOc5ejsVGyU/eWbIUJ
gIGB3QyIOXvL3GBxK6XgR8Rx4hBRc/wQwlHMX3M/12gjnB9zsyxjP+aLDcHgLfXR9RcW24qlUqus
cFDXP8EGyfaGW5rnylLN8xCCOvz7N4dYTvzyXNJMS3Nsw7QdRdVtsUz86c1hFCHuxpKZf5X0MJ1b
RIXWWZHjLQqQ6b01ULBD1+4ls+1mTzwZ/YKp3w5RSpRzYzzHo+RePEP/3uXmgE8t+xeWE9XOUHv5
NSzymej3XS3YEA3NV6KppFiEguB4ImqnHXS/L2+nLZScBXktJ6fR8JNVrCodxgtxsFJtz+aZElmv
HfJG0QSK/dSfeHM9b7Iv3hDZyw5joG2M7uJrIGc3gHGIVumtHzfz5jUmniyAvp/mp/QLwLATSCE6
DvugtLPHKS+5yNNAX4mmNNTZGVbqJiLelSO8rMLw9ttsGzZZ/ohBNhmWuvoYBklZ/v3Vsv/ynucd
YpEIM7hehkoa49e3SFlUmk0W0//a+g1O0Er2OpqVew2Twjp1WdnNaqPp3vvGBz/gOSZsZVt5RiNn
hSV29260fby2GzVYG3pSLysfpIsGvmSvTIVNZm0vmqIm+nxDJVdjWbtQjdIL73EkXWQWXAVeyBfE
ArGL7blpukLOD64ydIccs4znejDOfhmOZ0SJsmdHNT7Id9RH0fKnIGWd+9VeNJMm6OalY3Xbcjqy
8NiqeaNmrcVoAG58qSVltfIcNdn5E+QMDGRzaCc+kTlpxzfzuuqqA6g9oJaiR4zdZxWdioy4zW4h
rVCaasLuOw8zc8rvJapJfozY5gPP53wThRXBlFgmhBHJTNWidppa1d7GciFnVs5gHS2k3MaZoWfW
MSv1U5kZw7aYBsSo6Fdq0/qHCy8u7M+3qUqM0lBkS5N1NmvK5wVehxR12zme9mVQvXKRmTmIWkPq
bkXEDx41EuclK0NzxZYiPJqFbV6TEeFdC4FF0SIPHp+NVgcOyhZ4MpVql5mrB7O0AlczdEiZiQKt
qPRkWzzTvFqXWGThOW6jOkWopT+1LPW2f/+j1j8v8lVDk/k5azJMWE3TlE9Lo0g3CltTQuWLpbiv
FaTmY81T5qei71Dng++osEAZrVmCuPQR1Ei30FPXuRSJmq0itvcYKaFBaqSZuyvswNzJQGg2bTyO
R7fty1WONfMF+lk367Sh3ueBQixez6sNoGtQQvG4tN3E3erg93ailsthe6ulf9b+2+i97z6PxFr0
D4/qv9z8quGYqq3otmY40+b902aIhcnInn0ov4RJ8pGmZ8Lz7rEPQ/MUTFgegc8x1CRaoHhkLO59
ohY1tnpQMNi6HVCgUTMT1XCcQMRaMazECcRkMYCSzRT9cPcDSevhB9S7RWGg8AcfrRW7O97g36Iq
99Uk1TTEy44YKLgDCKMqgB64YWp1toSOydRnBY1yvE0B9XVratMUD82VGVqzAzKwVXopq+RJtQ19
J8yGcCJOL55s1BsDEV0IWDRFIeZmSXSbm4D3t2dG4TcbT+pXXahW0H3tRpk1fXEEKW9/8eUYe3ob
MB4REotNrPGm157zxeyseg5zAXURpbMvZYwYqzoNIDZEODjz0zPIGu+cjy6im9NAOrB2qd0BM3DD
z45NL0/hIQbCMX/VAUT+/W1iifvgl2eAyW7YAdhqWTYgRO1zZADJylhBy/aL2YMcL6qA4BfuAstQ
6qyXQne7hVFV5safmlIHhlvW6vQoRnl1495LVHjIDeMpZekkugcT7BQvt2+ogVovjQL+w850eS4G
HRUbFpdbhWIatbOr33VPuBMVJ6MwrKPhBeq8QVn5GzB3GFXa8DZWOag/XFO2aeDlT6VUvooJrZRW
M7MZ6ityj9He98Z4Gbu99LUOZmJCpqbOInf8Ye/mqYNPvMurfzo1fnpPrG/NJ1Yx2qbXJNzIBPHS
TkzCfl7H9UXmaC0rYXUdpgL6z4++MtXLqyiQSvm5T0y+HyuFbXWbd+9TQ5SSWFP8cq7P5y8sUEFs
k1Sy54+WJZ98OCHvsYa9UFT06TarJOutC9GNr6z3toZDF7dyiVqTa75bBXbgUBZZmLbgSjAYQeSM
fuiVUBOq1Ly0aY/mdQw11HGKbZuT+EMoJOY20TzsoqH7h9DnyqHbs/Do/Bcnqx9tFeyLmlUvDgSB
46jX9iNwNm3ZOYi7BbgRPw5e2WJzh+9RiHTFnIULCPO+OYu5/YiDV1xKLqxV5noKybAyG+OZGL0V
WT3XnXC8xmyIDkavaGv1T6EUoXfySf7kLrKCkfa4xor5cu8SB3w6/lPz0+kaGH2LwlDNmThWyKzc
z5dgObaTcyyNMqtetl2mXYxcqUlw8LHaVOunPjEq5456q/39vAzN8JUjk2NzJ4y7KeDuoupl7rPW
mPptgNi0cnAEQl6M2tNsUct7D3AK8yJyRKMGCWJkLQaKWg6vosjcGjEDN0jmE5rm1lcb+ri10gku
PM1rpkKuG/gtkXq+HxpajXRSx2behYO6RN3oWbed4WrJYzVXurZai6Yo+lRpZl1rJ9u2zser6FMS
4MESpCfREv354GwzOx+O967GCNHPb8JLqhn1xUg/XIVUcRXjaESodXjD1uuDfKN3cSRFf+gV/1QP
Vv9mFKYGmgb1JhxSfp7VRTxpoFaehiQHlw9jcB4OWlLMY+/kIm324MhS/1h5IbtoUoZrrx37R7UY
tMPEP7SdNi2IT+IBBc4FpCBz20yyIaPwclKiR5V3BLr8w5VtYP4o90mzNJVOXYrm4ETBNR2KuWjd
ZgyFMtc9VVrDWCZ05rFHRtjLKleaq2v7QG1Z/XXpBptIa2PoZldtxYAo4g7Y58oxtEnLqitnYrYY
qS356Md58aA4iGcXtdEdI8tWTm4DIAkQafEtRoAsQdbxNUuSdJ2ip7gx5Cx/xvrrKiZ8CVTP2vlW
JQWo0cHrcGr92Nt2T0xl6M9QYJMTZIDZbYbCSmYvRfrhPkNM8/IUFzWzBpmsyzaL5dJmd+xjTd4b
/fSdxeVe8RCR9xOasVm72zTttCVqDQXKmgQqrN5NvmkI6BSR2X/HqAhgMZaaD+3oIY+T1ObGDeWB
Z69t3abE3HOOaf1uklQW7IpLmibDlvdxgmLFawPTC5O+HgHAKvtROFPz3pcnOpdxIlquQLg5M59c
7htWfXOhHJCUFrp7MkDMsMissy/zWhaKAeMQP1hJoR7yjm95zDsUn1Ft/DLaE2VJkfpTIhOq0jET
UXU2qSC/53mtFF/gDYE+8p0MLk3TvEPNNeO0+DIC8l+71ZivRTNWd3nvAg/rh2IzDnq1EgcjCTnP
4Lm9dpKEvJMbDUvR71fBpg4V4zkf5XYXd7qxEKdRSuskx4TB3LRDOqBBdzI2TB22oNu/69gYzwpL
GBSNwxUj9y+iX/HAboPvFsYG/VvU7/1pulpL8sbBsG8pZuWycdYrk5QvCOijZuYSip1d/z4YNRIA
xSzCb23eRbbxbMqNNevranyrvSrC7SkYvhqhB2+9VL9rYbohTeIBwpT+yOBGhgQqzgU7dn9GmnvV
ZUn5EXnJVepb7Tp6QQpj2ugvKbD5OYQJdxVF6qTtKzXuZlDrjLVe71dLN4xnJfqJZ8eQUnemKTAE
S77SVZR6qOSH76ovO+ywilI6up0iHXsLHbBILfai694vanLndvxRLDg/Dei+Ji1HPmxd9iYOXWN0
tuMA2R5dcp+HVItBNDvSxcly78oOx55pUDjIxNJnel16MlT/SoryEMpat9d6RT/LtWec8QuJJlm2
pegSRQLQBpuWvtmRiiQy27BkcGTFf+4iALdAXyJQJE3wjFKHdY7agucVg6Yb9Y+e9pEVQfCcy2q5
sIcEzyOnr4/9VORqiLxDWm5kN62Psm1RTDUxKKYVupbPDUh8S9H3aV4R99hemk+QdpRDqcrjvnOS
AgOdKnwae9LgHuCLjwDfjFp3P1rDD2Yu0lPkW71x6YEYux0Ega9YhbEyM4BK7y0V4VgFRlqLYKXW
biS9vtyaqMrrh6FCHWZmLXX4ds91ioFBmXObhEZSPhcQBZcYg/lr2zOL51RDzpKnuoVbDE210DES
tTNEL6dmYFnWxkdLei6adtMWOxaY4a2JoqKzh5cI/mianIymfFRz73usPrnRKH8FCv57CETzva8K
d+aVhvUUl2q1yGzTv8L+y1Zh18vHXip6gteDvIsHLlJs5kis4OczN2W1ucCwjTYy/21NZahPkPKM
hVcOCpvs9rui+N0f3BpSGcd/hKzsZhHWCC9FMPjLMgci/IedqskiMmPuADk0nUNXqBtsFrkBct18
SYtU2+XuMFymVlHnfFOenz6DAo5nkqKNiJjKybPl6UCiPanciVFHSdFcRNceSDyjatt3qNw540o0
yRqH646A3nIc0uQZPSp9ljRSdHCyyj+rqvIHD8P2NfCTbJPDs1maCFO+epmjEPbLZVRZGHVa/6D6
dfZQpzxBDA9hm6nbKvRyD5tZPFDb1xq922XeV/JajPJjQeU+LmPwWZyy6xYlMKUXHRm9s9XpP30u
pMBkKY7Rmn6lYs9oym31gONYBjS5wLIrMoOTh9Tiwi6T6hW59FeYSfw+w25Oxtv5Zo8uQK3pIAPu
ybr3DazCp4N8G6SWhq3x6+jHt4NMu5vbZW5/87oEgQorrB686ZMS1f/5kwDBVa9p6b2akid9JEX7
0yfB6t2MkjnjWWqAEp2S8SJFL4oyqVf/sMmbYh2ZSNbfsvKkh1RdNgmcAUD6a5ynSd3cl2T4FFbo
awh/NtFeLVP1JVHD99ELqzPCf+qLr0UgWKvyqS9Y+nSDuxCT4GJjawzU+naIXw+7UAdVJJoTYHKN
Cp3GheMUdi91C7RJtI04IxKRoCzyiOTTNDoE4TnCguaisCvfEf0JTlnmphs/xmeB1RrCH8YYHDwn
zmZ+yJYyC3rYpUmPM1ZsPokZXv+K5lv7KMZ9bEf47PokWoHCqygZ5Hg3OP6LXTkmgikau3HZXLul
Jk1AQvsAtxR60NSspDTcRFEYgjei6cRFj7ymY21EU69NmKF5re59e3jkQfyi2mb6YEVt+hCx5QCJ
SYS+zbkX5l7IzRukyV6Mghhpjn9/BRXtL+EsMnyOIxvEakxYQsancFZo8TQpKrtjh9cPawKEo0ZW
cuTB6CaIY9WYaYfHxpD1vVmm/Kj4WyHauSRQzcG4uOk3VbbDh7zMoocCE+utHRk16bEQYrmDlqiM
MPG6kgNpOWR5+ya3vJibRKvPXmWjtpKP21hS27ex7cbNaADj9BGHeys0lDdGQmAnU8chB3z47XDo
IfXWrrh1uulseQND1rHN4thhT/IyAM8Wh1f5mO1yssMYcDGtmOAUqZ6UhwT06av94zMdp4r2tpPq
czHLMxD0U3g67sU50EQiWTcsJDvs5z2RwIuKwtwlx3zB4/F2unc5BpgYrUe0TfSJwsWKZ6Wjrns7
FDln5aAX5quMie7Bw19xk2kJem9T7d7332p/P88KnR/nc/6sfTpLFDjGGug0OUT5WrWSuw79IJiz
QRunXdp4VRI/XhlNmy3ufZ7SjIu2UbSlOEwMtLpazPXEatf3PsuwEUwb1GJldON3cODIY1aKwZ3n
yVtDI4w1Gh1K1VVgP6D/ns3N1G/e1dZ4Aj/mA8KRlnRAYJLt4qQVbfXl73/ff0lkaxp7BAAZJix0
wrZi/KeEUWqyyQnU2n9HqCaIdqa1qbT0CYJX/WHazdoYKuWL7NnG3Fct7Vygqb8t/dFcQ/bPDhnq
97MM4OAMhBU/8qmQkPVfmBFIUNFUq/r09/9k7XPWRLMcw9IIbpqardu68SlwZiqyF/hkpb6MQ78I
nbEC+kChxzmez5ZVb9gmR7NOdn/0yb2FxTd+djM10dt3K632UPuAmytQrEgjQJ5Kku7dA68/S4xE
PnZohj1KQ3I2E7l7z0sukIqlzCbxF9Cmcy9Vj0NdEtrsdfy1s5iXvOnYCraJjIiaKMREMvAdvlVB
9g8QBM3+9GDiD7ctExFl09LB04BQ+TV5BIsehEE62Q+YPDCNuMgO5Ge8ycibqjUVieplBzeHc04A
e/upXzTFjPtc0RcbGVqtsY7X33SST/PuzfuxmQNxB1ZTiCas3j1oiJvvfcN5hzhADKTSBwwaLM9Y
2XrF6DQFJui8hzl/EV2gtfotT9IRbVoGxUk6GRunyg70DXJ0/YOcFx1iGhcjzDil1PLb9MoG1Zbp
AHESyS38GbAAby9OAsNsOEVYx4lBo2qipZt3ukiU7GNihCw5Sc9HUyFqdaVnM2SWm+WngTRBq30m
JprcKnNVQUi2bHILOb1onPta0D5ZsTmc+EIemqRF3Wsqiv4dxlT0eBs3CY2ySK4OYgxwhpqm9SGL
8bwxixotV89X8GzQ5EOsFD9qok8U0TT6abLoE6NVrVtbw0Odphu9fC87DcGHIb4aSp4TF/9PIQZH
G8H7VaYP+V6078NyiKQxSYOeJK2D3640SittevMqUyGDywiVJjnZ03sYeEh0HOv03N1ew4DkV5i1
NuTfp9HJzQcJzpRMImgBcZK2SOSr0azEmJgVJGO5RXV1YKEyvcv/26cq7bANXP3Hp4ZJL8/t3gCK
kIwjCroYNMZI7r1XIFlgpeXOGeKmfRbNTh2kd7Ujiq8hwHBoezU9J2n9FX9h7YSqvH4SNdPV2QHi
kmEWuc42cQRcIgZC9vnYSFTFUjTvhTiiRNf13iWTfJg1SoRMSt1JRwAuiLGpqb3yZVM6ir574Zue
P/fyIN4RPY72aHjhADjVRFFJ7pDNRJWsVbxCG/UcNn58CL0UBSw7T5c2l2FRhnm5TJDZQFUCPWiC
XD3Et+YPr8jQz+ja9LGqiVt3gyovb82qaa4OtkGqprvZ3EhLQi9F3uJHx2Tf6ZpTGo4Hgj/x0SOH
h+ypYc/cWtde+141l41RjWvRzDAHnOnjEJ0Lv/JeSlYsihPrr/E4tBCWfznKbC8JJBmWm3VIXECt
vnE37wZAa6+umZXrrGP7k2V+jqJl8CAmoPQ2zCzfNS994LR7I8+QEO6d/Bto0OkEdi7ZixRA0B5h
IfXSDPo4EwNAoK5ESurn1vVy1GUQlI1S0OuBre7EBKNAk1oi6NLa+Knm8yhx9fapc9i0umi0sXMu
VxMJ52u/QDgR8FAEgY0ls7ZxA1V/0SsgR9NwaEeguU32K0lXmkvbN/rdBC6G94X0nORL+0IozvXy
IrUQzxLEDC+Ptn6VJ/BynXrfZ94Pwobat9/JJ+RXPNCGU1kUpKeAYL5X+rhUglo6o7cwPAwOcaUc
DOkmStX+QUVl8droBzEmekrFykHd+OZcNIldXHVdN3d4KvrbKtC0VSQr2duQVivxXZh90879eqxO
SVyQwhsM4/b1IsS8SNMsfVc0bmpceeRt7/fFo4HhkzgyVSIk0HIDTkIFAEfSPWfp9IP/Ba7G7UKo
LiJ7nY1Gp4ZXx1mOi3RulggjSC2Sl6mOtmlVwJOD3Fo4t8ogKjgJ3Sp/Dg3y/8+cv34E50mrppyW
BfePkDzV+IfXsvrXtzLOVJoMeFO3NNP5/FY2DK92ErPpn3V9tM9R3Jyx7yjelQZ/zBaNlrVopsh2
mKVKwKwkMzjvGkKQQ7dwM09qI74eK5+nCOJBEpRCIPH/qUm65bDKGMK1qN1GC/MfUpPIlPy6bZ1W
VqQlTQuDXCBE2uc9D3uHqsjBUD/pZYfwJqq7cqkpG0tHjFPU7n3Of+kT85zsjGvobJASslJoxsTb
gOD0rh0LIo+x4+5aNd8O6Rhqa6V3rdXQ8Oa5tXGnWaFnjCZKH7+3TR0vtKq0doWDoKhRPYaWFLMq
M9Nt4AcJj2ea4dB+x31RuUBl0iD9Bd/FLCIAyVKzcTITzdJ9soC0vObABVdtZZfmKe7TAq25IH9V
G9YflV/j/zg1gzxbeJpbPnnJqF+5/1jzTQCdwcJ5KXNw3PTZ6dmRG699lJzOHVneg+X2K9EaosY5
i1rZ2DIqY/jpRRby0zPRKZnJOwpa7vY+WRxPlGolT4fe5opj44a3sehse1zHA0+DJasp7toL5IK1
Spe/EgK2QALk8U78JaHjPJC51AneBu1zW6dEePmLTPwK5nDKexS3Ust4z5Pgqx+Oye/BGL7rZaaz
7O9dfqA2yEbMIZ+mCQHviefAKHjUdQ5g62m5dKuKNZQ6RFxZZWiqua7xj7gvrEqlyd35fSmFQime
C7Dj1mOjJys7GIst63H7iTTxVdMC7WtuuBGKiZ520jQ/P3lFxUtoGmj88ZRzYz07cuptraBsV0XH
A6cKfxfjpJ795RhjSa/X8uTN4HZLjeX/KY5ZV3SKk39VnfAVlleLrJ9q7EjkSgvRz7c+D7EHfpu0
VNddY1VrK3ekNx/xGjEhxj9qqXZauUNfPXxKAwI00wllTy/n9jDaR9jD2rnKW1Iy00DjkvBFyUq6
qm7l7sckKRZmYjiXsIPhgi7pS1VmFfJlufdssDfIPWV4bS0rPwyljn7SkA6v0DyCVR1oKYh8RoMc
YVUJ66eTGC3hPFl6+orKUn8qsU1gS8KsKBjH9eBJiCE1wfhah000l7G/2YuDLMdbNki3PUlVJ12s
FCdZ8cHwXraW47cLcRCmi/Gidm1zi6RZdSxDtFnGYQTYUU27piDUnu9NfKJ+NIvcLfeEln5uitGg
JOQgjq0nd6Wg8AjpJuQeHZ3Ev+G7u8BrjR9VXn3t5E9duDsFGre0/MuYOEJyjaUWmTKYkG2Uuq7x
VvRViWQHgnMAMAnZRyRoWtXcxtkkTefmMr5SVrjPB9d4jEb74dYfOyZRNxCydt27V1bTH6K/Ykky
TyoEASAtxZekzuuZP0FNpAG7lsS39bM5Ft0J/Cd+ECGyum0DsAZx3qWV1tbuVsWvxtqJtksyZo3t
Jho5vGQRw9GP6YCMZVVg1XPrKwrzGMijtPsJXDP1ecp1AKrt8rBg+QrKrQ2Db2XnPVihG3y0XbHG
qTjzZ3nyLcEgPJzlzZmdseHPsihE0cIbP6rBPZul3X3Dfef7WGbKuzrqPapgCNz1hL1nqMQjs+ta
FpKCMTsICGwO7yHZRU+ztQlyTVUxSdQqrcYryraTueiTSigzM8nnHIk4BxmEYI1+5x9i+H6c3WE9
5vtjtmzdpJ85yJzDNY28pWQW+ok9rgybVVG2qRM2R3BbyMQZfvUo+ayV7bFsv6AUd3Y90IozaeGl
bXtjNwUTqUkwmwSLyfMSZe+PIH8m/lM9YE1hakk2a8veAoBGQbAP+kOOZ53jhSxEILOqnP6Cglq7
8/zqTZn82UThTEzixkuOGMRLe9Elppo+opAuOqeL+1zLx3lQMfxNHJbGQlUH76wm9Yh7lTngTBfr
xzqU26XqZOkTvlgq3FvN+6b1QGAq1tCzNsoXEbI+v2d9NCnwKfqzEyB+KM5UesqPM2WTQatmSura
lErjSGgrMwL/aE+NmGXoMenGGGG3rghWlSVNvgiMWLEewkPEn3MOEpKoSVhvqCSHfqqFyv9j77x2
JMe1dP0qg75XH3kDnD3AkcIqTUWW77oRqsvIe6+nPx8Z1RVZuXv2nrkfIEGQFCVFZMiQa/2mLe/j
phtONQ6E11rys+/F1jru570KlR90gBp6xEZhlYhqYqtqqFgUsikLy3Are38dhLKhpWO0wVA3t7Wg
1pr0MiG9WbhG8QHIjx665tjvdBuqM3oZKIMlRAegq5UXtzDwYRUb0ENrdrM3umEbJ977rhiDwjYX
PFKA/lfztB5kE9zXGSc56y3ePhnpYghgBerbI36u/KuZfddpH33CtD0NyloIlClGd6iKtLpHlhcs
M7K7x3aLpyfN29YgSWCvqwXJB0NEmGIRaxrm1Dy7Vffh1iVrbjubu1S4GaoY/mh56d7jSO6y6Ic3
h9KcFeiiKftksTXMXHw4h1hEuojzoRj01BEACzTyYQjpNkgpyPYm2ksfg2KSbd7if7XjsvtgqhWa
X5X6UQU/XHZq9Z0FIqKdlcV6CaBBkpv2a7DC9iFxm/TOdsr4YXRFwkkZundjXaF+gbLvt/HPosjr
75UOhrTrdPedwmMP4EAxPMRzp4e1U+bHoh3b16w6kfgo2+LPCcNNuZc2Na/ilacVwL0o4NF6/NeR
P936lXZDltD0HF0lLOxZlqFyOf0a8yJGmUyu2kRfrFrIH2xGfFcS64Pb8V3v4/7PMt/2H60RmesM
g/UgTx9WHWs8rYdWrFha+mrUlzNOSFj+tZHBjKx+TLOuP4/eznCa9Fg2dfI6qV4X+fCqNmIzVBXL
CIkWYOhSN0WQTiMIGBOyAasmc1erK6pfS6Hy6OBwMGjR+DyMHzRTMXfDin4bcbvhCK2CcLLRQRUZ
EmwttNAW4BtHhRWEoPRHXUNcqzI+Zt9AzhqXrX6HGZ0H0gcFY538Js5RbnWvapF2LLvxneJtGBXF
JDDh2lsnsqllALFSuXOyNwQ9UPXW5/6VteLEFU3QbFJUpO8U1SHljkKqX+HTeihBpu7mCH8qNymC
yNLqAxQu9TBHhXHYrC+jqVfniVDL3iE+HlgImR6IgC+B0zXMva3xHG1pcYKLC1ZmAzeUW7WPRC+E
TjzUlJSP3NfkeHILDeey9Rc13d7MiEZnCu6Na8I7H3ovmiJ67uzBMSl7gHfNYTVc3c+TmdR9PrQ7
FUE2nB/QklFm/XNeI9k32VW7r+Ko8hWlLXdlrDevM9CAQAr0B0Ss9YcBjlOupSOODEmAws0SAjj2
7nAwRPi8hyBFzjB5k0OaDIpFJ+SIrxsgxLY7o8O3Qw+TZH42nDd07BFraHx7IWKQbeOXUm2Ne+Az
f8aJcXQS5kx2W2eVH01rGxINj4e4vC8N8/2S2UYYD6qzyy3ke5m1xEGmeQPekXZPjuUtq7ryHjJ/
ed/ykF4TRF9HGBldFjVvErN5a1lDGVopqerIvCN8/QpZLPsjz95z4mLuju+4m1QPtWFnHzqlOGrO
PGNqlfZBTTryyQRMN3WmXyQO6IcmwQAOBz2Yspk/TdPwMNrhBgxiL9Q8D5j6PoyFuz0kNQAVxSEr
DjXrvolwmVVhZB2cxbTCps3e12U0P0QrQdkczQxX66LTuOpPLutRn0eye0a2FFFofXmjZd34KAvd
QTlxaSss+JIO0FWrGnfG2gOVM5z7hmzsqxkkym61E+T7HWxoAdsGc7T5g/oQt671Hvqh7ybJXUsU
O1RKZTmv3vRHCX/8wdQXsNEGP6MBwDXQDYyFWdEDbgQ/uZs6BBKizdWPCzPZXak7QaoYX9S53eup
zutlXZYHtSovA5w83OnB10KSRx5jNYZdXo0YoZfJnoCFdyxip94horyzl/izrRvTv3msab8ut3mq
WZrlWNA9iRpgAfMSCYwSWeV4nVd9BXakf6hX8FR4xziTAiFncBQWXZCW0ZDaN1EGtX6ymu/4ZjjH
hDcaPik59ul5HuZk2cd0WmENc2//myfvr4lsPqJjEg0ArqzpZCIc8wVTRVP1oivbJvu24AyFpDee
g7NaP7WFVuNZu84n3cFFpSEOFDSsHQ+F1vvGDNJKygg3G6oc2YqouFEcDM3uDyRcWLakQ/lUq5W3
V7dEP2ziWVvlcxp4dmHszdLCA6hOPgyrev2P/59f6PK9pM9/qeFTEwUfXjT/821d8vd/xT4/x/y6
x38+pF9YitXfh3856vitfvxcfutfDvrlyJz9x6fbfR4+/9LYV0M6rE/jt259/a0fi+Ev2r8Y+d/d
+B/f5FHers23f/z2+WuZVru0H7r0y/Dbj00CkKB5pvXshxcn+LFVfIN//Pb/unSrKyju16Pddvn2
uR/+8ZvCe/d3FVV3kXoyVQLF5m//gUCC3KSZv0NmsCEJwXP3VJusXFV3Q/KP3wznd1UlT4VRBjoF
iOZw/ffYtYhN2u9Ygbmq50B1hgbh/vbXl/+heXD91f5eA0GzDb7NM7yFpcJ8Y3LsIaWuapoJNffX
+UHJW6dfcntGl03kcdphC2WxLPkWasiwh/q24HPcxBOEWrULo7anQGXqR0000634UA12fJgHghtQ
acBUR9464QZMjdVViUhwOGBhGY4r+GRZk8UsmrLPKTH4QomPMQrKSkdPxysOHsYhrte3aMfGW+Bp
JdjmSou7j6q+CZhOdMhcowpvhQYtDSCf6ER3hepklh9MfXP2KERXYScOnxCSzn1QRZQAdCuAYAoi
n17ahLLQgXJtwbZ0tG9VvfC+sEbt9zGy1jwyxeZp2uYfIyFOr1tQ5Nm6yyb4o7aeter1P+auRXsC
SLjPXHvCVE/8F6+b57a866twYRZRVk1orVEdDvbUIDP3V7NggV4gkJZkzOARZxmGEJNfSw1kNZ43
Ht+yKgvF04bQXVooDFE1qsGG90JQi29+KzQ88ZgAgtzI4Y/y77c2INbQgxEG0pY6TOChheAXG3UP
LiItfCu2NZAvolsOuI1ifvuedRk4Qy7ew9q2r1csF/D2KPtQ1rSftXQ0Ojybft2spkuk7Q0jKw/K
or2N3LEP8wFVAV8OlG0de2e+zW3T7ejPjlkZ4l8L7qT1WWFpuxdnb66bxdnlR5LHuJ5JVm+fU+5Y
Nsdm5VrLlVwPp8LVrjWW6jrpgQLVGFmVm2XRbsUn11Sj/a1L1kpxAFmzWgVFnTq7jrj133aweg3r
6uZYKhoeUZXLfx4dbMprXXbfCkdcK9ftsvNv288OJatpi39ZboFEEueQu8ja9TgvD/HsvP9Uzbyv
BpLh55dneHYk8ru2r01MI57t/Wz7v/jwz3Z4Vr196Ge7/u12OfLlR3s5MrURSzCZvDssJlllcvvf
Lm9Z+y/7rvfFy80ppNrTi06l5q6Rtw7ySeMWvDhDw3pb3SsbKwN8axf7qPNIu+1zG/3isHKDvT0l
aWMhAMOlUMQ6vsWiplU8O27NF301AAzAF2LgP1XlULlJ1mQhDyQPeWtapFwKEF0co5SHk1VrRh7D
/9dnlwNlIU9DhuytMs6opYlj6TnQ1I+yCuJ7UvdZv2lHlaWNUajI41puE66bVxZ+RmQ8lJ2ycAvd
3ILrJjlK9g7pbG2Bs7W937cZXMlBQBjkpg1EKvKS4qiqFZf1q2eH0e1Y9fEaA1yfx3XhX4+lEJXN
7roOESkRJ9mthYZoRYcOt738mXYm8s9EPUutQ1i11IOlG//MCSIF3bAs+6n4us4qkRN87UsRQEPj
Rg9mN8WdHeAICRXC3ALEFhpO/MXYpukA3RU4Yq6VQdQh3vXsU16/xmoS8FnTLtmP4pU2ief4JJ7z
svlf9vXyFfyzkHvIfa97iAO8aKJ3CzLvxaH/G4chhTQeTdM9ySN78mUrD32tyl55GFe+9//1JynV
NEyyFYjss0/TL/Wh0dfXjXyTqZZVhl654MAgaoP4Kre+l2Num29jbn1Na5MiuLX/7rAY+/D+lHvf
DvE/O4087O0st8PIPi/L/yhztwIhynxhEa8uXbxNZU32ySZv8IsG8+Rw65+SHjdxOeRalZsy+V6V
+7w4omyW8g0pN19Hyp02cVpZu26/ta/HTEzEkBUkUTYNALlTK+BBGutOUz8li1ISWBauzbh7a+Ua
+8s4L8denfFiZ0Z6yDHKqd1c3W2RQWDBxMU7S5o/88neoAJ4acD7edjbiUPw3cq9Y1eW6FTATpkG
7eg1KjoIufvJMIEFNLgn9Z9sxT1rxE7OOLKjORmhpm06r6E6rIS7FLDqffsF8VRzNzHD2KfGo2vH
2yVuo2PfLEibdID8i7R9qyKoeoSm/7FIlS8ZiY3jqo3evt4sJO5Usl/6FsTWB6TAvCO8HA8tDCew
8uSI2B3WwOrsT6DMfHtY99iFfcmxxWRKbJ+MXhkCi0xbYuaHEvT4HjmC+VA55qnJ2wvaeN/zao58
VhzQU237niUCZhawiAgggK0oAEZabl7dYc5W71zbCQtd/VAa5LTKtLlX135fM3cnNuC8gdCXna32
4BFEQLe+9fYlapF7c1jzYJrT1zZ2ozs7LnL/81TV5S4ZhfClomoHs06z+3TePtZF+tmBrLjX5j/U
HmWk5tKaVhC3hL3Vct844jmHfP/WGSh1otfq5ykeEBYgHH+MMst3NoJfT6ZdnFp75OrVOz1AIL4K
YNJ+qucFK80B546yjkREx3jSja8FRhFhGSXTO1ycfTdP1tdQq+4r8AAWgv+70Y3AWj1hRIAgQ3OX
Ncv3ptTEigEDRqtpR36LBv2nAaUDVEU3P0LL+IwiX8RUtyONlIfzwEOVqEp1wBAAm0ev37slMshO
633JNHJDOH6593Dxdp6Ntb3l1ek5cfQ/puQJtcYywM4OmUqzc3dNMxy1SAXYaTl7I4DWxNzfSpvD
mPK17G0+L3D1qkTPXk0jdMPxo/sGLt90dNIVP/Re+aYkp6itCE8l6nucVfEMw+WkgAeBUDdszWKA
UnWIrQaSktd4ARLXZqBNiOc3yeabVVcFgwu9qzINcuhFf26zIkHdK012rds5COgJ1YDU2UVI1M9W
2Z4Mb/gjzsfvyEUtO6MdRjCIryZ1gJiy9pgskQuqkRf3osfGGOw7POSD1SsISDVfFTtGKNErDkWJ
9klbI5A2jFro9c33CmVBa4y0Q9NwOeyJfPaouaTN0UPDN5smaPF6gZ8HGllWUqBMVjYeCulpuusB
h/OPY2VDtkKDzTJx82za62abe98k7LE3o3T0s/mPYVue7MHu9j25d3/Ux1DusTYJQoHq+oCV06UC
xfSHi95xqm13g+MQs1U/9HnZ7YCs+X2WPY3M9v2mL9w7GwLLLnJLP1fH8uLpZtjWq3anZ+h7830I
GsXal8XqCjwIzCKw4rW5LJV9XhdvPUGOV3eNa2DyV4xPDXdVMKblxNu+TgKC5uVlTfklgMmboPzd
d9s88Q5HcSdoRhS7EUjSjq1lvtVh5d+32fCmQ+r8tG2sWUGE+yukoUCrMd0bmUK3WMRAfwrLJLGO
i1Fclpnl35Sb676urXeJMoKt3FbsW/P6vADtmkaUCIa4g2njDoctmz4DVQBeB7LI77nxA2w+AR9m
fjno3d4Cvj3iZXVA4ASXhrF5pyAN51uDYd5H7ZQF3voJKLpvG8B+TYeQPmRZnm4dB0inzoKGPfm9
2R409y7najxjZemPBHFXi0eC1TUpRsbFBwL/gTGPtd/wyXaG2T+0yHiRoB1aX01IUm6VVvmqtnwc
BqLzVjafcBnmbpySb9sUfQPb/YCl18nOljdR1V7QI7eO7uABTG2dQ6NhjjQohoIn2/C2BlG2SxCQ
xdAT9MRgGG8mEoQ7BKug5bvVnkfhepmzHtZEquAtzEM3SXCVHEqgeE0tOEeY6+JNNR7ATR5juJxt
uzxGhv2x9AA5mjkC3CUCCTVaQLu10l+3TvOeuy9DO2xE8wfYxa6gNXjRoZ5N1qN5Cgt0i+8yvT0u
HVrH6lpNwVLG71Ju0+NofNbQmCSAsrQBcq21T+DpDXF0/I+mBN2yAQ9FXJ19pKHu81h7q41My7DO
uVetT14RgXvAAApuLHruUeH6Wle+MaJyg/yVx4FS5W2QqMXR9gbrTdEE0+TqdyOyKK1yN3ODcacZ
R5SQVt/1IOquzYiZtXenr6DVoeq4+9h+gqum7dKGe3KOsNciKaKfF+uCoOxju+TdrnW49uZ8dH24
lOd8+NAxi0LkPVCxWPaHIf/EAqEO1qn3vcHzDjVaZr5lNwLVZ3THAejEnpn0uVOz3aiv/SWHGLFm
ZgbSAFO7isTktq7mXVon0Y4bbzfGjhrMLWlGMwU4J2zr0WgfgesEo2Me1yl6v9kr1qGL9x5Q57Y3
C6BzxVgEwxp97kbrbgJSDJ+sJL6V29/KrlB20FrTgDulOkWsBPwYA99qwTMGXHQHcAqf3AThwxYO
1rB4mG8l+KJnWgraxBbGGSPWAl2JvZdLV9eo7ml1lIYlfP0HEbWSzDYzotFOD4plv1tIv9rIm1fb
YvrAJE9FzC/soJPng8+/R2V1YLXev61GE0EyY9MDz0gec7ee99Nq5X6rYaXQu5XrbwjI4qj6qnut
Dvry6A5kIbJlCGvuDSeP5gMPkmE3TJ+nEbJJZC671I4uhoP4Fgs8iwtaDdt8qPYIt4Zznq6ndCSl
22fp+6hEVnPLlEdnNP80J9Ba2haHqpuIKwMXNx09h221H2uRVzHTTbB47iPxn24wp6uBTe3Whicf
Nj5aM8z7StCQDTf92mgpvB+TiUKfAnQaVLPedXXTkYL3lECfmuOYVW9dAkQjz+MQOadDgp3bQ5UJ
JpGlj3sTmuoIYHgfG42O3VT9BjGHd+BAut0wDBfPaDs/nsgyDnrzCrrSe9y47urouNijzvMM4wF4
f/1uVP2yzd+MuXbPIH4242mx4PdsZXwPl/3PZuZUKnaQlZqvgWM5YTdFOIzqyWtzKciOZQNKK8nX
fHlvz0B19eV7MSsrtm0KPhuxdu5hHweGmTt+ZsLEL+2+C5bvxsoDRG0hkMGJe+d6CX5LuJJGE+4M
iavgCuZgal+BlMMxWEkBhlXRuWUKrXY1MlNbtbdVEyjwFBSOC7lYMc6gnhFIz+/BD80Bmr1ZgPxl
vzNbQz23znLYatM48YzblxrKOXaVwQOYvoyOANxquZ+6/OMS5MayUemY+Yx3bWLbxHkx021OVbGm
Z9R0d3F/BnWn3Q3eVjGfR7MgW/xGz5XAqxsDOm2D1dUnlBUBeWni0YmL29Felh3Zoi8VmKPYTgL+
49Fui923rNgalnXHum/AYpk2C5fy9WJW7k6pmgfoTK/1ucSYRq3eWOP4Ne4nQFqN6jdO8rHIANgh
eKrDmm/3aqqPJwj8+61deDQnWXKnOtZjThgabUWEPrWPXZp4Pg9De5/lzT3vQaZbtsu/u8mCUfia
kvn1GzNBxA9Mw7FtgRUgD0sAYQbbqH6aBkyjrOkQG/CHEcp9XXpuKqT7ol1lxacRQPdO1buGZx46
TWOabXt10l9ldncpYl7GcLLPI6yPhybD0y792rn6Yzfr9gejAgmYho3CfHvJiXVv2bcV3lwwTBhi
mkB79q61cY3ioqk4Ql8e+26maIo/u1GC4ro27tpZ4+ZDlQ9nHWYmT5o+10EW6Y9KwzHqoSPSHdU2
yjc2iOks2g8IZh6qGatLGA536TDGR6fD4DVeH6IuUQ9VXHxIxi0+YimY+7g6P+rEK94NaGXoqDtx
ezE70EY8R2bCHcuA9F2efEa9GuNRiMxVNH/XB+3e8SYNwOP03Y7fEY7PD3O/fp/LxXhvJe0Y5Eoj
JpaLsZ81B/1UdBUf7F2m6d4pBh2u9DF6oNO290Y1xiT5ofTmP721x9BwnA8peJdQW/qHPk9bjFni
c0xU+ESM/rNV9xAlhs3Cp+NsJ9F2dLzxW4OuB34s+0RNv5BK7/zWtAnaeCm0v3k8J8XwtSsj74Al
1p0L+iyFgbvTbF4KjeN9sZVyV2cj0ELvwQL5aHY2b8xiQKEkfnK7/H2tR6dZc9+Z/eT5E4tk33DW
tx260KBP3mlQDlAfmwAsqTm2c/09T2nMXAdCd122L/T6Pfnoz0k934No9td6KoIVi4sGpOJjLYSf
8kFLTpNu6scOEkSqaE/dkCsXNbOiS7O1xQVGsal4pEBl17xM526BsX/t0xzcSrEnL8+3vWId2cWy
W2CfiSPJDdNmfB42Z9m1w7QTrst9+6ZH+PYya/NxcEDrsFAlI4y/EqoaWcYHid8pYIQVP2IWm7Wj
sydvjoxnemcB0URjtHictCV+GkSxFtETBupuVdZ3TjwjXikKwpEbIigbM9Ha+dFX2WsL+jXhlv/Z
N24uIA8z1Y+tq/gYWUevAAJFr0YuxsZpL9wUOo/8AZkhEJSXTRSEZpuTu8KckU2IHsYl65z01UwW
W3bd+nvb/JAy/Q1ll6u0+qVolm1Xzn29v4019Eg/9zGy33LIsw2AyMjYX08su4UYvJ+udXWWJ5Z9
GL9BgRsMQC9ds5NdcmOaq9WdZa9vrnuWTfroOEBv4yR7IlaI/ep6GTQtfZrb5Ts4+eg8a8aDumbF
PSZu5kUW7sZ9VQ+2hXvOX33FOlXIeABYzFUlU3x0vIx7QxnD3MqtSyoKOXhMbdI5Ub5fyRAH6Ngm
/KhFjISEhR/stY0iUnvo6sIMGrk9aSydmdFyyXr31ebxDAG0PnPvjObF83LllZXexaJhsLy5Fiyt
/hizZAtXs+AMRbwBr6zAWNzGLfnknYpNba8HctTavovL9FI25fjYQAO7XlFbkyKJmgy+V5TQGZl9
PZmKGz/pGYjdKF7u5DBZgD7R/citmpNsyrGaWw07q51VgF3sJfv0VS92Sp0/oPi3oGURexfcs7xL
nPOBDWP8FEedd5H9ulNOr1BR9qMMp1RfDovG9dw4eoLQBXuyCryoqYaKzsb1V68YkSuxZ1/wBHAu
INyQjE/cbSfovhe5QRuy/oy4KEIIYpzcAPrQfGyRHzCyfFCY+CfDoS8NI5jSlZnbZAHk+Gts0raO
7+U9mrJ6iwHFmsU7VEqTp6aysKI0sSU3nAg5fgfcN17NRN96fBGfRlGA0hzOxJQqcLeL6svc+P+i
CP4NisCxRV79pzvBP6EIAoiI3eev9XMYwXWfnzACHRiB4XqoKNmaAdTsBiMQCAOwouABLN0ywBH8
hBGY2u+qZthMA/E4UMnwQ735C0Zg/+6hdwuT3QEX6ABT+J/gCPgYL2AE6PG5jud5jgtqyPReol3U
MmnUCP7jXdElZeDEYxvOPUka62ft2tcspFSyNSXjPMu6HPVP2/A123bdurb+s+3ieLIpi1rTEb5w
4/kQz94FwSDYX8S9n5LJGYCmEjjPZbKgB98QlLELg0N0piJTIotmXVlCXwd1VQYvVXbLUcWvQ58d
7jbmdiRZI97Noh2R2WlMiIz8PM2Ls85mBirhtlnWXoy5fjKk81iYeMwYbmMqrf+AFKe3V4qBR0yH
a2FUdSAC5i5UTTtnPZxHmL3JXlk4dv9LO6+tLpRbULojmmDFZ7m37CqQqAm1t7J+GyibsriNvA4X
p312gr/b/KIvrmr30Of2gwj54BnSnG9HkjWs4x8ctQV1C50oXIy8hS8sqrJA1OZHTTZ1hKi2wESW
4bp5RGcVBaEe5Jr4/99+xRc/qmxW8vd3Y/yTiZhDgkH+Zgs6U2QZxaWWiRRbvTjpPktEIlBepHUJ
RLLTGvU6UPbJXa77yUtatxSDELT2KK/TVfbJzaWm3bVGkh9lq5hZeYzpYGPQLM55G4cty8Uenfkg
N1xvDvGJZPN6UNFEhwo5r8fZ7AiGprrNLSWqskhnbTqPxecqzcYQxUNQIiVET+4JChCHQyibpuMO
waqwzuAF1YdOXSQd0VOqwzr4dQwdQEvwEyM4sWBIDqpGFmO/jCjCzB2T2TE9OS52CWJj+nOEmkdH
verUY6cDKYkEdgQLDqF89bNtdLWxL+zqD30BSiMLmbyVNZl11QoStLLJugoeWeOyCOJf5cYZwLnK
PC2WuJkiRaXEaG46IjN3knk0mU+MJdDnWdVIWdmv3B5obwOUK8DBJFlUwk4TVVfAi5hWTWerRAPL
szB7Ux/kF6sklkhWyWvGmGQDxwtqoLtBpTt6CQyU12mW2afMJJ22v318XEmcnd6q5NzFtduIr4/Y
RR3Kpixgmv1o5mX74PaJe7AEGGkg2IoCw2aSbFfF/6gsCQhta/8k/wsyCS5r8mzqCMBkgVCWad1C
0jBdwmwj4pug9Ifmo5OWvjkucxinLVXwsqTN8sryC8G7YcLokNkQSmlZPxCSFx/J1AQsIcm4Qmtg
mIH8UPI3MZUOeHavn2SX/IVuv1V02JqJm4+MONCkonzf9FV8uDYJvrXhmtXIqEe16feq7guf3nMs
LrnIsd57SwuKDN1HRO2m40YoGp8WtskafjF73SyKE784/vISgyZq3iIgQ4pAomFe2O81Y/zqYl1W
+MKzPsQcveXCE1XZhkH5Brvo5mBNZhMqkwGUX1ajLOGNJTrdvsTpq4vvb/CHfIhBhd3QETHBfp+J
H/t68Ufyi0CeRCFrt6a7eQ3JkOS77BrH+A93WrCMrkcuCUdx+tAtSmZh8fYAHX4IZVcSD/oxtevT
krsfcJPjef/zy7pYKPNlf7bBiS++vijN7vYNr18Tw2yuuh6odTNo+hn6CvPXNrx9S9mU37cxmzY0
wR3gTBEd00JbA9Wc0uAG/HAk5uMZ8gMmPFHyWT9lAnkyLiiujHqW759dr/LqwOgWqoC95r5Bxh7Y
iLyDReGNyrFMDO146zIRLmgT7jwdpF6YGbzibwWauSnhtxSYnThlDXXk0KrTJQO/w8SARbQpXtuy
mam4sYDuoY31E9GPbcr2V/SAhB7IQsWbncumnQ4gwdPAngwkeHXA8I645kGxz2HpgA3KSkztuqZa
QtkXVesnVIOyg44q6J0s7CIHgV2rMASS0twZ6A75o8bbcYFqFcqaQ3ILIF/eLefOeaPNK+YcmISg
KLD1YVOWiK3w3utDTxTTgomdh27nPlY1Yd6qZ1zw4gK/tsElkqbykLtJYm1nNx23mvz5O/FDymJb
XTrbdXZR5/XI224OqR/dAV1oCIQQmokgaeqMYHyd8sbj3ycvblm7NYfO1va1SgjU1VLfWTcN3BhF
HGsfrCmdBMQQpIVEZorCSXme3vpks94qoJ2yKgfKzbem7DOyODnqq30nW5AqeSDLcdeq7H12nGvV
1ebAHnju2eukHLq+vZcABolN0PvFOqv9Uw0fBKqmY+7w6zN2kxLHQW15sOQrlML1husMAzAeDWIi
1WsVTw1TdF6rcjsPlVfkUjI4TcR7KgEtmQXIpJOoFlmVnbJoxGZZU9AsZIIp0Da3fWRzejLQc7ge
RG6SvfJAxOn55rmOkmvT2zgwy3YqDnI7UhIhfKynVjWLCQrkWbG5lvMZWSXzzctYdBJPAfAqilzi
bG7tv91cihvmOlLuVMgp9O2Ycvdb87r5xdmy2z6Wl9XHYcSp/ecHevYprwOvx3BEAj+OXD3ocl76
9SJeev3MS0+2I92cdnGESIjsk8Uott6am8srUw6Wtdu+sjlubRIWli8bZuzwYpVVVMy2LZCDccai
V1avvbfj3E7FG1ENYkC5gdwqzyd3+bvBz4542/ziI8qdnx1ffAvZt6Q8Kdz0RIqqCTVx28pi+1l7
0TTWkuQXuWFoIQzWxWusFbONWwFlE1Nba/0qu9RRgHs9MTW7DXnRlBv+yz5USPJdOmL8IscZcr7w
4ljXs/zt9hE9W/RiWkFkEZ/45xeVn1329fIhJau3MXIz6WceX9dO8VVvYywtts5Te/Ka2TjNRIXl
gWUh/3mzMvCTO9oM6Di33zQNyuxTgcFCLSd5CBE9JHHpHHoxSwPOAVBWTvlk+1ZcOzvM6HyEGzE3
fzHIEHteDykPItty92unbKtrsey1irypS8iWrA/s9llVWMh2XjgU6NpApyOD0qUo6HWCymJ1xrZv
G8chQ6EQ2pavPbL+uFkv/c5Z2/40kawCyt2pPK+4lySmfZRzSQlaRyCd748jKZ69mlpDavLM0NtU
XO9ELWlL61oz08k5stQ/gWDh0SjmT56cVWUVWC24OV2wFkgqBHB9dR79pZzxLSlrf9AoTLlS8f6O
RSE7baVXgknvTb92tNd64nWHQo0RKEoTN1SXYT1Oo2uFiyhGs27O6YDaR9wMYSZWLbJWTv05y5gz
QNhUw0EUMwZYYY/axj6urT/NUR3DSayDboXsQ7N62BkaYDDcIVKUZ9p5X/eGEur9lgSFYlvk3bOP
W0e2u5SvY1e8iWXRb9Z0rmukksVMUv4nLDGvkv8YWZOF3FAIpsQwRVWQlvYcXgu9SE795h4i+WyU
JAd0Vwk/SP7DtSp71Sp9JCfqYeEKc8KzkQkCk8b3jbv19HKwJp7WNxqFrEG2aAx+DIgmpH9/FuXP
2ou+tNXIKHmLhYRN+4O1YWdmJVLNM+Ff+m4bZG0R/ypvIVmWi9m8/H1l7VZM4hqQv7nsk81BE0Gf
W/ta28YnnFPHQ35dLYgDyg1yZ7lfGjuPg21qcCx55d5YHLemIl+RiVzs9eLt20pE6G1okiJvE6mr
FzwbVBjpMU2HfTKxVAV7FfWnZR3R+sTgJsQx1GVypKG/ibQqkWnBKp4dWG3SXEcWYzsTQR3dk6Mi
BIvpJFBJWUBdBn8J9nU3qWNzfYCjVMTL5fYMKzV12Tdk48ntumtYGC3EvHoODbFEQ0t5Dm/NcTOT
Es+WvzbLmhwjR8tmE6nFVdTmf4O1/yZYCxIIVtW/iNa+qWFi/ccO9uzwC/Hrx44/Qrae/Ts/sUbI
wjMsJPFdjvkX80s1CdliY2NaaB7ptlAL+sH8Mq3fPRMJesdzdQ0OoQFf7EfI1tR/Nwnx2gSGcb9R
Nfb6n1C/4CK/iNlCTbR0VdU0niK6akmS5TMhS0/tqyGKQABlShrtmiRqAGe4YwDnvQ8WMDw9HG1Q
s/1H0mssCNcozJb+41Yql2KNCDS0YLoyBP/NyXYO+rQlvnYiubAWZo1O9XyJxx0GCRvouyaMOnf0
N1ylVuP/s3cey21ri5p+IpxCDlMCIEGRkiXZcpqgLFtGzhlP399a8tncZ/fp6rrzO0EBYBBFIqz1
x3oPFGbxR9I6w1TL3dPqWdth8rhyNdXzYE9fjX04JeBL4Kn1Q7rWEPHuo2YU3A5R4Z6NXvNje4r9
UvO+qcymUAW/5PsOFLb+JO8NUYs5Hadqu5iUsLvxGnlFfbUKyh+q1LkvvM3wVb14pivx1aD+x9+j
uiXjuFOH58KCg9a7zAlbUSI2WoSzE6xU6qt11cSYHNUiknWUckr9G2vWSTVXJEnHup3DfZgep7V0
DjpazJmpNLEgv5eUJ2dlBsBomi8TaQfLVHwGLzIOUErpwYqdQ7EMT3uTNFweO5Gzof/cNTPcRrSd
RYe4rCzuXNv6OC4q/vgWxVyO/d7tle+jNX9qu/rHGEC3VsGw5WdcxD3WXgFtN3uorP0LKaZjQFnU
uDODI5U1B95Z/Cmx7xXHEcm6n4GU7+emg9deqnur4t+l5/EwKG2Nn2N+bEul8VudW1qbpVEBm563
5GOTdbxTqakhONkpLfapUwaY0LMfFE8TcbKhBdrd4ldTPiLg+gAT8BGk9mjzHsdiajvkEVkfLLoa
6EabI9RJMO4pykNcFFRzW+trXxVXouHqQ1eiSfH25zJ7bu2f6mrfL2253I18CVvbrM/bWkeEQhQh
6dhFdkHuoAqh5Sdr3Um3Mnw9zprTkoHr4fpFL9I5Zw3Bi68UedhrG0LZMn2ZjIWRTj/eFy3K4taZ
PzXkYIYoaojotAqiyMijpF/oiFoJjcVQcCjn2peKJI0AbWR3SNziSoNmftR6HL3r08AgKLKG9IFg
/RYZQGz76Vx/rdz2a5EWKHvUz6ZTfGkLJJXFbBIz6Gif0WD+pNFD9ep7HaWEW3Ab6kyKIXGJTodt
haRvPjaL/bxX7rlJKS/b2oWhkRoMdoWvO4kfbWt40OsHR0myQMus590hhKBrImtnEm4Z/RSqBLoY
TXEZ10VDkW0U97fFYGekNBDtcajcxBPC85oTetm+ei6iP02jQmR8mwpDwMF0auxll/kUvL+0LT+R
PtvhyPyaiNFvneHN4G+o/WonrYO2JEdhNp7KcTYj5PjzIVONX93ck523UUjdp+fYGlGyiiGdIXyn
clwn1277lA6JS3WQwL5coFLD+yTGQYNYExfjcDXdr38eFPBwV1YAtpPkXd7XFXKgESP11Z/H/vZ2
FYoGs1VHcCBzIgZh1CIOzPctUhlH1PAZFk9Dbyg9ooeTX6dCqV5bKA9NUSXkTtlPR7W5uU9q10dD
sh/1jdFfVac+kIcXpXmjMe1qGNG2FBbdJTtgvFxbjPZx2wrteNsl9+e9/pCtGSrXv56PA+DPKzfu
JeQl0JwgbWPSJ9aihax2B41IpoNPyn2qmFjKp8gFeRDWOVFPtz23Z2WOAOqzZqu5uGlI/cTEWr7T
KJdyx5zlz4k390cXNgT4FO3dZIkOi8z8tFTKZduIySzyHy0wV6kPXG5c49vSvMT7pDFhytwTrSXd
ozbEcHxUJ1yYd52mbsyJ92w+LTQzUVGf6hHW0weJS00jKnFAuOycI0tAl0rn8/5jTefnrAg8fSdi
kVD/Ix06B2vt8oedSCTyeuZPVaY0IcWk9iF2MD3oe+ne9Y7eRUT9vgxiyuWQIau07USYQuuEZZaH
Yzpepv3rqnmkbmxDfBfvX3vDOEyW8m03XPWwK/1+Wtd8fADfPBe6CrS/Dz+6QXMipTaGqNqaV3PF
9D/Sxhalw+y+ZF7sV7ZTRGOm2CGZnNUZxcG3bpveSKwenm3y/B/1GRmgO4eOMk6f9nrKANPqx4mq
MADJsflir0VYbelzlac4BQcE8S2peuHgqF9pYdhPBSEQBBtwwx2QhKW/pnbtH/QUvY1B+WhFsUjD
HBGT4EaIRD115BLBBDjZgdO4RXyPteJsrl16snWUROLEknhqCrhWR3Lbnf3cmD1hblArSk0ZcMvF
nsUf5hnWitFExehfBfwax2GhVtCcjEMrZvumtGcTnaWdyxw01at2X7IqO7KTwFqZ7UiC6MYS/ZM1
Qkuqn9ppO6Vrgw9Hcg9yQZ+HC4rAEYq7WkzOyIk62IpSnyW4LbFuCYzKNbnvtuns7WelXpVQFUiE
xEe3WhivKY4JM8YKdEs7OHMUDQuLwCnMtkFcqRtQy6TOwQuQ3oCpIjtLhkMuLM0g/l2uvgPchvXF
tmc33MTsiFYgRExzfda6ZLzbxULybrdNDAq4/xJnJudImJtXQYa8r6ZiriG3lcWchZbxp4mABrRf
oaYKEo4jkq8BWThoVYnsKVp215esQCMAYS8nNk7+rnslLo6pQNCttrJPne0d5a9MzGHAN4xSRkB3
t1/5ZtyTa/IBEoXfLOS3oXS0NYvwMYuFPBBum3INZdLmj+2avv/uikCP5eLGHbaVw+gl7skTqGg3
kcfCOxclVzWJWyXK8DWuByt0HEhkNXsdBFAQq7EZFJDMB/mNStZILkbHKELKJVLOXL5GuZDfN5US
2slax3dOSRJL/2CX/rFvp6GuIe3mbwSTPNzkt4vXxEYq7rrkhkG13Ba3Y/B2IJIydlY5sU6zRLmS
kvTTutnfzbDSBit5jr9xLkvWYhfNujfJdrz/du/n6I3uyOqRS1uBOuqvH855d1/+dabefkPithnB
O1Mkf5tZnrPvZ+77upW3P52c0IN/0LvyF/vHPqf2Zl9off3b2ftOckpcUHLA8hHcGXHYYXm6cYZj
Pwg0T8BVA/0R3H1mpzoz7DtkEkmSp4w8lVIBJ8m12z4NO40z6OZJsi0k5TCOrn30mdgNBQljCjJJ
Pvb+BLGP2PfqMFuTE0jCRbJzkn+Ra//Yp/Q4wZCbmgfTdXdxbxyzo1NmeBrTvb942X56J1YEEinX
4Ga0ECXc9xuBePtF/2aabrPajgbkePIUlKckZTWpiqtGY+xCm3qI5jeJeglpvF9nH7yly99PScN2
DGSYeJakl9YeTOZgQ/nHFWzfrLXEnz7VedXjRuHErKXBVZ6tchG73PMPfRdz8E4FMxBxVnrofESy
rli9bQ+urQRmqTLwrFcothuNLaltVe6s5lE5FTBkkraWl2fJBcpNuXYjjuW+uLGw6nXI/QQCJC+X
74Tx31Z5/2+1hw7SLwbz6ImbTCX+GajFpopc+S+sxopz9/0xeoL3UD5j1RgfRXJVPiSpp9tmoqvO
5uu28jpjYEtf47GoiIoFvkUl2ECYs3Zb/Ld9taJwFb09hx4Yvpr/9hYrc5Wwgg6Wb1PK18WJekGk
RQrk7WX/7bX/2IcW0Q52BJ2H7K9PqJbOD2exUFGKXc064rpr2kDrx1/aIm5HtaC6TCHKkotZ6Ehu
+2CzwTd1VTmqvU75yFJeKkrhTwZxbiBa4mWJ1G7Jl8gX/7e3kQ/87TWUBoZWblwxHda4A40vWqq7
oXzW+9u9P3eWChiXb0Mz5uIkH5cLW/zh90dnklXVigPlb9xKq6nqzt2tW84wZls4E87Xo/CETbcF
wS7gZTre69ONOyHtkotMKzmEkTqOu/1jI5hTRSgAOrGWpDZkdRJXX3vVtMJYnAEoYuOj2y7XTlAD
catXhx75Qn3dFHybXGT+oLESiJWbrrzyyu3cw+BIEyRyLnG3fV/Iy7ZcbUeDQ8jdRlopVfwkSBgq
k8B6yVuoYsjhyIwEOfiQXHxev7iOUR02JniBKa48s5rUfG0xyQ6SzmeX/IfkIsk1+zRX5Wn0rLWN
JFYt8etM3BpdD6+dTKaREKbCjYGpnhAZ0DtB08BaE+tIAjFjBSHH2MRNVK4NI8k+Ewei0D5YpfqN
1hYTx45QmYmFXNOwA5rZMEWj5MTFU+VaT+Ffr8V7hIKLFCFxaS8WnUNQE1dsuY35ElBJV31zpBgy
ysT1gYoYxDC6ZXKVjL/iDSCERxE8luQ33tdITLhDV7xQ66SFuRgNuYI+l2sd/9iRfLr7vCM/NtTv
Y6EnuAG49pROuBeoeGzFoKKqVf5vVQzRGubyqg8fvB/cKa4CSUwsqXJMQQBPe7kkaijZnk1JHjur
WY/ywJHBRZZkweVqPOqQvGZ87bxkP0skWwXP2vwbqF3r6kaOeR4ZYgwukX+5xm/EfeG2U51TJZh6
IsIL8U/cFqSfOad9cI63XZY4gsYE5S/+aCASyKTjqihP8t0kkyTXbgt897wAzeGEgDKUb1TKwA+5
aq+Ep/pmjhOkn61opL1yvsRzggkHONsSY3C56ARzlFppYOTlGr1zKPIBpYHLcsfuxy1TyvUq1C1y
25JCl3REnqy0xg991i91RS8fAekcfHJBBLDI1aiT34B9xNQBcyLH0T3MpF127oRiw6P15U5VTTKU
b9tV0i1R0bpB3BfLXZ6PC2qSGZBdIwedfFaxN8syPpxV/7zRHzTK/WFD/q99ee8rHiWu1XLFVNh8
6OZqeZhiMgUHnWYYFaBozhBlm6ijKvLaMCl8nN09v8tUktxT3bZ9l6jbk0N1Stju9BRu6p6FveoS
71A9b2rtRKbXBpSpfmxhki752nyiPCGOqK5KDqNhf9M1WskXkh9R56uP06Q1qJeiNnbvGW7n99Om
GpdV6w4I0jghkhS7zTaGmUbBi2s8eqC5n+mOwbk5U8Y3zM5zvnYChRkxC6kOrkCAyjWf46iP96eC
woKoG5zx0i7zdaa/Jlqw/CnNYh2zRF2DnRqPyWH6sQ15F9kOgY4KgdMHbx2MszmUD3WsKaHiDfXJ
FD3iNhkB53GaIi+hrSbpLMIWnP2aZ4iEEnX7sqBTh4FZNoLYFwPhKukfpKFq51FfsBwU3aXPje4i
16aiexuMaj5a3dBejVQOcgltKpQ1DRJwTlpRUTh1Uz/7tdVpd3XiWNRcxKZvlWZGCHoF8Mls/Fjl
/l5iYFENs4kw1ydR3fcP++x84HK2fDKmzD3iFah8zfFI3MXchll4qT6QykH9Uy9gkGQIrByTXI//
bjOS6aq7NfbtFsLZMHWEjA1NR4rr3hv4+Y9Op1WHFGyG7JgSqPDJapVPpWeMJxchKq1x1ofKmH5a
WXMxPH0JgVpPuM4wy08s4jGtMBJ4uOYJ99cONZZ2wqCXNiC79ZNFPet93GZ5ZFrby6rqaUib6Ugu
B4QriQJumE/T98ZcMZvW+B97kPUtV1/tARC3nn+1SaxhG1FB+L1oX9FhGfZ0Xw8m1gtj0Y9U8YAE
l/lzZ2v9yeiwKMSD0QKOrdSEmdwsF7LSd7XWg2obuqPLncKnJvwwj1Tvlp6Fa6TBytFt1slSdPwY
+hQ4FpYlzOO0cVTNfk22ZDrgxpqO6B2Wc7vrhNqildqX7NdcRuM8Hsi35GMo+ZuqUVA5Mc7zVa12
oG3x8TlVc28YVERgdsC0aOEYLzfamtHPUWiTYVbVjcYNxgkyI3O7N5rtGW8auEsKJpgHl1vtVAzc
7PWEu/mo0m20VqfMGAmIrrVTbHmI3ZpSD+KMYLMO6dvKAUqKqvshVquLp9gFvt4xUktySoqie21X
yJJGM8b3/Mn/Ze/+P+ydZnouaYn/b6/FuVn+g7X784J/s3bqv0gWdTRa0gwHk8Mfxg4yzyYEVrPB
4MlT/g/GzviXpYqeQ2HPgNQTCY//ZuzUfzEB8yyR5EiQo3jV/4Sxczze6j/DGikZIaKRGElP1SkI
FFUqf2PstopshNrJCPM2ii/rqB3GPrXCoVb8qfMaTKf5Z1ffsqurDFdyMgYyRK3Zdzb9h5IbWah0
W3kiB/U+IQbn2rrfU+SBZ4NRTJG9ZDuxLW35e9tQdJOC92t1vo+9ogECOjRNzUpErrH+ycBHvxJ9
cWnV/kp2qvowLS9xrxbnCm3jkTCvT3COlHdTz6AMCJHbBSlaQj2gXSvLya5jjzGe+9FsmY30wDIB
ky2mau416R3uvPN6ttoiORoTtnmL0PgjtbchbkiSVzQnO9eFMxCtYH9JPbJwG73iymGUYZsn+4Pl
aEFux8shbk3jqavtN8cuPR9Y/g1DXxnuvXXNvHE9m+7w0q17whye6mJyEsjqaAzlYppbNC3jtyUz
lIds6oN5IUSIAm5SWbX1pVC4XBvmPdQAXeCefSFUMUoaGqrXuFbP2gQqZODRIvEb0rPR81O8uXfa
OKvHZBaRDpZzdru2DEolxnvRfgAbBS/P/U64PGbsBnRBZZe+dUhAWnSKAtttv/SFAfB63sYkWDuN
ZgQrwis+hEaWhl7RQkem26ut0Fe8TUjPHW7UB2OtH0zKFrG60xrX19/NfnjZ9GwKp1jU1qcVyTXW
r66GMxpKG+11S73com8Yx0BeTttS2OemIOq31xndY8vT9uep0pBFNmFub/BRlpufysy5GGmo6zNR
l+DBoYO0Hf+0+dsw6osRL+OlVkiwXhXvGi/u0f5MxkByorz5vlwVh3tr+moupNT0uor8uNAZnVoP
ptVUx9rK1ihr3hQ+HuQBDWzFWtEFlE/fGAAsQbZvVTiPS6AxUD9T7ntZOhWDpZOUYW6QjMMMfIQY
GYxjhl4FYPpX3Vh5SP3sQnVz/EuDBI0MoAS/wBxE3wUNTGhURp+43iernkkaXzqqARNLO4K/fq/V
dI1KE34w2ZsLJRpQaAtWOaU5W07iXXbdJkTn4FITSyDxhzYZkieb4fvsBVraMzLnADt1mhlgo/yK
Q2S/bGQIzYoenyu9fepJX4aDZTCVa7+JAizvCXaJQ6tOsZoocRNQJ4Ln3exJrlloGu8ZY+XEGTBJ
nM6t1+PRGLMvE+HVePmZVqVORYBU81Oh6ePkzdW3BDqZWIpyD3TSZu4Gz0fTbz2oenztlTYP8AXE
HHXbN8OtXCztSGsVS/mwVDTl0QJ3gIjc8lQ9V64aTLP5sS7N+r4iI/zg2vYS1Z4NtWsOB2sDATTd
0TnS1u57BWnTI9lCkTV2x9UpX2t7Nk/APImfLWVyIubs64iXPXbmh2S1Jn/7Dr/qHQlZPXip+wxv
wbhnIwdn71RBZV0sgtsPHdE0QV5/h5rNoiVP1kNaGWRW62WoNsNTqe+/TbLa3aK6JNkcTt7qMu9W
34j8OtuNQqsA8dhBvHXRmlc/+dxukBTOmcEYxCwTxdCtDfItmuayk1DUkH0t8qzJkqFTG/d8EQ+I
9KqZH5Bh06qmLxUXbQYmI9E1ZbMcyrHNDv1Ajs8zNUHdYSfsJLAgbx6U56QjAqiGyNLbkqL6ZT5O
lv1zRpaHoAGNX0zD6NGaWutAJxIe45EKsLEkgdvOH/vBnkOvpGHHXPDlj3YXkOfgL2SfYT35YHv9
6OeFlvpzk6h4NGC4cSUcvW6P/bH62u59ceRG1flVTrC9usJ2dvt10OslKJsdvcD2i7jXIlgBsQ96
AgJvbi4i5P477NNygNEyDx3GFAKqnC/V2+otJZVx/Y6hnLZvqoRSeMOrlxkLydo15RzelQlO8VDg
TjmM2qgE6gwIH080UfGRm5nqH9KJyOUhbxwZqUV6lvK20xh2zFY6fJpVJS1oeSucxaMk2EMAnBnJ
Z+65x3HNHvfeywJ11Pog37ZrTt/QqayrV9NWXhQ1vmgLlSMJxYN2oiPKU+Yv3ToJLwWoQx7flb1G
lL5HbXI5JB+9an7u5to67qvRh2h3CpCkzjgyqyWKbGUsHKvD0W2UPHAwrnwo/HKmINiN7yaCefxB
xy+/bDaDTCYXOK2xMqjOSFWq3lohxBcSMYpUw8bcH+OiH8kzIEMkHjh8LNUggt3ZHsl7bDjYe84N
igVHdEh0hdCe5ZrMSou+YKzOkDXQvZKw804hiMjr9FOqj5G5t1GTTWdlS6qA0Oc96IZZhFFOve8N
+Xg3Y6i06ax+MOy2C2a70ulnmC5ZjLKfWov26Cnli7u5xDvN3YuqbhpF9EMaOvPaCb8UGnpV5wjX
lfiAkMQJ+53EEHjf8sFsNi6+5Fotdn+fTe21shPzYvToUBJ9uNpwn1B7Tf5hKceTTVnV3nrLna4Q
ap9mxaXOqiTUs2iOHUFgjVq4ejhyuLMD2i9MD1smJIxalCNy/2DNF5s7Mo01dpM+QVgwVzVrKiK6
7uKMVQS1vBA7MOWh2zveCbKInH/SU7xa48jN2/FMBFlQZmT+rJ7JgeAutBXp7v3UmnrUf1QwQYFf
MG3ZMqqXnLRlxrh3JztuZ3+BdIx6Zm5uSpCQZRMYQ34bFqncujfbmcl+e+xaZb1WIGFUUlqEfTRW
aC/9LD5l9WHIGAZ4hRUo3SlJSuUjrrXkrI6uQzkDcUP2tJfXadhOFPGQPVdugE3IVbgAAXRLq5pL
rNT0cdw5AMgmit5dHXNJkEmSbFYAyzIEMS2FmArBAKfe/UU5pBLM+vlGPMk1U+Azjgi+U0Fly2H+
uAohrTttK+luzsJRptj41WydLgswnorD7M5uje85SXqHvJ6FFMlgItSWkTqqkaVO251c7OWkhZAH
PzASEJdtzT+VXfg0pe1NhXAMdcEfSNtbZe1TFFtkEa5aG5hpUqKS8FaGouQc5rrbnkZavYUGZgTo
LhzuAwW2E6Q7o68mysaUeHwdGYMfkgJXmfyQa71QoKfbpOfFmYme2Er9dUalbgwvfUXFR0KnTqL0
L3ExFmTd/Jtx0LzhmjcbISMCX0xa94oLQzlKA5Ikm+Taf3MmQejwZWReJJ0+ciGJJ7m26YS+ZElI
aFBGQTuMQuM9G7GaU9EQF+eZ60k9uRr9ogVuwtxOwsZSKzrZavuome2j/LiLY7intEgiqYWQpJJc
GDJ097ZNU6pDwJP9ZRXsn+QG5zYpSbMSpz2eAkqrJJXk9fM57+v+JIkjU6aZytVB+L4KtVx9ebyB
XGmz1tFegah4njVyjeRqadEi0+0dc2UBhksu0JUS+Pel3KGZzeNuq1Slw90kHQitZAHl2m1hCLOj
ZAZNlZJHfYe93QF6bpSa9KjJzR6qWaVrMbztKlpKKk0PMdgte9iSX4v8rgbdulo6ub36p7on3T61
epTuO0FDwG81dyk9vcjFINYG93c31VQgLeRLkLlAi3HCHKUROuh1RuPGYCei+hSl9F8LT8CFMC/N
sfD2l0ppFdCUVLkrF3HMkUXodwopI3/xzu7s9KFqD2+lhC/3pdtP6YBuRADUN7bZFdZGuflu+VN3
3QxXZfwmmWa5cLSayyVt9dB6M9e+aei4qqPxyEWOv51ND0RWJifsAROo5tA/ewBoR/ngLE52o4OH
H7tV99/lA1O5jkgsKwbk4uoheW1pK5NrmnSUyW0QG0pil+QofxT5WxiSgSiM6mjXzsdBUivSaigk
BU4G+SCP0n8cv8OyMKca8vXdWSmfQpdTy7D5rE9dvfvyQF6lTMEU7oaeAcE/PZDyW3p3gVb5lJ6Z
Trx/BfK/lP8vBmkRTMPXIvdx2a6RLqXnCvFZK1RoKXI0bMDzAb2pGTmj9qQxI6bXowosvWfsLfRs
KsK2AYGbK5VuEJzb1rwoqHT8XKjh9J0CIw+BnMqvIvRy5LtuX3uhoSuFmq4Wurqi9wyyDcbi/rZY
PSStjpZdBpSwnkkTgw2SeeibSBXqPR0ZHymAaTB5953SPejI/Hqh91NSbvQI1SB3sDRQ4GcOJrLW
5mNnHrljQmAI7aAjVIQacsIdWeE63+eIDDXEhmqCopXCR2Z+S/alUj/nQpdYIlBMECrqQrGYG5wC
WpU/9ELNCDb4pPa+JVSOy1pdswSFaqXqKCBn48skNJEE1nNpRyY5Cb2kuqOcTJBQLrFIp0VUmQt1
Jd7Z+1HoLSm3fOmEAlMMVAHpgeooHjxrKvdXirXPk+vUJ/IwfG1bH73K/ZQbleoDRFzcVwWcINwg
drfJXZ6tyWX05c53g2nel/3PVX9y92ccXdkxlhpSxKS0Dr8yIUFdisxUmdCb6maF8tRktu66OMJp
nqRv0knAHBR+sf5jDt5al48bMlYAb2rwhLK1L5MfA9g2Eld19WlnvrrW6vqrM0foJZ5dOrrFVE/o
ZSkCpzi6GR8LB0g5XQ1iW5HXxshsJ6G3JZzzXl0/UwQ4HkYEuRuDjLEnVoshZHYY+iBlzBw4bfvi
ltzrhKpXzRlXIXM97yO5vas/msWPwZo/Dbb7Hf9MsBP/cpgWlMIekuFeSIcr9bkrUQ0bmxG2/f6z
0JlTzznatnwZnkxw/dy2aS8rPf2QlNnnCUnrOusvWxzT7w5Ef6ist743+mAyujOyPKKpkDpXSJ7T
5kg7IlFw+Qk/1u8hozqVdMc0aMmqEpppQjHDARF1I9TUmtBV50Jh3SK1roTmeot0ocCmq+V114vn
XGiz6SO5LzdzIgC4FgWxkYGMe0TOXSDrLuaCSjqE3hQ2P6RV/7IDUxcIwT2hCNc5j3ahEVeFWrxF
Ng7QeqrV8mEpFvTkfX/qEZg3CM35lNQTeIRDCw16jRg9Fqr0VejTN4TqICXoxRvubULDrvAzIGlf
hbYdCZ4aaULvbgjle4YE3jDnzbdMC/Fe5T1mQiaPXN4RunnCMr/2Qkm/IKkfdbT1lVDZ733ikCFZ
zBc967JTvSvf+rqgSVJruBWckSO/OQ30HdWiTG67+YdKul2vKlMIwbUyBudyYE/IzpxyfJwGJEex
EqSEWGMJZqxMudXFrsnycIkZxSldBmkOX6n3rmDrev68Q8cYsFyPufkyDcMWkMYcUeiVHkD0V79f
1O7kzppPCuPvsrMyf7bbr66pU1pEAEmjaW/j5g1B2swPLUMsIe4fUOZ6pT+1pAUkM5YWk865Inve
CHK+TIIBS+YTedVgRFXqQQVSvkK61V2+dMpV1ZNrqtKilyxq/thOZC16vXEaLOeZFOvSb2Z9DhxD
w9W9Osd8s38zsiD2cpo7ol0eHRD5u7X6vA3ZE/Pi/aqZ2bXxKkbW9vQbPrvzvQ5Aojd+kD2lElut
fiMdg0iv3bxMjq7hZyA+1k0JhDR+mWXvhHu+ryFGhqAoWp9IQgxt7j0yucMqklXN3daPJkZcL+e9
W7VWDqQqvdA9/jjUoLFVQe+VOqKgZQD7mbsGfVkxQOBWXyklZKrmUEY5qc9evr/a5FHf6xic/N1R
7IextD5Q6Jdxce6QQFXWoR/naEYIdK5SYIGxMg5x7P7OIVRDpiEW8p9sCnIno47U0sLUar8OINZX
LmsBRZIr+cX9b2CP7divLbxT0UZqHH8kGHy6q70OI8Pijwby/arq31JQlEO3/HZJ3CeE8eqqhDgm
ZvlEwkYRkM8Ox1qp17GfPphd+YtbzHXgQnasZKrF+HWa3Tdu6bNv0HHuIyOinFbFtfersOwtXPZp
uWLGg0tkTDaZyPMHdwC9OuaDidmNWxon0mCHSgFB4+Sp8DH0wJJKgsOQxHjvUcM3FVgKVxlGtdnB
UBedy6CbMR5VXp2JPtF2I5wZSp3rQfbcF1b1YFN2ebArO/aniUxa/hKKzkfYvooM7bbFkbJgDjfD
frpv4tXXTPN7vzo148xpOTWUBqr7W+9yyhOdefSaajkY2mhBrvUkK5LTqYOf0yk4ESOdfmtU+tv3
MfA6y0/npf6AoWV7ii30VQSY7aGxohPYs9U9mMYHmDv8BJ3DP4yghAwBqrx1+3lAi4xVscijzooM
oyMS0HZfyUa4V5iFBbZJdkFtfqqLnWSjvHAAS7mgJdP8SKuwP/Ut3lfiSfRqfdiS2bw3OKqzfTnt
+bJdTQOfsLKRb5xi9y77YB3KS8ZVwlfsZuer6Wbc9wk5eGE1DuYFwNtPCAU2Le054dAvtaNROkfL
WX4WRvGpme6H2sWNCpMQlFPq+fOk320Znd9rtYPA2QShuuMpI+P+cZtPq7ard8BkuGhUj7BMy/Lo
ALWfskx/TCsaIkvzSwG+ffib3Xa2/Y4E1Eir208mF7YlWBz8sc6og3gBDrVoSEKw4OyU9zEa24Kb
f/K7WuP2Ei+menJinZzqCZ6dDNVIMcp7bnN+ATn8kHmWfaCF42M+v2bjJdY7KxwZEh2cNrb82DBe
+pFS5nbL/dEpfngxIZxwEX20lfO3XVtfGTeFWlJ+V4uFBOTSfYrzJjBmxi19hrqCzzM4y681Nc8g
lVelcs2wctCUxOYPy9rIYqB0monyeVeZXmVj+TZRXNB0lAiMmFYtI3/FjvC6g3gE7UiJwGoy1Zw4
6lzyMPWMaIuxiTt/pcAY2SPnVlnUIoWLKAhlooSHtnOy5Bp/2TSioXfr2eg6ukm6KrQqgxhQ7xzb
zXLUy7w77ruAkpbqc6/pTTg5pJ+WoyFagfFdWNMFDZdNea35wdGIrkNlQgZj5dnBkDXth5EQbbUg
aJTZwHhw5pIRSl9019TGLapWbQCgMhDa+aOe5zpQ1Z9dO8aBx+9IrpJ+nGwN44Tq/VjaOsypnu0q
H9QJolldKsRRAOaTtl2d7mHZAS28vvlUlU7P/GqbfClHGrcSCYiU7chtqdrRxdTrcylNxBJHqEQq
kty+LbI25XJhcaVXaofOC609pWjmDg3AP80IvIOionx6l5y4HG9plmO8QR9Ur/UTnMh6ZMDzx6Ys
98vFvKCRiR039+lVmDDQWaVwaONPVvP7fK++uUAZYVt607vzVHpQ67FuNL92d1Ta2cx9pSkSEIEk
We4mWId3bygf4LprKL7kftX+luvmdpZ+Y+kLdaG4Scy2yCQR6qq1GyYIN5gRuenYOFaUprUFWPZH
a5WqXdVGLcOZpMvyM3TXgP52XyDhAUQssQC5+fuiHNUs2PVdO0jVlbSar7HxTGYJI7Ws/GQten+0
RJKKXEgJzk6Cb57ZSnRT36RCgiN1OLd9hI48josJbeZogPJiBi4FOO+maLl921n3adBYSMXUfOGn
3UeSrO02UiwmR/vaptzdY8ii3iK8VTqgSwFndbVLHmRHn6ZV5pYeTrBbSs7rpG6wFckscs0UMkK5
Jp7R6RD45JSZwTASzD2mj67h5HfWOM0c+FOOmV3X+BftHnWbquh3la3rd61Yo8ssOTswn/NAqVhc
LKgirMVTjk5ffJD78oQrp1zT1v/D3nk1N45kWfgXoQMJJNwrSdCI8rZULwippELCe/vr9wM02+rt
nYmJ2eediGHTSUWRYCLvved8R0KJ72wanHn3KUxz9FexiqspcYHAQ5yQD6w31rtlm7enhE9sNcWv
F98e+b/dZMOLpLs0MdQsr0orRpNDeSca/mC9K8yvi/XuqW2D01jcdXjgsw1lQnIo0/haSMXNdHmx
6ytO2CRsca6KbbkIauSCiLGXi/XmemFj7tlV9X1ScibOQAaT9v717//lRSwvxyayEFnj8jrWRyYO
hIgAuK0aEpSY7qOs6huvJz2zU2VIzbUpKv0lg228mR3Eg5FChI8+amtNjs2MwwyObkhobSkxBXmC
PT0tbQ2ILpi8Foy3FW9HN35LxvSdPdA2NcHVT0Zm70QRfVpW/lS0HCXJlC+Y5Wo7kxjBpKfDBJTw
doF2P7PNp5bQGB72UZP5gkYF+hR5bqlo2jG3DknPr6tJJfit70bqzcMckC1u1OGZpm/NPac6Ek+F
6D+1RYGLS6TZhLHGu4C5jEkpR27vEJCLuNnp9QdNE/EGzHm0XZUQ/y8a+XeiEVsYEDX/tWjk/JY3
b81f8Zzi60f+WzYi/8Ba6DiW7lpSeobw/pSOCN34Q7ekgQYEO7iUFqKN/zZ768R88j/HJsmWoFGT
1/AP6Yi58Dl1V7g0T2xc5FL8R9IRXf/f0hHQ7I5LVKxFIrRt/z0HPGjdlM2HfRZBcEKIqV8OYDEu
nRZ55MyCFOqRfcin8iCmrurPq85WrsCudfHvHHcxNIAhwSCantb7VlDDem0FNXzfRJWx7dvaOq4P
5sHPCAf4adWwrsiKbzVr3XXmwmr5vvv7sfU+wH/0PL4fbouGBchMzjj4UjR2bOb2EWktVpUSrRa9
9lkh9inobXztX8LaRGdUYNok90DW43etWIjc6JGvxYXyZxu0fe1BStlm+mMejuORLHIwXpo6p0Y0
+rZt/+7brjo4olfyss6ao9vVhIlkln6xXjQBCxmTsxfKHMJbVguCzvt9KkPoOIteOcj3WutqB7GS
DpdT6Epm+dvNkeHK3FAZNPN446RhTFpOqzYpQuV1m4JX8qLEaHZYz6LrRWpRleYM7MFNtJcpBL0N
sxA8PQaC5/VCI5kL4upym+FMeUz5m4sMUWIAvOsLELO+jPVi1U9/3+R1QBnWh7t/SQBqC4YKjPWO
eVwFR7qrm1X9HNPFRD7P1GBrW7hR5BKfZ67WmfUsul7ozIhFEfdHwPGcRbMy9Oc21fZzrx7GBV9Y
jDCyZn0fLUBDtHnIicm8W7NlCePApF+KXTcj/hnniJ4jcTMHlxHOugOIMnPPzASC3k2o9d4FA/CY
ii3u/bwzHaQbKCr0psdfry+Bt2orsggb7+yhQymN5Yzi5VQTjI8GgSihrMS7V7iXa7DsKuleL4wu
0486hsj1VlTANnU7dRWvOMlwIUuuF8HiVVmvFYTinER6z/zhxZmYy9l8q6JZ0Z+thO2eTPvETnDv
qiA65g5Hphd3vheQ3hPb6fS1DR2wAVMTS3O3bkiVG9d+a3i/vQqJaxwxQcvm5cT79exylUyvz5TN
59i8BuMmanTz2Mcy4N3t7iSNrj0sCt0nrPOX1pgTu7wavYPAcb7uydBzsvHMyDYoF1hSVsYl8U01
KSUL79Oe8AVsvywRi0sCzkK518vy/m9/e77MMEMKgEMb1FqxAZP/Fff7bZxYv5vW6lparzIYZAeU
W8fO2WbLSEBG2kfdV2qvZcyV52BjtGzFh8aD46+QXjbVSFWFWtqfAwQsqYYkW/XIeJD0Mxztykd7
jCcOMce+gJ77BPZnAkbgKfKzqkOSRMcazf5oBNmxgbbw5UG30wMpF/ZptWKsHhJ7NWDgHza2uIOJ
trJS8hxH2cK0rwpeQABnq6NVFcWKYJzeGoDEZLt6NaNJQ9umOSvFaoEos1HQxQ7fsj+LB6MmZUsb
w/dw4gAtem/209ZmQB65x6THJ9tYaDe0vrEObToeVq+E+adhYr223ucOovcTO/61fvtX+0NFyAvk
syJEO2UL6IFwbXYB+kaOCTavlSmYTAkspe7iKPh6SQmi/apvd+satN5FInu7kRqqiz59+wbRMGXo
L8BOyBhXb142xdGprN2X7WE9Fr6uymWe3dn9cbVCiKT46eWR6SdmAJ7WwwEfGvSYZ3pQqEvkrrXm
cmMkHjjTsL9WsCj2xjJqJgRpRz/u1hOlQQk7YPMjp3KSBoFGc7iZrPDJNu6AlfhRwVQDm4q3g99H
p2ZZf9dFDm3VeZR2/LUuu4rKOmByv3HqKD/qosTDFg53GtqLQQFEl2V5FRWigYLRkesVkLLBloBY
q7pIdqj1wx0dI4wPcX3JKAatI9FlFI2Ueus1M0Zzjq37SOZcid6QYZ/wGPEpOvoX603ypj4qveh8
pcpyOy3/VEs61IXlmJ9TAuCqiLL0PCjCOsp9sVCPV7z2uLq21qvrxQoM/rpmNDFyIpbNGjbWdqTm
26jVwCXZ6Ib0sk+mYWbnWU+z8yS67NwNNiEDWkHLv8VGZudtuMkn6t6x6uJTkDFVQGcAWDVYAqkJ
mKbdjb2CFTbkKNrLJLvPG6JIWpM6yXXvGMUf6zk1DtmSXG3GTXFymJx4xmKjXO9DMWPsvBTKfzaw
ztO2nA5Ct05Oro8XVtV7ZJnxjT8EXskoZnBOkZ1e9aM+HodhnC86SBLDRBe2D2SAknUi88+0Qt9N
xMkle5iNdnioeBZhgUZ/9ipvU41+4hk7MZI7YtMr17fr55PVkMPWa+uFYiN0MJ3xApFI1tI4a8Lu
fpyWlVhetxGeTGKJsIy0CBMu6IOnFdCm9SJ3y3hvlvnzCqf4JlGvmIkVPe2WGemMxK05weLm+XrA
s1kWEGmln/U43GQOPjNDRKxfbbhNDCNnHCTu42IwNkya3gwmZHWn0etI+5coLN6mhs2bOdREbmnY
7fVJZ+7LGHJyHrLSEwd6GUBCJucigvMTjMNzaimxAaODvn14mZK08cnwW7SAUG4UAjgEnSAnWV8I
rTnWVoWDxX5MghFmstbMh0V1aqWl39APH/gy0mqIrtrASg/ksm86BgWHtIwYFkbecyaiy3Ygo842
zX05mb9RZ1wXE2OaLjD8sXeLRXo5P9deiI1f9nsTSysLdPVs95G1jdJnpx2zayZnmTlpmzwit9KK
lbmBcnHdJPqlHhU9vhO1cFlpesQeBOYwxk+QED6SZ8fYmXskJjolnFsd04opdeq07a4gRqxoiuU8
8FYWDR6VsrJObWEkjMV9AX+3NW4JQXoi3R3L0cZRWXkTRHTYrHY5+3icWuYeJmgAxs6VaCDZrna+
k/Sw+AYiUkaZPUYGKW4lkZr7kQi154Zzktvrv+ngzhsv1X61umnv+7TaMfgDUjHbpJQE7P5G+0P0
/BfJ8qOgJbuhwRAeQphkbd6jdAaug51mtvGTRkQBtoewb/jSifA8lqcgBm9CbAdDCz37ienmxzQN
4g6Tk9qWxqYb3RIxVxrSz/uJUU2dDYu55QQYyHOaAumjc2M0gATkMPH2esGbW1gXsqUd7zjkOBZZ
lO7MW2bQ8X0SZc3GMFOke5lzMom73yJpa/2RTGPwWJvFfTTaDFoRGZd7zbLQVrXhk1GRzMxBkG4b
3Fqb1o1PxErvc9kT3prb5j4d5U7NDpg2lb/2zLSiKOaUFys/d2pBW4jc2Uzp6U5q/U9i6DAFYyof
rEX/YN8PDGqOsnBfkynrNo4lr3PlmZvmyjZI0JQmA2dnLIarDglljqSL9q7A50NIk5i919QdrjSP
V9o/duEdDLizslsU9nrPLEYRgGNO6gnC1zYtG/04M77EhVvctiaNnwLA1EYOPB1ACHrfqPnp8H9y
lmCtE7hYqnGR+z0hhSh35RxfthbMKLMp6e6iMDcHcz4WRn834XWG6MiUtjaszWh5H01YsxBKJBOS
IJiD3ZM+qsFD2hXDERjNTR8XpNEy4IBPLl1EUmj1HIaLZTcyfPKSbSCsA1RJtUGUOe0UMoJwKJgC
hxgl+wfGHB+aVh5KwR+uNy49/tgPveIlHPP3UHW87IE2DFMWIsn4YCAWqffCISbE6btXocv0XbT2
W1/1/kC5jF6v+1F7tHRthx5LmyOXCC1nB9NQTdhfBAr5zeo/L6slcHli/gX5OI73ktMGJZZVBsF+
fcL3xfqk75tfTvZVHrfe+beH/4/3ZVFNuncZLfOrdskUWO3U5nLGFWvkwHp7vYj+9F6vN4c1sGC9
arNn3KOxvqoXsnCyZCWs11obYEVI/AEdyitCI9z9evd6kS3P+n7q933rNXvNcviXD3//mngJeVhv
Tg/Jkunw/YvgiYanieiH9a7vJ643v/6B9ep6ARpx2S6uwRLrS1vvLdg5HwICKBj6ef5cVi/fWGCo
8Gjpa4n68RsD/I0aXq99X/wFBvzPnuP0QbTJUTyldlx8QY6/f/b73/wL2fj74ZU4/P2cvCtjUDNr
afFPX1nnmcjeiDn4x5PWH01drNjJEN+VcsGuFoNzK5bEkW/7+99N6oufvlpzS5YEEzwF+Oa/nOtf
Jvbl8a/b//yxbzv9+vykJk2lxeo40G0mCZ5zdWbrm6jXmQ+spXDK7G+4Wa/O0qGoGCsNeB8079Xt
u177vogWj/D3TR0Rfcpievy+a72Wa2ECOWAc8Eb8jx9Yf/6f3cc3JqLz+uezv5+je95dWYI10TVT
XKis56LOPzU7m/wOCNLh/1uYnD3a6d+0MBf4JD29f93CfFiplds3Yrmi/H844P7xo/9oZTruHxa/
yqGvBR/SNr5NcK75h0nYq40zznNdMoiMPzuZpvXHQpC0SP8xMcrxrO9OJu1PkAWWYy1CBFwQ8j/p
ZBqmQSv1ryY4iStFt3SOZWx18Hr1v3Uy0WpiOIgjhNhFG2Jj6p1LgsYeMwmL0Blf6qFv7nsCrbb1
2Pc7JYV1GU/nHh7YBp+Fe7hxMq/YS2LKr53qLnA0BpCzR3qsJi7MIhxRIQeBH0zXBLPVRwbUv5BZ
oCKZk5gtJFJyU7ILiiKQf4NNEHt47WZp/OAluq/XuYlqKnV3pBtqbCQ6kmrt1reo3g4toYg7K0So
k9ZuuJd1STMVFRHMKUw0VAPx0ShSb1+O6CXz0Dp7FimleEcSA+ye4IWiAlFAloCgnVA2X7gjmZq1
PhAKVofeIS8jP5mktw/aEJb6YF8j5d03TZk+OCKtNxku7WOVzMdI64tdFYnyvPg/UBa4pyzCc2uo
8QnLjdrk6VLCWgc2idG5HA2bEPChedXMcaQIMQ9hDKAYgZG8DtoYYSnHy4U95B81MxI8xy3socIQ
hybpEBmAUNnQlMbOGzU/0iK6nHpNPbdIkmOCytHHVuaBqgwLl+Wcu8IR6GbN97qhunZhjp0EA7NI
WI9e1cgl3/6UG7Xc55kizmIMjhQQ4QUdi3Ab+Ax2pre5by4z88miDXo2tQL4QzDcm3qcH3Fy46HR
U/fK6REiOREJ79l90FJhJFojb4ZJZqfGA8ORKKzgOC/gsnTaObGn9EIlbXTN+W70USw89TbmZrOb
KjKllXWZkkZHgrQPRTy4RGcLYxoXogtBeV/nsobtKV5y4hkv9dp5HguHhrSVdDsMJc79kNBa6QFs
BhWxcXZhswOH0elPi5V/2XPCVbOeA6wgrRGYJ2ZG93KKzH2VxkgZSjzcWX6rB3ZwNm1YjKMBDm9S
NvayhMbJ2Fp3tWMm97yhO82zj/PQDI+lhkqr8dijk489Y1SIAXiUgMGSpMD2lYQmCsgPuqUeWzzb
uZUJIbSF+Vpmonyj4RHTau7zO21BJki9IfgcPeyLiiysWJMFTJX468JJb7Bfkgw00gfHVNRv3Gq6
AsCq3Tb9ox3q5VmN2b2bG37UtQ9MVQgDrMk5VaE6l8K+9CA5kWIwWMfKMZ27oGyOpQGeTuTU3swA
L6NxRIbTSvOkZnGiCwLBz3X15fRXs+PvmnOrzXcEySTHlQswf8RaMV84ET6ePMsesDSRaBpNdwV+
wKxD6Ws4us7nSqIy1X6+V5UXbOKMTFURmSiKkYRQ1447wKjDURM6efGYjLSfzuQ9VlFd3ZBpmwEV
OfBBqQEx5hS7lzAOII2LhgTarsH8WidPeiYx13ne5ZTmNyvcxTW7m9EY05v8EBL4iLWURuV5NMkC
Bqeg+zLGhylcj+jyhpgjVQ57C2liMJYdw0VKomY0avykpBXis/PMXD3WxnNe24vYcNzluoiuw9Bh
DO4ZW1KjnFuSYB9ZgpzbYeh+q8Wn7+RBs40KLEicmzEPwtHN+tLEqIS+WREvdogr5ANuUiBstavr
MYycy4KI80O6UBSJvI83XdtpV9LtEHdWTPQjWy2ewkVz0OHijSsTYqsX8f4YP4UjQU9UiXfQVffR
2ItQODQOkJSSY0zY/Ibh+qfTTfT3h0TsWsBc/hC72e0O1Kt7HmrtKSXddh+ZDHgynHu73EYFXUwI
mFSo3c4qnvwZ95avTPe39IJnfI+LixhnHwBGeShekHWAW3fDkM82CHjd4w1vLXljU3Zf5Z9Z2nZP
NbxK4ih2MSG8R13Sj8fIsxGoiEeSx9swJmEV/L2vBQY4dwtbZt+n42bgJKDcNqWA+wygVh4aApg3
tVDzvm3YMVsUilFf27jX0p2X56jE6wq+ACqdSo5POWmXu2kkDryxgkslGvrLev5rdvH0FEiCtXz4
lYkw2xoJKumauYYzQSoo0tQ3hUOPPqXjw2xx05lauo1gHQTAI5CQTOBII76UVMrlNDbbwoR4Gs0J
0jHwO7QhxuPoqVPlJs6llNp464oFozOfxtrWLzqH2jGfWTjM2qr9MRwylvlRbmfJdq7RXmQUPk3N
GFHleuYJfei2nIZ3a8wQ+JvuePDsJjuZc/VqhPO7q5Yg2Ppkj7K/byb4tol15+oyug0jIXZeCzyW
9iwB4mTfbhsZ3dUKxSoSGTixmRky/dH8PEHbFoyIz3LH24skLLdkAWw1M/EIdkG3hcur8ec0g4Gs
X7lY4G5aJ86Rs+X60c3j93m2wh1THo1CBw1e7B0K3cUqW00XYWPl15mUFW05mjUhBDXSuxFzODmU
GiuPLVJSJ2xRc+UHDuZxAC8JPdH6hWhmdTRaguNFHqFlGvI36FHbEaH0aZ4Ti7S5GdaEhS1VcYCl
FdCawmm8U1He2nYcPmF2PmZj5c9QTokOkB+T46ireWl6pabF4tP+njJXPObNEcPGD+EM5X3Why/E
Cf3KzWCZpXHMZJiarcJqbir6hASEx6RaBZoGYb5+de2kOlYp8laSMnqmAHG8dRrHPnjOnD0IAzVJ
gG8lYv3eV1Zg3GIrY6fhijvPJj+bSPIfU3KKxwZ5hWEQ/OQIncp9DC4sO2xfQBrjbgODnAv1o0de
i0rF2JRxZ5Hprj2xLC1q+vbFEeGHkn2ztZOkuXZw3TPwouUZEqd0JKm72CVtlz7IaCh2blq3u0pn
zdNp4W1j1QQ/Rnv6aaBSuRZQ/ndefInXU76BwsIP4AzBubXFtVtF+lmpQWd63TpvlnJ/YP99U/hv
TrrMUFF2JRlRYepcqnqWjxh0XnpJid6KsN+7bhXeW7aHfFyp7DhPqfDbSCP81hmTi84a7+USGmL2
mLCNWUM9FOLLC9QnVo1hY9l1/JAEaXfoXSFOjIWsm3jg/bBkYe+92lBHUCmnEi3Q7yIEGWCmlxjx
P5XLdF455QmPDkhbnQCEqgwPTCIWSbUIDvUkQGeKmW9+117a+T3wyYExGMFak1c/ei0HseWZ/a+x
sLelXd1HLh5U2FfNqZwCPy2KB96qBdATlaeuNbu9HczZJXLF8OxW8RvBC/g/KrfjQ7F2RS0YbYyR
esSFvOyz+gyycRrYB+jO5EFk1RPn3r1dh8mJllOHXdS678rm1hhOQVG7P91A0n2jt/YwO42JcWDO
ryK2q6zVBM6loGBkFHwC9cXA3hbarsxNVPfLgZPUbuwnRaiRfI6c28rN33EzWHgjpA1XWb91Fbuk
5kUOVv2B0Ps1MMroh64Cd4tIiBMcTbhktoa9iRqdhv8zap9ml2Of3NINifBxo9YcrVm9Bre5GV0F
zjB+hmVxVlLNr1NjPmiO9d54eXGfm/0JY8IV6xErCLCHQyor1MxudCM4LEHpDFhchx/WMtzMLHal
BaHUfjGL+hM4T7Vxmsi+cXt5nhWTKV37bQadOldujnpbjwvkt+Pgj43d+MJJ5H5ClrxJjaHd5nMQ
3dpyl4WR9ux2zKWbQe0GtwSCEWjqJIbko3STZNcMYjoiYX6pCrrBJYJSb6KhmfT1VVDx8mMmvUer
XrK55TP68BYDqPF7yEjrZt+Dy6FjDGJGCZKFvvgwl9xH2+jOeQNyWS+ZhRlG9LyCKCk9ZtxiPQap
5WfWH1zDJ5VEHk2HONuwQ38oB5y+M03RDTVWnM7nRlfPOXneW9mPH64FlCI2ClSmFaFrpNk/27qm
0zQx+4tuVTwuF6zPJ6WXd1oLL75IAWep6OQ6HHFGzChB9P2BDdjVaHTYOOipbtasw/ViWLQEUT+8
igJvg4xEiJzU8vhuEJZIP7ZH+so00fbwcyNcmUNyB/IpnHe606LFWv1uwYBVMCnxu1Zl/CKmOdnD
o77WGrrTwhoZKyShhAdMtwcN+Dl0ugbXLDSEzqrsnbnMKw0cPAg3u9w3s2HZNtvvOO80nw66s/XS
RQMetI/VCJe5cSNqOvAkoZGijJ2cnpRwdVdZjr1nruee2J7MFQrhnlGDerexxFy2H6r3QuqH+Caz
OovBIZroQDRnRhzhKUAIeTn2F1Me6YA5be8UllJdCVKh99hOjzM0jxvX0ek1K1q+WYzjnYyKq35O
nwtV4BRJZHSfYPYXBBT0nccGWSXxvcicA+K+T09XqNJiFHgDyHU/zbETJQGg9GjuX7VBg4ow5zoo
OvdHjt0FyfwgD5h2u4GvZEMQ2EWM8aMdzPaB4Q3C1NB9RcF3nOpeHfU8/dGlzquM7UNbiktnUO/K
8nJ6YfJFq6+UxLHcehSilei3RsxJqw/mm66dXtvE2896s9GHFE5FpZm70A7ID2VlUzpOO70/UZic
kzzGK3udRlBIyaSv4DdJC/7eQFVcq74/5oyij51mHJoJv3/AOYvRE8LDjhqQPi65nx1xiKmytT2B
RjfSHp2LwLoEAieJdKneemiDZL1a91pDVLinl2ACgyw5R+oZGM6bPZq3fHdv8y55CczSJmeJHN5R
v5ZQ/+F13Ky/qGB6dKzK5FgFDIwZFxwxYC+UxppxzfxihJlxDgq+x6p2KQt7IgKHoky26H6mi47e
J1UQ7QPlpefA84wTDBG+pRlm88xkJpbaF/XggXMgr70fMJYB4GMilFW+kyFqCA3+JrBwizsAI05E
HsBOnzqSDJO7qDPZ42RsIrPAgGRTU4745sCEDBYaTLn6HNLABYoyxuJUNqYGFjIMz7UVBiet/UCj
Tr6i53TbrOs0isD62h0ndx8lzribMjyp69+faaKj6nEfqayYRZmVRcLpbF14qjMPFr+vLBl6yNBK
AX4t2sllTfO64UEis07t9sYgbXfbDcO0KzT2UexlHkUFOzbHFrvXkXJvAhX+YjdUs68PkRQp66Ab
1tOApHmHAeU+D0hX7e6FKxI/aQf0Bk7mz256rc/t7IdzGW85vT7rNnJQzVZX5Mx9ZG4qNm6fy722
DmskW/a0oz4gJdrBiEPe0XiQPUJsXQ+enCHC5SmmzyF/RcySPRjGJ1bQ52yMwr2RuJuhB4OfdCYM
yMllxKpusmlA1GCjER1h0XTp4v8fxTl22ndRiWOu2DLN0Fxbw72NQ/GzE4ugGMJcp78yixCgD8Hc
QBFlvghvEnjJHDQhdjGzIy/rjaQC9hFVixF/svwQNcimnqoRtMMnMYne1XU3ed5Pg06Z24DUy7r9
sIZhIG1tkDV5zdTD9Wj3BYRwxAeh3IWMaEmQGG7aUaltpMfG3gpIgYmy+NJgq48Dsgl9Pe1YtRuy
ACUuBT6MCSIJavaPYSR9LyUZZl/TGeG4tM+BhpcuisHmF6aobgaeFVvFk162MQK/EhuBNe8QM1rE
Y2PiJjYGt40M1Y3TwI9yzSHZYVjpcKEiJEuKwtxqEZN+jwq44rA+1tisypkck7w60Y3/rKh1YbmG
x8jpGbOl4035RLTUYRgBq6j62dPQhacqvW08xupN9NNQCJ50i7F1NicHK3OeVMuCVtAKmY1rvtf4
2cqLbMw+y5bDwYBkKIMKR2E9wAECtZAFMFmMaTeTI4UQJX/TgYRUlf1QwWfdKlBHSQBd0ZD4PtG8
vwFnPvYmZznPJA2EcwnJN4yvbcsn/e4KISvnhYI9C4bUgvojkh9urD7oG3oqfhjDrEOPY/IB1T8S
O3kd7IWTdpI1n5yoyr10uoMVWHcq5A+uEQEVSqDJaNtNPjJ1DnDMKe3ktMEx1PMPtEQoyBfIREuy
XN5s9VjlZOIC+Mp0u0cqqp9kG5SXFFVnPdZuyyJgVtzchHX8GPXlg6twebHC72P2N2yO7vmOtGF5
l0f9p20wWG6E/RL243WBNU3Soqix4dJggvqrvUeBaWNYwg+dxGRZINuWLPMhXscApaWosj2LmoaB
07ytW8yZ3siK20viSIoXAN6/5kF+xnPzlEnbn8PRj93huQnso5ePv6IgqYArT1daZL5rY/Uwg+zv
4+ij18W9g3FC9/rTnDC9TsE6ot0gQSaBOUAwN8BBYJjD+CGIEQ4guPQunwOFyrU0aJtSJpy8yGYQ
H4on07ZOU5mcQuS3XgNHsWxfi8p6HKgChiJG72qc0iI5Nr0kAQaWjCJYNyPWxinoulpHYsy1RWCl
OLhLEW9RA364yKHojpJa6yB87Nr02bJJVomD5t6hCtH7iodcrdoR3rGb3PKdNvCtOsnso6jMjVbX
V2aNDELXsdnO4JG2qZyuEF+8t4Y8B9YEhg8uaTzmz6NFsBEeIwzB7Mtanb5nkX5O8pRruGORh1Ld
uLi4wbcL96MOhlfZI8LC0Y4bLnd9u8xvqrk8ayZ2PR+W8nPO314k7a3HMRW626yKdgFCjGrG1BYm
gQE3bi/Jdd8g52e57Ttye1CY2eS3IchI1aaq8ebXHXtrZWkPuaIKCmL5nJhPSeICPqf/QbjEZqYH
3eYagSz1+LsEq7UtE++p1uS0ydz5VblZzz9lzuipdahLdFu8Qf1ucvO6tdCFVXS1O7fzjbaLd6bK
9auq+Jzog9l56UemMuH7utrR7u6rOSMKAPAnPY6tlSWTj3yAT6S7b7wxhc/aByfsyldB0iiq8nSf
zkHua1F0kxE0yJdN5z2Jyn2ksfQKS9gbMx8Oda+bxLcvZt9gfAf68jOvSgz66uxAud1ShadbkQ1b
fFUX2A66c8poQh1lWfWHXse9XgXhLs4aCDrIx7YSfUKrdcbWAMK2mT3OeG5DjVmrjuHs1NGqCmA/
gbaD7wIXJMoqerKLN9Up5Uni4t+MWcfGE7WIlsdvtgqH06hXoGU8gC4c+htrTJDREPGMndKyL8fk
YOKRnA1No2EOGDdzLjJEkFW55Ob11lOIoq4arm1LvOXprwrj45OrmBDUUP2MhbDSTAI/uGMNp7gI
830a4lLR0novOuBIQWSwxxD0JU3pq5ydVt7H5r4xovs57rC+erI9hRXNzyrqqdRDzVeBQktnoRjv
6+7aupm7X3ppyu0wFy5nuYltoxJ7Q8M4O/T942ToHmCf+7k0K94GWhK64ykfXtAmyXHEGWIgIb0g
wLdMxgPnRXk0xg6+fps0O88Cs2UG+fNEF64Ow8fSI8AWgPhL0uLytgZ507NoeQIEVGR7t3olH4Wa
gBq4Krqya2Uwj01N1HPWPXbcmqm/pGxJ+vdahY+tDYZLNiHrzoICLgyEn03z4Katy2rgOTsHRVuO
SHc6tRPEaCLgjE0MAnZT0qjf1zPfTtcDIdBInb2IqbxbmTd7S7Bbm8KKIyXQL2tv7v2wNY5g/9ij
uO7vHAz6NmetsmeR+31lH1VVTH4Uv9STVt7KELciFvUUTKDfkcrt69kS0VhsI09/ZoML9qh0kguD
ngg7kPRXV2hgEo0n4G3VKfEowiwvM2/0cP7ZWJnNcW0W172q91laPWWB0+xNK0hxBqUUeXBxtSx4
K4Eu0QAEsEYAOOK3CQlbyq/F6SwR7z7T7e8IbftEXHgxmtnH0EJzMgryqTX7Vdr5zRyGvl2Uh6o3
EdP0848coObG9vKH0eFF6XdgY1l56OrX1sB++KfhDA9uTgvDE4PulxYNhTDhO5DP1Z6qokLrlZXI
emSHaKwO0VHVE2w1PdqTzJkexdgcEWcv1CttI1t0SxMBEPVDQEsnAtq8cWIKOB2DWzYEd1qw4FiC
G7YFtP5nz6eNuWAkzB2+BOBg4GmR2zEMS2goMIe4n2pJohI0kk2jp2+wn5D04qSFDDfVV44eIJ0s
GfsRYHtvwOYD/WCF8pBN8XWZ1T/roeWITV8ttrv2OF4CuNrS/wWrCGHXsh2UXmZ/myy1AZIKtjNX
bfZij0wOVWKz59KrzzmFcacyqhTaXeYBv9WdMQ4vTBf9rIGdYvwXe2ey3DaTZu1b6ag9OjAPi95w
HkTNkmVtELJlY54SM67+f5DyX5RZX33u2neEggGQIAiBBDLzzXOe4xwUr/05cUo6y/zhDhiY1ZK9
9MEOtDey4DfDr9d6kr1nGn4r764YbTzdoAscD1XlLFQVfrNG0HiHWbyZapS8QbJ27OBUodSqnWQt
ivqZXp65iVr3mnT7k2LDSBSMWhc4tB+7tnkpLf8w70tYySkvzCM91m1jvFSeWDJjwWBrOGi0rZHZ
b/0oPwbZTeXkL54+3vaqfQ+sZ9X4W3vqXnTdueKbhKW30gndsmIfibdDP4W7j7Ee4Qrr3CIXAz0T
AU4s5SYlmnl8os7u84mhTjmejJJbZZRpD+44PUZ1TngVnHcjXqEWhchWHo0enaP5yFlbcZXuI1Ws
W+ZDxODdWH17M39frUJBN4tv+MhrNVmqhX1H5vZrX1LVQuyDgb5lrD30KHfNaaH4O7/vd8YYxYiq
BU0LsMCFSW29NARu5LG6s9P2S+UKTndNC6Df67a7UBoLfd50a+NbEEaxYTr7a2wZaAHj6q727nLN
vgZrvRfuuLHDdAu1GoVpZT1Hrb6xMd34bX6qBBrXMlEeB6BOnLm7OKZSpTjY+4pQQAFM4+dBGd6Z
VYSjXUP1bIJbo03uVTe3qYXPrhMB2pZ5g1pBZpj45gKA202lBxDBQkhATLiGFellQ/RM7TnkTii6
haM3+tIG/mdf++Yrha1jOnb6Kh8oWnfxTvVgMvb6rmCUnE2rntuj2d4GpME1/EYUbTxFprbFFLBv
4/BRj+l4K8ZmIvk4qcud7ysbKxFEWzLrUuawsgZmlTTYND6Jllb74FMEbhTGtF6Otrdg3sZTr/Qi
WmdR/jD/8BslfitSqh60aWA5+rFYdqD4heG8pEl4FIp3nWKhrBv3iYn2lz4pVrE1HBlhc7uq1C9a
71ooh3/mBobJIavvRi75hWYHfDldryx7LT/S9biqOnOvq2Kb1TAATf9Rp/pQ0n8pMv0apsh1Hpdv
TF9/rQd3p8UNc+N6toUVkEPqy5n2NJVphZRspXBHdRvl26TV721mQqh1n+qQujvFiHcgHo9jAgdC
0fd2Uz0zj/k60Vds/VfV8u/Mqf6ZVOFTnoOGtZI75pz3/RwnhkzXRV/h5fGN2hFwVz3aYbtikmoT
eek3XQUSbxsPeRCtIwuSOlYPSA1jm7wJRb0Xaf0146pX8vKqDeMXvey/9g2o2gC/TQdlAUbQ7cQU
rFEw9x1gbq4SGiBogi5C+NCJcbjXeyijT7qh3RZ8J9ie3jlWgBrhMoTFWmRPKjNpNu0nrPfbeHhk
fukHoODrKtCv6zR5TYniCJx4B27+iqC/a9dGc6Lkp8kwj8Iof0T4pwXcGEtpXwwuKpsoQXvUslXE
nGmi3qV19BWcJnhLROMxA9yWmwkX2BdLAYVGfileBcgaFazO8jp0PBi1TKaoTQ+mAiaxLg7NZFwr
mUb5mfbSDQ61n1zBsnukuPQgaFNgsQb3c4xhME6gB/hpc/e0NBUXHJdnpt+2JeOn+9zqlUWzDFDd
Le22OdrgThifiXV6UCfnxhp1ZPsW4hcvR2g5/1h8PYN3d6v5YhOWLk4l6lfcZ0g1c2oQMH5O0Qo2
pI8MHPUEJggBayC4MUG/e03+CNZ73Rm4LArLWOBNWzdqeZM2CM2cByPu99ZoIE6gwh/oL3BqjW02
UAJyxgfHnqsxfUslTdxMnXmKR/3WU6pvxhDuAgEKIJuufGZRa1Jms6R+zdrovsgevRCuj+E4X0b3
1ffG/WAN3wtSCG1f06+bOrn3IYQMT71WvfXtphP1VQ8NKDTHrw6MxCzxnkOXS4546tSsm+8Qmk8m
VXCmRbblLPFTdLpT+Ev2UORXkRLsEgcQdtAws4EuBsH7sfeoxWVMRifFKSb/z0/oI3HHWNsGX1OP
ON8ZbGeB5gZ7u5ZvKrpZy9x8AOQXrDpHe2J26+TlgJ8C58AYZxeZ6TMwI8Gcb8Dep6NK+aEk0TDX
BD8/Ck+WeUuf98fI677mrj1v3AzajV1lj0UqtoFxhx/vS92LB9uyNh7dCGYHKJeHy6IMGdchAVdC
CtSWt7Y18+f8uclo36mGdwyr8BRq1IWFjlRn/sDM1B6czCI0J/SuBhwYXpgfGHbs/DB60jN903TF
s7MU2nSytDBY+IM5k/67bWq5RyVk/nneaMiqL60TMNyLfuh1CJkisx8Jt7trw40TorgGfps/uEhK
gLGsksz7ps+5lIZh3avTREvurSYGcAu/iKkMo6Wu7enZmNptbNWbUqm3dYTT0aQoogiK3HR2cEIS
4EJ8qnLC9oZfb6Q5GPqdcLobD66ar5p7v69vRsU5jYGxD8JmG0/G3nzpWorY42M3RashGnegom7M
6GswlzL74kfcu9+otu7tnDlQVLx24HyrvCemaHaBn/7wTffkh2BfRhvzpVq/Tb5972fxuoeK56Lm
p9lc8gH6Aq72apy4RZZZsqWEB+Ldec2ZTVtZzJCnKUrnpOdUJq2J7deETpc7ysphWnUZAznmHgRN
pQ/zWUlP3zbTv863zKAeXuwM+A2zP/ZSqW9stzGWkNoJ9il2ns7tEdXEyRrDXUN/4gAzSWoa/8/B
/gf5J62JgRzz38s/r3/0/3X6MUTfi88u9l9v+yX9pNyHId3EIe4hareZgvrkYvdwsRsOwQOuOWeW
nyPLDWd+E4JM3vUhDD1rP7X/Rr+JcdWgogr0wnT/E+0nw8ffpZ9IhVXkmljsLWoYgKMupJ9VbKZT
z/DlqkbpBkCU+SaD0duWojTWXJuQTBlhFeLLwdTl1cYiRPKkMMjjygcaWoXWd5NC6NqwrgrpNgvt
/lDPD4bJLKGvQ+ZRsvE104APG9S3Dx408JRPYTF3vY5Qj3mxnSX9ckk+JA70HSVBLCaBRYUO5JUh
/22Vtf1Geoblg1bXuL3kIoS0fB9l765M1tNgq0o3pPPPJbnaInJZj5oCMHu2EE+zQULaaAvNJbBP
LjYThMY8w85BaSw/tDP3tZ2jHs+rcomh5jL0R+Sfc6iTTHYy5mip84PVmoTJmNbxLN6WanCp6u4V
C2t2VF/Jp+AiDcsxcCmNMIJD4i7z1Gxpi+2K4j7VarGhHENbbXbEkH0sOi1igGS4t0rBRKkxA4hl
1pp8kKtxFOdrLVJ+CsVte8BRgOenmvnP0VLi4ehgFEuZ16fq5iNY7N6BAt4qLfdve8JNV3vZqQnb
GxGrwWakk+aSlrZwFLybgqmfbTp0j/gW0QwL+H1u9tiGWjib3a57LbG2o1OtVYIkbtFdVowOJgIt
jua8RPxVse007Y1s8rVjKAQz9bNLjamyhZJMGc6AKSWubBGnGByl11V+N7FdPcGiqfzplOvms/z+
gmmKNsQOuKK5NUnyXml2g5Grb2OK3uZoLgvV/tEUkMKlDfHsH8Ur+sufeH7OKMlHW5zX5TbnVbmH
83PYuIAoV4yuxdgCx/nnDv+wm8uX5W4DPaRKKxc/XofJMOFkPX+mJQ/uvH7+vP/8OVF6qHQRQXx8
otzBhWHz/FyXxtMWfeWmcOiJYcK9PAXn9YuX5eqQx0REtJC35GrYg4ISsBekTVPaOeWDdHLKJaqy
gCXO6/JJQZUFXct8iclXPjY6v9MkNHRs6H2EOrMq8vnzi+fV83Pnjy/HGYpx3ub8yedtzs+RB9vA
hh0a7CjcG+QLf7XdeX9K0HobkXhX56fObz0/d/7fzs8ltX4j7NlUL88J05JPhcgDevPAn2XYOL5w
odIV5RYpAHNNdEd+X5RB5PROb+JWo5ZqVzXCeiJel7YCeVfu47y3i1W5r0Tml8tXPC42gJjzh49U
+HcNtT+5zV+9Tz738Wa5jTyQjz2c18/vvniuyAZ9nwi12PczoqL0X811n5Hb2NhzLLWXDurHepTa
w7SUL31atEay+VLmDFGQzO/69FLZ7jLSQZv5ph45882CVGpvGaF3o3jBPf9DjSObhE8bBXJT+Zo6
NxznTeVqC3Nmg+DyWgLQz7mrEn5ea7NxSVNEu5nG+k4+J7eTS5bkwpzX5ZvPq3Ib+dDPaDG5FM6K
G4YZ1nKaz04207zkknywijk62J1ysvz++UJTW6soAQ3Xzkme3KE/P/zVc01CGymChYw3HmQ7OJ8d
fb4E5XOJhMnIVwJt2JVmp20HJCIYl+i8H0YXORFyzevLjT/eJ59V5M8a+Oom1pkrQRuOynl+QPnP
0ZcB/N4QUok9N27y4RxILl/QEgVRUVl8UbGn7GXYsHzQHTQqixzk/drygpdhPlVGPWHWneUSgVoh
C3Nran6aMTJSnbGAs+hK6q3OD/K5sLC+kcOrMfeHpF5S/SXzOrf4f/Ou3tcztS5BCnmQS3HjA9Qt
yv046yqkuIIq/ri1W0B/akbCot9R6ABbdS/8AsJNzBy9/M7l9zvOX/JHWq98spW/HYqY2SE9TmkQ
8X6DQWmS2+USCBtzF/JMyBPDgGVnks629SfVPABxN2Gzs/SL0s7SaLfFOmmLCDZpTqyepMXrk5lQ
fZiJ8qpk6oSFuoDyGK/cEUa4PhC6B/W8f5BB2aS8MaQsHWdpWbOPzxOkrESZkmP0mH3KChNY9RSh
F85acBGzmH1wmRPWc2I+B6UH3Y/z8yO7XnLt5brk3n88KdflK/IBjAz9vFIHCmIUgz9jZVg/v/5p
I7kTuZ7iQd/oenP62OVEz3Dl+fEMjjceXK3PNrDfp2kJdv5XQr0Moh+Qivllb+y0bAfRw9rr8+vy
wZh7XnLpg8Yu1+Wbzts0Mnr8YvPzNsKuTKjmqr885zxPbcQ9Va7zK2NEL4Of//L1kUn4BVSceHWx
jdz6f/Gc3OTjU+RbsN6/B14g1uePk0vnf7UbmAQ2x4x4o/lEyLN1/ncvVuU/mihba7pr5lbo/KC5
ZBKcV4O5BcExwaiYCGBDDDY/2LlpAR5Aa3beUC4Rc0S7dn7P+eWP3Uapke8unkQYyu4uPlZu82+f
s+nIL43U2Ng4yxa6wPMpH5pg9mJeLsp1JrN/bXT5cm2Ri4LZ9t+9/mmnl5t+Wv9Y/LRvPC1cdTOE
VO76X16Xm4IVK/a19v7pM/568a8/6XzQyag9jh70jU9HIBfPm3zahXzlcl0++entH69/Ohw0v2aN
pRqdI+zDfz6A0f+1mhXx2oRIupMvnp8/b+uY6hzymr6enyLoTj/oVgrCSS7KV9oUSKRcKkZGiFm0
Hem5HuTDgMb7MM0PSWxiRpCL8kn5MvlTjIbPW8qlMA21FZajahGfX7YhYyMCn3f8aXd6ntUHvS9L
dSkX5esfnyTXYzE9EuOTbup2Too+v10ufdrn+ZDk3uXLfN33CtEVGy1DANthVJLXyvmKkKvMBWv5
7uO6sLsYyeR5K1CyZAZEJHTTnBKPLONLQtkD6ue+zvnBzSk8enlLasBQmTRFntYc4hlGIx+UbgYN
yUWUWRYyjvkl74doYY8NHkCKRTpfE6jPME7PHbPzajZsYrCfrptvJR+2dsNXOjtUEEZDQRvRIvYw
330a8rSothRoscFpD0FWiEPRdi8OasljhEJh02jma0jNF+E313DCbgrv6DVGtj6jseQY/jyknyKc
cmZAs6IQV3JUW30lkCDvmjAxDrZBY47RgXDVWDA6bLe9aT+l/C8Wsz01mYqqSieM344mYKq4cLIn
xSJOLrk5j11lKUKOYrMBElBlm9Tpe9zb/1ew+9/4tTVPdyFB/vuCHez3qI7efrdq/3rXr3qd6/43
aEjd80zDlfGiVABnId7//ANpyuy61vnzsCF+2Lh/UScNiny6i/LEdokz9SBQ/LNep7NDD181Eae6
p1Jx/w+pk3z+Z6u2pmlEGBuU7BxLMx1Ln6GUn/JKo1H0dNw0safrWVPCr72tK8bHCvl8AjVuaes2
Bq4QC+AoYNSTJ46lxC0pKq3UsJpOYaJvRgdMkUdsrqtZJKJXp6Fp8bT62ZMWz865XlsVpqsQitfM
FHnXJeEUhRo9k32m8ZM3m23VFlROdPEVswZyP8yqS1K+KmLTiVARX9ybOqySrSNqStpZQ+f8JbWj
aZPHBvnQLc7STvFA2oBVQUtxNXlM5Qz4VaA41aukwuaJqpBaU8EIR3AQVfZWpWa7s03xKKq6Ab7F
/1qoAJc7E+wOE+GgetD4VfCstVxpfzRAXfdtAJ0xJCjKYWo7xbixiTNiQchdeSszdiBK5CfVmG3G
Oet1HKrhqLkCzuKh9Nz+Row4wbQC96vH3Qe/wy62h/fa/RpqokTOoQREtdvK0i10spRnBC4UbJsp
XXx0QRdik7NRyWids8xx2C8CxZ12re2Tf+DAvHLNV8aKxu7TL/q2SMegyP8rb7PbgkJd/T//mIkB
Fz8Q07R10+JXwm/OsKgqf/6BxKMruqIry31peI9qw8yHfEjdOl9aNujxYGw9YkLbG+5wTDWTqjZF
zq+T+ffHclFb5rdqmpS9DZOyt4tVDYLB50PRsfMOAUEP+14RGEQRJeAiNMWOFJ3bQM+eFC//wdzY
n87ABZd1/ljH0DXH1VzL04C9/v6xU2trEwXodF8r0RViOKSFT5pPIko4Yx0bXdC2IM6JmY1blDOU
DwdBvvX75sC/YaNTnJ7//jzM4NvL74Qyv6POpnzuBSoAiM8nIlb1mgpEne7NkBOBz8/EKg4BeUQE
MqCNpsURgJ3M1F7bcXIk03sCBpAQT4fHYTDIiwt670c3lEz6ovLaegU9pnlXtp+sB0PXl7UfP/z9
QRvzQX38vvbv//MPS55GsBUwdjUXU4R78e0FXAFwvmIO2hPThlaV+SV3XDed4ixEbGsI75hENPrq
q62p1BoCrsPIh+zDhEexFvp7ZaO8MbxGoXxQ3NlyxoDirW+siccaEZWs8PdiEarib01Rxpiy6uQA
ZbZGdT9+Q8xzXVnzidCjd3QnJJ9bCOmtEMmLWzVI2bzHP/zH8w/j4j+GhMF/6hiqZ85TK799TUNC
dlKWqCQiN/0ek6+5EFWUbYP+KXQn/crwmJnNzRgZmBkfNHNSmQfRfGiyuNnLnoyj0kDJ33UZeaD4
olRhIXUySAvR+4U+eI9o80i18q/JEO3WdslNwCvbcpWn/ptXakhq2yqZWZ8qUb3tW1UM004ojO0L
4JuV72BbN9dm5//peqFxuvi3LVV1HbrIjsejc3G9MLHgwPMy4n0jvMcCdwenfLoRfvqNuNx2W/3M
0V7muqbQmRprshuxKYu1UwfTxqthnENAbuoAW7wGEewPX8lfHZsG40Snl8csmX4xPSUqLzUaYcf7
atypInEOU1q8FK6gSajtR3KFkWYr1lo2B3qnWgu7NBd5gOrNSFvSJbtZnM9l3upI0MJv5jQma1Kh
7vhZEkrTVe6yaABpaZP4aZmqu8j1x8kjdDE/IiK4rQJN7BQdQWEB+w2vbHZbx525UoII03uZHaI4
eo1M3z79/b+t/estzAIXo2lM9NmeY6sXrXwSxH0U2CXGZibkZpL+rVlP3lJFtLN0JtJ4cP2bOe6I
xjh6eBBX0yggKlThfZyZuG8I61z84ZAu2hWs+ByGR9eHrgy6E5gzv10cJtQIaM1etA99j2tVnW7U
EMe/yPJ9njrmPqSKugs69ah7LgJAR1xHDvqmOtP+dCTzZfjpMpVHYmnMG5rY50ymLX8/kjhrbAVh
UbRvIh/L73sdDso+A5y/ieK+X5JwiTYgDA4TQeNBibexCMsdMGSS03tSuozGeUpd3V+H7YT5T7fW
ha3/4RiN+Xf5L8cIZhzftrybzGfzUzettdNa2MXAraS2rj2k+sSGJCvTK54V3a1fUZBNgZodHRKi
d2X4zekAixDsoF5bUXZNh/Kd2AHIGCUBPx7uEc1eqjiRu5nVoCtpwEBNxwjrmfnanTJAnLry1LYI
eItRrwkCp7fnEsCnOOUfz/5FszCffc1zadM1mzlr9fKK7EYtiSqriXB5IwurID6GTFgeIwRiq6Zm
dtJAV5HrQM4assnAJ5Ab6xtjdrDqgvqfg/GUIWgSK3+4ZqyL3sZ8YDqtrG0bLjh25tR/P+UdrsNi
8smz7+ENOM2IhyUuYtr68dFS4fsNcdIvo2S6d30DBSDRlAuY0ORNCejEbUYnFMeTcHILW5Ov7C1i
kIvScPamPmqAburNlDNh4vQpGris2jidjdoncnGYKPaOiL720RhUDYpfrLwVWbm3DBz46di8Y/Qk
W3rSWuoQLYx4fdEXVnbXEmu0GQuydZF7KctKx7fpMYV+BePi3ccLfkza9jrXE+0m7/geG1yKVtm8
kbGJKffAqV4XTYhKi/mN1oNWxLRpvGoKG1zrPLXtcyB3f38TcP7iJmCpjG88hxGSh6ju93NMd9Xv
idNSdibdj11PrGlaZeSUTfzjKSioWyPr7nyPSCgXms2mqtx0M2XYm2yNTBsNFgmaMzwdyQCNFvmf
FWYxUYAq/BHG16LIfxSGWW0YGH/xU6/ecT27y8BDUazTzVz0Xo9FuTEhEyW+twFbcEPQpPm19B8d
BL6MnK5ILEmR0nsvcRDajL91wqxy+PwjQvLDVJt0O0iyTPFw03ea7w/DscchUbb9z752mALorZmX
ChvOVj0K4KQ+6lzLb2E93kxETy7R0GYbA9tLANdohy6UmUYFjEPgixk70DALDi2lZOJ+1afeqxUo
+l1Oej1HjJ9GEO6nFFhjp+Hglpa3/PsvSLtoL7kIXICaBjEHFn1V+/ILUr0cnH/KWSI5g5T4vIaf
A5SjHFpvMWoj6qqGmXVqHJXb0JEZ8kc7TUjAcIu70MK3kTr6KVGKdGkkWK3zum7WfzjCi06WPELa
cfobusvj5aAgUnR+REodffSFq757yHzE/oVK2w5pCI0cqZ9RNG56H8IdKczzpETxOkZ0kx2wyYuC
gBJzcpiymRiA/eHoqBdc3Ldd1XFcnaGD5bmee/EDH93aqs0h5leGXm4bReSaB23/msZOsoGBECzL
oR+PCg6BY55FxtKKd9kU62Br50YvrILV3x+Q8TGi/70pcQ1yJlTPYijFoV30SlGBK3pH9OVuMDBR
WwYSyGyYo2Xcfd7lygsvbZowyq+CKAq3WfnDS/XyzSi+ajF0jsIwxPcWghMKwWzXE3F4NIsfdGfa
I1CGfBX5droJI+OW/L1h3YeVu7G4LWLc56rotMlYdulz0FKq68Jm3RE0eCuciCEVV/Wer/IEreS9
KIv4BFCy3NUNUex6wXUedOCGOZObMEDgNnmdsSVd5ZuIw/BqmLklSSHwJMT0gi3PhmPt3Lb0MA4h
NoVdJ1Yjeo7v6P10IOqA3TAnD96uyoNjm7Kr2CtwxpgobhGm3Hv25O6LkMY/I1QPn1IWHUogZcwV
TcM27OqffN1YaePOgNXjvhNcg3UyFfxTGRRVV4WJGU7dTjWozWYuTk5oOSsnNONH3f3KyQ5PuL/u
URj6G6zyE37bBJojA2gaOVe7ssuGFB24L8SOphuSH3F552IVbaGBrFy9FEca1FcyZ6Y7A3m86VCS
sICeLLM+tA7pXLkIRkAyGkpzR1OGY0Ti26KfUwoZNuUH5LNfsxwZkeeDAsVJhEzfPk2Di9DcpVJd
0foSVWzTYpE3jOHUD7eF8O2XSd8mUKMx3OM5yvSfUBb0+zaN35xp7KkDjcrWrXEYDLg8W6pbW7s3
zBWsDes60xTvpMXWvu4b/zqdycgwkkn4GHq+SbeDwxrrO8MngUyEOD9KfCDrAVbmEhtqeAtWDKG2
SUq2jj6f0Y2OW5qrespbUkRM4g4M7ExEXTrPgabaMKzy67ofIBLbRrysVDhKqmV/dRtgxnGQIzYg
+m4FFuR7aIJFzp0+uaIGBDaqmkF88SAeGTaTlNwmDu/E+6IpcGD9jt9yCEBvb4v+vQequw0UW8N7
VQp60Ah2azLWKF6cTAuHduTUR2NIyH0e+ydzIu2LTlWAFKpddZXW4IqFG9jpjrVKS/sIBYmyUF+T
Q1Q7W90UJ5zD4SmxyRnWY4xhdq6sNK1JloFlMy4mmGBnR+adbnQNPMKBfmo7QKYu8KfFAxba1M8C
SuLV7dTOH2E7V05aqHdqpR3DjmFjo68/Ot0i9zexh7AWvTtua2yYuN/AAzqhvi+IZwVsqq0DZaLy
Jiz6iMjE1jDrBiL7Egx6ZvrFZ4Z4XaNCXyadF92mGImRhdF8Ge5z0VVwoSBZ4CknltAv1O7kaaP2
TMT6bDx40pVgeNZryvxmDcRJp8O0UkLccUMX6JvCrreJH/hXrYIHonTtTWpA3E+Ghy4f7RN9ILxO
/s5TrAk7k3njKZiE1Ox7p/b2YjJ9azVgO8NRzUFHtXdDqqQ750Sli9rBe2gzSt4kBvP4XYgZwAtN
4lOHbWWEwbU+frfxJ41VpZ2SbsLKFRf4cUyMkEqcWwDYMOSWrRZsoWg8mpm+C4s4vuoG7IrAVAke
VZHR1rjlclu96rTh5Nt9s9aJNbhT8App8z9eoNffap0rQMi1w7NbNsnaj6enRNOv6D8quzDLxY2r
c3BJEPlfwmZ6ViZsi47iaSd4Y8RuQcloMWRus34ynudITlQ4YXfsDEa5tIZRSII0l9WmBJd1ZQOj
XDpRYn7J9QD2iRHnx1EPjGWh1OrXitmtRZzYOOMnc8vQnfPkUp/QzHoX4f9aaxp+NG1wvxe90QHp
MVHYxY26pOhzLwLNe7AVk1LHGOtHzYpfyxQGKD21hq7k9ehEazoaDP2r6cUEKLGqAHunqUZpwv8B
/zJmHOC960VVbyrLaPdGrXQ30TQbDjPvrkMSwa9vwC7dAMC2ZsygN2irfAQAFuY7ywkfs34QNyqw
9ZUZGcicG6PcJv3J8W/4KlMoPOKb4w0W1V6t3Kct96FO6YxryiQvGh2ZzGrqQx9G4SnL02Ma6dsp
re6skGuwEIayMjxr4F4/ExXjuoaEObTLiBgC0b/hMHsmkiQ/JQQZgNhwqk1pEtyXxIuSyvi13OtQ
O/FSjZD/J0Mv1ioIyo2pvZqD4F7VW3BqUnWrj8SZd7lanqZa3xtGRsgG2kUyK7JDqaOCMPlBo/qv
F8gO8k0ZHqc4FnfV6BYLtzYOk+ZrW1j0DyKzMZ8HeFszT4C+1+IB0I99X45CuwkphzvYn5fMUqSH
HkAG8blC3WseXK8g6DABq/1a6VO637ZH7JqdHsElL1uLoisyExTpObzIvhBPKUZYnzTdl7R9azKK
N4xYjIVwk+shzMmoQf2/i8gF7zML0bmY/b3cchcijaOZOn5TCOsqh6p21ZMXTXet1ze+YbKbJKRV
oxGsssJ4CH/SjdSOijeuMSGKfawU6z7P3Ksa/otmODuzgkvAL3ZPduDLhEHyKoTSR4QoKoM5LSCj
C2h4tNEE9DQMI9sGSABRHS42EUYPHqC4TKnJL45oblXVxgYXu+08BHXWXQn13shacVTtHLEF+eN+
qGuAiEqkHbUCoD1xtI03uU/J4L07bZifPDMkgIoiVxuX0GWwEWN+H48QPsVWgSCqEm7KKNyyGce0
y8IOhpvUzL2tRwBB1v2sG2KWk0m5T03mEuuMORRymjH8AxgrnS45iBoAbTZMYOHiaW+mXrF1mMNZ
MJsSbtwMA6ym9uXei8WzG/W44b4MmU22c2RTIsaY7frWQzJPeHAf33MVYE/06Blawn8q4b1oQAwd
Z1eD0FnqgaldAVF03eghaikzcsnVNLozzjHI5mmdiWyLcmsnzRtZD4eBlngYsxuF+veCkR9lJ7EB
ylVtRvx9VKGZIKnt5wBf9rqqCXHVJv/OqaBvZoSh2A2Gcn9AQzkOAc6U8tpwsPsJ+k4boZnL2LQe
6FKv9Mjur1o8CkGUuZuxm0hmadNv49rP229lIJxlRzEGQNjXwAH9MvjpzjWTR0FpZEFQ90vbgzfD
Y6PtoUESWt5UOV3iHJThCGhC8em26ahmoWqtCLLYJtFEFu4UV9zecIcPSUturAK/wdDVaOloa3Ug
f7hTu1X5pe/KhPY0iVZlStOMRPuxn170tsnWSUA6smlgD9QSkzB1Bwd1X43viIQAgWKs08zyOe5F
yIRbDehYiTeKS3fCbxv0gAW59+rXKAQwm8AtTUW9jSOIOlRYS2JwCuSqA3kQg4KQT3kxgVdE9vjG
2F5j5ONuw5rhdjrgNdE7DL1Jumrh9YIIrp9CBnB0K5w12206iLerICy/abZxdGyQACONHAWY8NTl
lOxAPcUGeUp1FTILHnukVOOeLpi4g88FVkK5Sch/nUpnqRBegCkKeLtTcdrbhJybzL/tfW/RdE2M
WyUFRzIh9I6p/GONDm+MYDs4pDSJZDEwcGpD5yqdi0Feqb9FbXnCI5Uum6QgDCX9rufj0QuuRntO
WhtR3WtqTk+hTa4RhTQ010Jdhv43wo/ubSd7KG2xQ/D51FBvAKRDkaPyGKSb+bVIkFTmBIZ5ATc+
j7LMwk+5XPoq/p5g78qIQ56mFjIMWjdqidrK8BOGJoq3t+ewo9e6yPK7zPV2IbeClZ0U3PrmaqDa
6d1WlOFDKeAOjb4lTkwBckmAF8PjI15nzNdS6ayEuDHvyYaFqFlajtsX6cRZFerm4DiiLKerMitN
5QtyE7n68TCLKj8kqJ1c7P1u3bjWm9zOxudHeze/2WP6cE5jYnO5PlYqBFSGcXLtY0PCj0jSHtSr
j9VPHzW/rU/cgFQxUNw7jYiftujjbVllfBW/71lvSh0b+fyhv3Y71nOekEG29Pzk+Rg+3vmx0ae9
BJ7+kE9xuiFygxwzeRiqhWgxDuIAgOD//xcujk/u/NNu5Lrc5uLEyec+PvW8jdwthOEnr6YYNQan
wGK4bjZqtrfqurthVpiANtQBvTO8eWm7o6/abgcFvkHphtNBERB4xo7K/qQWQFS4o23i2kyXgdb1
t4ZLBz/O+pcsJOA7id66JD+Bzoz2dYnEJWs2OPzx0Tfhc98MNj/11l2rTdIsoipo1trQfQnC3Ds5
WQpts/f3dRPmNG0mMWFZlS3ypKwXGi5+dUqId/KVbC/88FBjWr6a6TC2U17ZLkZZw9sPtpus8RN3
GwYgM9zZ1xa2rv6sQy+4j9VvosdFoCdQPXJB1q/vmcPG3U8wWRbKML2hZLtLhnAd9N0SwuKA7nAG
5HrqynC5m8bpcEotnJ2pBoFb9OoxFsad+H/sncdy5Mi2Zb8I16AdaGvrQQRCC2qRnMCSTCa0dDjU
17+FqLJX92Vb9xv0tAdFq6QKRgTgfvycvddGrBM4pOatvfHcQeyok1zfV/0s1s0EK8D2OrVzRbuL
bfc55Fq56ABsyCipNiDT452n3UODwk4dY1e20FENNWId39pHDjCPaNNyYltHlR0SPC0E0y5eNBnC
vRvVRKWa3+f6U0KrO2hn8eVBlsKH76PmxXjoDgeXywAj+a+cmg1/FrsRmHASV5pNSujjklMMF7O1
1sLUkt1YKqiGXAkdpJegKrQrUFj/TvMOTTFc6Gv81I0eYK0Kogy/bCE5B8UD8Yuie0mt0DvHfrFN
Wl49y59+1IZ/j/mr27Up5JGu0Lb90CkSHPHkhiolRajDSG1hqxKRL4iUme5tDOM8pegUm9W2d7HK
lE5+KMOBOZb1ZvYkULnQko6NyCr+WtrpVirPLSfqO49I8ai5QoxIzvZkOSu4ieVqrLxmFxb2CF0X
mtM8kSMmwL+zgG6TegzX1qS/ZGYx4ZzVkv1cVEs2H5OcRaKd5dPKoPcQ4lTflW29nt2pPSyZi1bM
JHPyy0CUhCjBkUuW/EOY4zrm4Vu96GpuT+a9QVSXWYXk0kXJvjaSX9lYltsCJFI4pfFunAZjb3Su
d42tbA2en7M50MrAFElIJnF9z1OTl2JJoWKufNVSnYaG+JY5AhctRMJtJgrKtuOoPf7xTT5sSoAp
QaiRnmM1zcFIxlOJiTUAKps+CQgFutQP/BD4w7HIggK181S5H33fDIScfqbzUzvP+b6ZPRr4lrxM
3rrukxYWVcd2as4/HQx9RGINd3kZPqMB+8UUyW4F4ahiOmSOdoTbyx9Z5OG+F/DEYxt1aB15DHRD
xwIsCqCUze59VCWXvoWTtSvdcKG03VmpqZbO0YpJc3YOjWoTt0wECHtgIybZZzU17cm0F8g+NOfF
G1pikINfhIEXgKieizdTSszJC2eBMd2zlNnDMh6Y1DCya7vJ1krkcyajs4Nm3cJMTZfnvp3RtcQF
JFhhYeDKJ4wOuj52myTq73DoT+vcLEre2hoeYuN8lEqwaNhgvA0nwvCcoBkxBxhmVt29G4APOmGM
O2XNv/SUDKNiesLWv0t+qxBXyTi6x16BiHaF8ZsLcFgDmKOGgAcFVHkbUufvws4uNkoTE2R1U626
edojaecCRIqCY2MNcNnfckyGLDXhdy7NvNjkn9QYI5iOU5Xbx9nNIbl3Pvgyzi9wAx7hE+CbVRM5
bKSRZcmrr0O0MFEYSj1MgUQYF6KVdugTj6bt00W1e/zrybOWaC1WGHqqoglBHWh2sWt/OQlhfQit
F5nSHGAjACVbWGKjiv45pW1hNenvQvMevE7nQgvtcT1Du04eZdE027yR3CNT/lBkxWVyTH3DsMAS
CHIty4QW0Z2BS7yBgoRuE6EGUEPxXCMK38EK8QJtoAcOstklh7UmqEbLt6KaqWfwmrU2zQSj27gG
D5NNsrpHsRZdNP0K9u+1riXTCWv4GSKbACECEn1SE6PrOXpNM/vbbKZwK5fW0zy7EEIpKWRuiker
w7ZtrfVxaAj+FdZZcgfErfYpU9aHQbxrbcmBpTWrS99hrnKcV2Goo958TLoOWdUMexa/6RBJDWpS
0uw8gyjfLKQ1Nwvk9ILZWRy2aqeV3iuMu+TU6MUPl0Kv6XRzaypBCR/SLhtG93meh72xMOYkd2g2
N6heCPGqkspex/7AebZgTlql415PiaDLO2jsCvS0jXk7s7p+r/LqkijnQ9HA3fq4UVaTAPAfvvdG
l5wIKvx2R75XWfF6rjgkJqG/lnVKDvlAX9hLuDJj35k2nomuF0Fevcfw7pacN7xk0reDkuWW7PAu
xJUNlLoKKPMbr6adh7nmPITzsDKGCmpu04FnoafR2PmzVFvN1UBksnpyVE0ULfb2kKemcWrj5Ygn
pXnsqg4mFed6T2XjWtVOv7HcXt8lNhU/W9VRh162SpOJ82ALWDEtRaDpoBqcLvodivmAUEXsKEVY
lgcm27Mk1S3qbLXW6Saulg7VYIfF1q/YOPV4Oo1psa+i/lCX/coGCsPCCWDGDcoMIZ6TJS8hjcx1
aY7e2kzGe9OensuypylsJcMWW+XFZvkeIA5qDQgNEVlH7DyYVwHNtq5PTEthO6uMRNR+uUlxS+Yb
HhHjWLFj3prQb4Pb6wFhSOOCFxbQjcKbu/HANiwONWdTOHRAaFa0jGFWJWO6cxN9k1ZIWnQrPDDH
RLTQE3pMIS3vlFFPgRif5soqf9EXz5sY07Jh1EeMBclblEVvaoFBpCm4g9JoTtrIGL0k2m92qIHa
HASjj1WfiOiGQGUgmOYvp4o85iJogCfiM8lzNa/aUMSbMCI6auzN98hItt4xmgt7z2mHRp2sPwo5
jhuzqq+J76TXRrgH/DH9imp+2EqYwAe3sbZeukcznh4DDm5u4BW6OGHnv0xx4e8nfXocwx3qOW0j
23YH2afnOBOzSXyYCbiQYpPUwEMLQ9WgCBkJdVArWkuBzK3t18YfHidwSw0g8YCwxTdF5sxWm++U
HRJkiSUGlne1sgu8MbZ/0iPrXpMtr8AgVkMX37nc/msG7tfU6Qtu9iYMvKXfKeVbqNyRlU0AbQBh
wEqiB1D5HK4RA8DtOG8ciWhNGGV/NKJzNXbPzAnIVdH8IqDv/zgb911bLJJNFE8QKCOsJWHQL6Bj
VYv9rLVn9IH2ph97Si5/Xkrx5hrqdXwhxvgR0gK9z4p+JJN3Q7sbO/+pWHxXZZKqI61bmtJl4kab
tKab8tcnVc94vUUcZIqKwVK+0JY0rWaLra2XyGRGpSJgUVKm4P2HgWTbuQIpaVeI4WH7p3s3FgDH
ff14+yAibUR+R+mUdsNfH8C8V0EsQH/+w+2GZ3YUs27tZYktqlLqHaUfrLdSmMeBGGViTknb7gaZ
nAb3hVRa5gRaDh1dxIAlldgbS0JvPbYo0KzqHOL1Pd4+aDoy89v/sV3hAqEhBH9ysS0gjxub9JiZ
mIb/zRB2M4gZQ9TtKpjf9uKjA13Y4HRbnuE//7YUhEss6ExcC2EpknowUPc1uIlpUdETrljxMi9O
GGvoUgQeXvQGeTfc0BKa0hqg4uLTK60Ye/8/D5/QfZNF6P/l7KNlDejML+d2q2bt6YYTlz8YNJPa
+5/Ov5FY0c1oYtKfLYxy605qMDIyGN8uYHy35vxBklC9yQ3ibb0SjEhr041o+2laAUIBnpeU6xK2
QVAmXIyl3hMTefPT/+NgymSRH+ertzypwg55OqCcEamGycEnyXFHO2j/1xeX8ztvJIPC8XP2rJoZ
2OL3bzqLXKOu4Jkw7H64eSBvH1K2imCkbYVhCLDBzcxXpGmA2veaugUa1LpLA6o4Y4UJrj2Oywfi
kpDMMC7v9m06B0U3mUcIkCTxap75I3Pm7uAl2R4tt3MUWfSzcRuYC2RjRV1XbNWElfP2gX52YChB
qTwQCj3lOPvTxX9x++Lt//Lln61XM0np/Bg1NkPPWJvYxJfemujHV5kTZ4qaOTKWDo4ZEy6qXioX
ChBQ5h/scfDHi6+SoCDXQ0TTw1Bk2o9cICPTixjWqOLTcz885N4pC/VXULFMM8OeLq/+OnOuXSFZ
vTdH680wjVenJ5G3C/u1XwBWAQs5kTBD61wdqIm/yREKoo/IUe9NwTgUtELMGKG8E9rwgALzVfbD
CrnOy+hSgRDiq/c+j2005Lk0n8Th/ER8+UDQCofNWh/XaJYOhVeeNJr8a2+gZW6apDVbHQJ2SrOZ
u4FR32JKudlTKjGds3jmULd86p8Pkn4UQwcIMOW0oLT5Yi6aZqelnNmXr/3xrcnNhXz7lbcv66oT
m3a03/74vv5mj7l98vZ9s3S8rd7YlyormAoBk9lHk5WvGTX8bpzhYueoXRo/eQ8Z4sH/mvDLTtqL
oAIAyON3x77VA087FWnonVoimzdurl/GsHDXzAUfNOndha27QmRhrmRDBPkQ8YYUA9GrffhoW8sk
DEhFlPmcYXVWN4svSY/RRp80jI27Wjxxyxn6b9VXHTDydVKStuBU7cVg8Ti74mgPxNp6WRxM4Nwe
LaxcVPQUNxAr0+MtkUkW49WJua1gQtNwz0vmGHX32SDz3FVIPhuz2NNIMPcLeIxjv6Cma3aOA2vW
6fStiUY5ANc2b1xlPBlpM+5tFVF0h+zFHjXGxHa9s9yr1fp7IJfyfpzzHRb47hiH5qF1YhEQrdru
Um/cxxxZKBVRXMeIzHd0Ijnrd8ZvIUbuUXsKZMYkKbXS93qsaNHYZIWw50/Dm254/VFU2U8jybst
tJcvucSiufKByIN7t4t+2U6pn/RYC6LoXLOVvwyZudMz6Rzgl6wHneJ3krvO8foDx9mXovVMZsMM
6gxAkZX0XhvTirbNMgiQlbhyd7wkfozewCDiubC8rdfFn6kc3pHM8BSrg22ZnCXi+Nn2x3vhIHJi
3j/nWOWLjPusG+ptXzUDMxe4S0i+vrVfnLOGhfvyDKFu2CBChVqqrGccJ93RsfEKax2ocBBJv+tq
CHdyviz0aZ9J25E5ZuFr6ILbEObe/GRzWCkcQuuM4s1y7S9Rwv526AuumatNuJ+YJDGNHQV/jxUm
i5aqTtaKIRLG73qXtFDh0oAql8O5FW8Gzdwrqc7lOFdbRyPbQLP7ta0n94Rgfggrvh+i/j5FDODk
HCgHGxpzGEZAt/yG1nUWQGOEUL6cNDdN5p6m2r2bLYZXGUoSEwQeDaTxOTIYApdt/EuzZhKJG+0E
rAZhkrqQt/TDzhaisDXcZ5V4gMlwBbz4qA/9W5z372UcX4Qz7lN69k5a+6t0Kj48gf5s7uuVheeZ
K7Y6V2X5k3efnGk7AuYYf1FrzWunjA/mlJ1Z6HXmSr9cWZ1B+H+Phv2tGMmzQP8ccwRt0hmYnaj7
uSzatdGBYcQecBbF9FlI73eN0LxGSOC3rc7dadxb8hcamM/ecD/M507JlPYOC+XcVF+T7vLqx9+j
B1lVhM6wjsb0GhfWD/ArtAJMZhayf518c+RMlCIW8CJuUVi0jSVWCNx/cF0mm1QXNNkr6zpF+mvn
kU6WohOmD69vYTBDy6MVRlFP6PY0ZifLa58MD9eDZJpI64QUi1DqMLKHRQaIr9XV174OO40hO8p6
cz5bwmJIzx+eSTCbuj08p01X78q5ZNTfnGLV/ehyvWT0/5YQ+LBRbKuFgemTqFv/1I4mYTf1qtOc
u3i0mp1RmrRBQWmOaMgNoA/BYIxXq3fpguFaBFq461vyZ0YGGxyu7+LIPI7ELCy2Ibt5aWnyupFz
7iZ6V2JZs0xHrqIwPuixvXKZSdFas78GHRmOmTZgvo04MCNF7aurZ0+mj4MkUYjO6wiSECQyExCN
1i9OHlYrLsDUoIDlie211ttzly464UM6yAdSx36GvvfIKzxRibC39/cT9I6pqHFHuoGKw6OmujuV
hccqcvYErnNgMDdVMbzSYLKE/hvxc6l8JgQie6yq6anv5rd64dn5Rn7sk+Lc5gxANN4eGLCBa9DA
MpIvhCFZbj1YGRYV0fmfhqOTadcrMCsDaGfSTyLN6dcEssldaVWoXCVSkp8RWrqV34cf86D3G4O/
Y4loiLV7Bwxcps8IaphXKuuT1sRpdvAp2WH91XXjm01fJ62lyynju1bI0FqXTKRUODutk69x4r4w
taCJpuggJ/kA2Qf8Q294D3oS7VTzI9TDETS0ftUL7ZIa85eX+K8A+Dcek0IEcZuwc2aKhvJVa3Gz
VX79tcSC99R+bDwtiW1eaGwljX08vBxPbfnOMAkiderVe6wK2Lz6Hl2bqVM9jNPBNPtfYcf5JVPz
fevqS+ZFoQfIZmiWl7912qJsrv1D1IbclKgJprTZckx+nuWXlmA7UhnZQWbXnYweZiqTe/pHxVPR
GhjHGkRtVZwrrAyUwEX/c4pEckn89i0qDblype7jMM1JnPSrT4OhAMgCsuuToiqIcKR1rjGIQJhQ
BMD0CTvQeD3TEEj9ZNACnU3rXBHvGeiC4M0+1q/+IqPX6/AYeQ6RIa791ExPVp+h1KuQVxio8Rwi
SplTuBueJbqfpb2khPsVUtScmpmUQbLDtY0Kh92sooZElQrCU0YwaW5FBikEyNcrl/OlrusG42eY
o8awz31kTwkoUPRFZh0ItIyruUVahReuOyadZ29Hr27WjuE/h15eP3VpRgvFBklFuZksiYo0oLss
OZXO9NAwzzvDGhdnN2nIwvCoGo3Gqc5G4ddBZJgX38w/I6JXziE+isPITGzwRXNWywevSkBYGLy9
ePdcCAAUIdOYk+9Ai1yv5/KUWBwQs2zpLKGWPLY5dJ/FhjnlhbGnf3bnpqjnbh88BdbXLIKicfxd
5ojpmEgLTRBt/cgFrDApNlHDVgB5M0l/jK3kevtgTCj3NB+luT3fewzuXczCiysR0efK6PxzmIdo
RdwRZ2FaxPse1a/ZVIQSsRmu6xDypk2q2HpUUn+iVu2fxKEmn+3JIzABA4djnuCAmCtCtGbq1aF9
7oyx2OKKoEpMU3PnpVxyUedoD1b1EilyLW//cEHEb41lhl+RwNHbzgDPgtsrsE0U3ZmU8zWeY/ZV
l2qm1qFb+h0vj2uW9jnuy29pd8kOeol7hjz3EhttsneZ0AEIk6A4YsQ/IrSuvhiRzalQ27gZtoic
TvDaFgPkxMHsdqbJca9LZ9KtelLtJx/mb1N0/LaewfBcMeWfdHounX8dvd1g1YS2k3Jlpt1+YlO/
y9LGCGDVVMjwSC9xB5ffCVI6Mc7RxBYnzQwxo6nVvMmjhjNPcWSI58M8KX0Pee1A7qtcxZQTeWqk
J0Xob9W6+9RvHgG9EtSUGNt48VliomOIMWuXsXVU4MXU7q5CeYc8hvDEmttdEOmhjenMRdoAiIk2
XcPOlEh+2IK55vKS7WqXRrxW01eUsiOEr0d9gXgAEyVslwRBpbQktaI4Rrl9X/XpwaDxRwWlSdxL
r56OQ+Bm6FU1YQh6JIHrc/JbkrN2FhvoxiYNzrCjJWGivRBAIi5xOua7uWvv6tk+z7Iot6NoSTzT
fvn2YKMlLVYqWuQtRGPj8OWFQK/D0TXMTnmJ+ZgiEJj9yAozq097mq5zXz5VZZ8x8wTfUknA/TE1
HMxf/FqYWhKhbZwWgrBXTKCZe/t3Fg7tvqObh8RpvIo0PC3/zQ67byoGsn395i1GJMZYM26H/OSF
5nM9JdOdN5A72bP+Wwtreop/aHn1WBEWC747RMiSofCawBwklCk2s7MgSViq7crG8O/Rg5nKmbmx
sgM4/p95KhHUWjCTElJQL2nylZeOf2DsRgPVlbBk2qnekV9KNECIpVhznUtGmsZKtFiyI58mWJsd
abwS+2il3dJrNlhBdWZk7hsumfS+i4b3JqT8iJXalxEHtnlIz34qi01f2KdpVItl2h8xHA8rl2yT
fZRZEdVMF++tkZN1WkDcgae3NZshPFouAWe9nnePgIz3KbSEzI+pwVFcj4xWT2Ea3yun1w4hM+ku
MkhRSEp8SrFxkinZmZVHMEWW98Ry0iNcrnHQYhat4dnPmtPUGdsG4BFBqt4hVnV70DFfpY7NsKef
H3Ijv4+bwiX/SUbUHEZyLp1aW2WjuGM/fNHH+ge3kH6INbSe3tz6hyX4C3Gndmea1avJFApIUvdZ
pikAKCd5RFW8uE3G85TaF1clHqdg6gtZDq/Eu65mkpTCiZnH6NKcdaOa39X1azdlQjLPHw2ZErQV
nbPUsQ/YNScqU3F/M0UOsVKmR66vhF5efe+083psFOYfUeM+J6dLzUhpooey7m38487Jq7U12COA
lLPzlqOIsJzew2HSY+gu7U9jNjSC3zx66EwkNslYB6Hffd6s8bdXrCi7fpMld2CRZQhzP5lfauJv
dbp2tSfI1ejQRbaVDCqbEjE3iM/MqKxQmOP+RCFCH5gmhWeD6vSdh15NVEyLB/hm9tOHzjm5C58e
jKRaCYizewdF/7W2H2/f1XYtCk0fTyuYAsTeJTVIH0sUUHHj86aHRIV0CBFMD6q4S0rAXFIVpN7V
sGQV+DCLGrtMySpgbtK4CEcyz1j7iOMulQ8U1GE1i4lJvlkz9Uj7jKbimbM+M7M53jN7OWVGRrGJ
m6bKPuMhghbp0gyWs7HJnOSztBGxImmJ//LaG729HQDssjQgYQq5A2roHGt37sodmeBMx9fFghLA
AI5JE5meZjt4Fj7AJmLzRja6qUjtoA7seG8wz0XiR04zbs0J8zm1+ZW5VffgTsMDYRYyQBd1LDBa
rSQOWOWimU3yZ7sZeegMqzE9k71d9/fKouLKJT8eh6glw7beSD9Uq9t3iowD7W1JzZwGoLQd/kj7
8DnqJlY6ZkjI1zjtkr0Mw56Myr73SdkpyTaamdBkGKhbrCHorNYzEiOtMX+xni4WtuzeqOnFmQMZ
y4bHY0AgCeIYKcRgVkGS9ufEsX4K2C9U1e21iqmo9Rqbrsk6HzM/Rs7IveDcaYPNm2Q6jw0XycRf
5UlY/zme8jol1k9xFnNrpj5awpttw4aJp5TCSENlJmWwvDIMI0lZ8Sju5KgtocHjmgbnTiAutArC
mZURf972k7kRhzwqD1N635vOV1xzdKh9fuTWvoMXxoEw/hypJceyf49n3juj0jScmiV2aEQoCW/f
1UzvbMMqd249FqfUT419i4FAqm7cFgSjc0KlnPfyQXtx4248Doa9b3T9OktXXtpGdZeKmXvBzPQg
snI8LDWwmw/NfW6xaJKT+kNFg33fU0bqJH1j+MuJrTEJ0uiWCQ9hleSTBsMwpvtSuT9k1Oan2wet
Vx9xrEVHuN9ER1TJGbojPC86c31gcAg5lbN4iwcN+SxA9ss06sk+nHGCs44+Mmzvd7OpP9ZO525Z
S5yTpcjULXrqISBrNUf8feM1H35umOtGGg+EAYHhmLTN4LJJLheVvmAdYmW/a4JhYtotrx/ttaMz
4Uyzw+Ns0wTlWZ5H/8Cwx98tZ/5b9DUCJ/3QeXvR5P6OJr+7QovA4K7Rg3zQCbTJcDzdZLfk+Vhr
w4SOoHj3KAz6lU+ZMCwnNbM1o41kANNVjP64EaNDpSfvaY8SNBO4GagfH5ysvooxwlJGMgHuHlkI
1KZtwrU0aNeKSgaJA0VT7mZPNsmIyHCIKRm8wLUQYBuc1lcC7RB/Wz2tqxbU8OC+drXXcgyiXIpQ
95SyeW2pjNfNyBp0W4hor1TAFSx/VZP5uQ5zDVaQ9TmXy2lUCc7+RDx1DXe/YC7B7J7itlk1I4Eb
KCMOhWDqT2etJ6HxrtBBlgzh1Ox1KBFUiuhFoKjvmAJT7/msxkr2b+Qi7suQssyGC0Opz8i4q9dd
3h5xvaC27dlUb6+T675rA9o028Azb+IYuv3B9TwSg021pQ/Ry0whGFC6stfDQDEKMIoM0bfxkgdl
m8b3NMVjwD1JzpiNG0shlvCGkKIVUCaiMagiins10R3siWVKz4AFyzRYajLkPl3XK6oehg5xzcxU
HKqMMV5Sx8dWxJ+L+b+T+WdRcjUhpEXsbWiEpyy2c69/iozuFZ4SlUQFSeXvS1BvGXqneL4jWz0b
hDmwYoFlp17ZtmVzzfyJ/dE7JMRV46InIHjAiAYVgrKEb6o6QU6mw9E3bP01vbVvHQM73TIynVqW
/PBazATxSHe40LomggAczDpB+UkwpQEAkQp8aXuvPawuRvHIOf6qRRgEhYFgblmverntEUWg2Wcl
lxMHvoxvt1tKPgwitCrN9JMwxcutpY6NxCITED1GZle04Eha1Wz3LJY+JUv7vA3rhXKRFfe1UJeE
RWalFZ+doQh9CHk2hHVs5tJm1j/vi1DGgUP7nPgU3se/1kQ1EC2dDVt/SD/hZ8brxsIskxtBYvbW
KU8RUDiDv85H7nZvuuNMEl8bplDkFqnpre/jBrdIFW1zEU1vBZ5DffCWdob6Tmjo7JvR0e+9Sv8e
x6fIr8wPGhUonst5Pie2m+4da27JVxZWoNGgqnQ9P1ZNdUgcU10suJlFz+HPN2zz0lPjFPmMzrqa
QuLliYX1QggpJfJNtP1czjXIg1Ujcn4hATtJKxvmu+WnUxoAPHLux+UKaQ311fnTi2mWF5gC16EC
BxK2fYokMjzoLfFsmeSQo8jxo6EcDMvV4+iNYKWqf+jLSjD6Gdssi4pF0jq3FHecHXkfM+GrIsfn
7NrZ27Iecp+gOhCbOk4+YxGSZNc8lLP9TsTvrzwnEGsoWdVSR63oahBnQgs/c8VTQ3ltDXQIrWTp
7IPBJnmFm6gZeSBJxvtqdhYrZFHfRXW8xurL5V1TduC7BaI90XzTWZH9vE2CXOxvG3bI2VY3T5jm
UvIfnDxIGXio9NSfzNb7rHXvkNk+7kDzEBsJ9qyu/gqlxzXLxaUr53n0mJPbxRo/c+kX06psWKIn
RMBzyebr9VzaNoMUNr/008VMvYpmf7/cu2Yq523BnzNq3vPYsdy1OjlTmtZdlU6tqJZyYrSI8Wtw
K3vVXVhzMxAEvG0lrW7ypq4VOjwSCPg+Aijh1LjTXeNpT6q3QcqN2N+oIurZv5qLN3ia2QjI6ZCr
zmeRIwrTHsW1ybj8byCq2+0SpT4xHOVFQztNb5H3N8KEoFSarp2aZSlEHI9h49VdPs39MK761gow
lrA64K8NCsAfleGvp8m+AnnlVbBFywKmh78TewYSx+f1CakVpasX5D1SISRDbdjwTpI0500XewhV
cHus5XslCxx4JHLpSSq/HXdqIPtr0+JOUskFR9TSpWfTickbI8WUEB+TdkipMS0hZ4sJCheFh6cp
d8lIolpaDl4k4BTWsc087GMLJytNyn0u6CiG0SKwc3nas59Om6k4OR58qng52xfafMkq58upOamE
BftzTAtaxLW/yzXd3VD5vPZ+uNFaDndc/as8xzJws+Z6wGW5gJZOIWmNYUa2j+QoXuSUCMLzAwH8
iOEOhgxtsJ4ak+w/5G0uuzgJqimNE48MmmbZNrk4Kjzp8w6LhraZG9xnGa6NsvmoeOc2KdGMEmMN
9PiHRAJQSgqfqamtODJC3gpbW98ZTcITlfLJHtRrt5yy8lacuh6kbhKxTXs64/J4uE/xdgdEcn8O
Jjd9a7s75c+c2DLK2gYXBwakdh8h8UdjOSMpmUEg3q7H4cZHqsjh1LTft7UbLx2NBgMF+1jte2Lw
qBt5y0bLIm+kTq9isr/z4hOM2fjOGFSfxBkXHUL8HE0vTuaDlSXTsTHaDPez7QeOSOs1sobsLqX3
sM6J5NvwboMuKnxm4JX3xDhnXQ4xeTFMNTAKIw/CfWdwBx3sNN8M/viSqSkO/DZDhDNJRvx6l6xp
Hg4Bkp6NPhjhRZtZsUwxPXsWmihuftwaPaOVxp/3vZT3Bn8jEcMI2SanPRCQ1Wzb6U7S8ZrRLXlp
+OoT33KoseWgw3F3fYRrcK7hacCMMJIkw2rqt9vOUuyxEQUQ5gYylOJy3o5Ndw/2CFPLlOWPhoXy
pmL5xkjTI+ozVXqRnOAJOi2CUtPL+5HT4uOMgFOhJ/kL6fP/40T+mzgRoCk2NIH/M53w8jMpv/89
SeTvn/ibTOi6//It17FdywTtQM4wfJO/yYTC+JcOSwGnuXBNQjws+GN/kwlt8S/b8UAtCF+Hjggl
4z/JhDbQQkcIQEO6QQjIAi38X//za/wf0Xd1/xd/QP7x7//CnfuT64DGBdYbvwg4jO8a7h/4lU6k
utaNGoQ7MglXS11oMNMIUDqbX8ax/VDP2iEKiKt1DtiL/u2F+vuP+S8P/gdgDRAQ1EbH8QzIJLAZ
bzylf8PtVKVTNfA6ZhpiI5mO67k75cMVnTt9Xcz9mNI99xt9/v/jwy6snH97WMR0Tt8mPGz7rvCz
FndK2wEmW0901eXJAXtS/DcP+Sf76M8n+gf7CGt5G3o9j4goS80PBlmIckOC6JQEXfr6f396CBr+
t4fzDOBviHdMXSDI+5M2KXON8A4GdcvKHB4RR+ygtiyaO0qy0msog7N4Y1UUG64fEfnGye3iF6S4
x8Ihu87MMLwgzEi10EMS4fvrcmIyOzR1tZ7bwoFhYeHWlIRZzUJ/C0VvEFkI/2wq8ETSu2RDX428
8QjORElzdLHYWEW3y5gQ05qB4ZQOdyHdEioF1DCuQXE5yxRSuSwD92aK60kWpd/YVSRiV+ajwmSC
w4fIxXHCdjJz/LDc4hqiv4NG3Qal3b5lPpu/lowvlsc5UZvEE/jp8OmiEpPDSp3sh2HWNyHJTcDQ
UMjTRtu77U85jVx5Fus3FuyqnF4cHRhkqTrMHs4iCxJrmmkXMVRr03GOZawOzDK+rIqKKpwZk5TW
t1NwtqibD/oQL8NUB1LKi+YMb5M5iLXoeGXnlLGgpLORGczVBzrvrhyj9YxUOHc/AaDWnLDg0M29
3SAjHl5Gye5V1+2HHjW8McjYy0TbTpNGD60CoOGCkQisat9kXwzHvy2Nn8Mozt2LFdI1+VVmlNVr
zyvWRjk/VEa1q4d82rRqCDe8bHutmd5L7eiiUQKvODOKrmkh5DhtE4OcM8IUbbv6ELSV04RJoJq+
MwLcYhcDb4RgqB1fpiGJ1zmij75EXJqJ+RsL9ct/8HQey3EjWxD9IkTAm23DtSebZJMSNwhSJOFd
wePr3wEn4i1GodGMpDZAoepm5sm4+QKZ/DF0Lb1adKrtmIlLpMncJc9K35qa94j4o2SZgVohD2rm
eDea8lueaj/t+8Lb/pxSm+/yYjws9aPZsrPOO50T5Qqs1GAAxu4HOf2JpFgDKIGkdSXxv9RUfKvd
eU2pHyCvNXmD1KD5bkJboTHiKTs+NZvE+GQSusL2ujvMNmZTGjy/JQAuIS5zVy/p8M0lYCiTQkIy
/em2/WHZofgkUn/ONYXUmAagQS3EH+aPuLrr7supMV9KiTX7Q54fy61CU1q1b7lIyWzEXHPqaroO
5bWKUsN0tXkhrQ5taa1W6gZHXK9ypl4Kgkb4A3M3aXnNVlfdHEU8gRxic6Mo5zpzSOFJjLs0Gf9n
ISUHHBQ+Bl6Gri3XT5v39LoVHC6ZRPwiHZO8FVwy/IaxDX+/aMdm0WmjDxg6j/xZwMh61viID4O2
w7BBNeBv7z0lmS7stW9wBP67fCvVQR/HfqJk5ohLsrhBPsnY0nd0i+v2U04qlnAL7y6SFKzNaw7K
z1iJoJj5YbtuqLV9ycvpuqhGzDyxf1daM3ahDvh1jWKvWw54A0csu1El1jtjHQem+F1IpNqXRN6P
Az7zaT1ZqpUdBhlJrdFMf8zFI841CBpDdwHocJcqQZZ84OP7vfLkPKczlHklCgMHa27DIm3LMMsi
PxVR7NOCiCkaY7drhQwxAmckE0LuiXScrmb7kXnMoDbkiDGBgzTh7sxj+hMk+btU+md1yq65Sqs2
WBRX2X7QCLC43cAarwsROOZ0Hy0+484Q79YWdbecgUieSRu8s4DJjdsdt/Pijq8R6G92bdi4S4h3
TLhn3WX9dJWYwFU0lIftcrJr4FSLymIW9ynm+vReaK+iVfVAtimHpOT5ZtSkH01uyCRHoq4XBm94
iyKZW5xpBxQXlvzf5Qg7wUJlKTaU/jIYQ74bCiLyZcSbcloUMv6SLNa/cfDqu3HhGwFGXFPmC1Ay
erIZfu0yvlR9Vb8FaIad5jj7VTOfEg0tlBfWz/xi5dS3VAdJMk7hIKq7pOYiYBZMfCAVv79/XvvA
sOo3R53u7bjchbMNsqMHFDry3ylumTib75tGhnvieVhbn0V1a/siEVPzOjHLssaI8l2kxr2lRTtu
LExUGqAkBhgGVyNrGVKXdpv04qbI5a102h9ntbyRQH+sbvexzje6znxcNJIF+oiTRkbLdBEDmLdj
KNaljcnWXQaZj4ICXnIsSDkJHysWVcudJdYgOFx8rAk+OZAUu3gyN7jYQhnjMl9EIfHUpKkBW7H6
jV7K2pmlL0X/ANSmXRnP5WRaWT8lh7cW2/RczNJy6ByBDLbcFxDRvEhGB0QVdiWxP8gv6+8bVCQc
vO2QHH8veBhz76SXiIczr3VWH/Akgw6F52haG6HV9X95IsduqSa+yPjCnWiJfLkrb5beXXi0vyda
/EfkpNdTSycTuuZn8Mq7wYJE4qQMlCi48HpV8wdRfK6K2bjZtqqhida7iS4X2srXFqhqD1diSn36
kN16mvKbPYllXzc4BfqGOsbJ6m7ZUjEocGDd2MIMlcQgJVlxCyVican3uImKm0Kdp0e9TsDndJe2
MqTdVpdSbE++pC8uaLI3XaoHPKvJM8/oE19h5GUjVUo5xk57ujfE/QPdUNddntUV1ivnp4+rsCS1
6OGAaTylkvHE8hagcJECMPBjrYyZaE6OjzaeXXzWy92hliojJ+6zykph05SAoejx9lLyWEt3EtPL
ikNJtvKHXiWIVpjt6tmz/Ue0IE4H1aF3j/xCa41EPojPWvA+3T7uCl82+KN4qH51xuo3pf6IdUPh
ATifc/6peyzcS9TvG3VU37BfebZRhsXItibKhtOU9cOJSjWuUiMYEbHPqwQKSqe1GqgHjJbJ+Gta
XMptPfFXzer7pNDuVxMJSpqOqfw6HEazBSkXOw+rmG84P4hZD9iuo37ENxZX7jh1oEgKyuRsjTeV
VDYfZ2GWAIxyOjmZvqskC5Cc4c3W+cATeeVZgTN+lwwS/bcJ2IhWBwZRlxq+1lg/kqyAwjH1h6yt
qMJESkbgu0HW/tSXAqBRL71LPWxrTJN8Gsu4Ty2X3uAOdW2ydyx8T9JoH4TDzD5T0ZFweuHCmwML
CBPXWtx4pSAFIg+rvZd0cVbX9kGbzOrUrfkrBQEiGPGG+FS8+w2SnTHKe9tRYE8pjYcNDnMhgGG2
ZRFxIaWEy4rAtR/t6d9q0UGdaYI5ngFHyrDdpR9fiE7rzPM2X/BYcxHJ9o5/jovGM13oE4OZ7ovV
bjqZ43yONRTTfibcZE8DbsGhZiQefZARn3f/vYi0BTewGHt9eVCl9ezM6Tuup3SLnZOH1wpYQEnC
3qAmzK2BDyFYR0G3JL9JcYQ/oW/2JiDL/dqQq3PkZtPoEryMPWZsDqH0++gvi5Y+aYlVelY/xkeh
0kEteshYmkMDtVKz/cGyK8J5tq86g8QqZTzGszdrGb5Q1d2gsBzgjXxGtg7mSirVEBqXss5fo8VN
FSVKc0kBT7MAsynoox5nM2G3JG7kfa/WT9XWuyC13b+OW5Mp0RduNwK1Y/JPJyPLZBI4YFbIGyVl
9Rx2vF629JGPIp8b89cqUzk5VwURObwCzPdy7haW3FaiEB7acPrfFcVCkVp2yv0SXVLkAM+Zg8gS
BLBYPeLlrEyNiZmgYjiuqxBNGXltJwlllyiA3bKYhPYsRY+F8RUXfNmdSYcJwYUL1ujCJ/aSuh1h
qbk2Un+xo9bX0vQz78fCn8uUE0iG8dCBu+QYK1pTi11Ot3PqDKse4nELV96Ku61+GCOBpMr3VIOy
Hau5X3D6cp2ihX0yGR9lOXpstg6kf8fHku7bRjWw3MYRXTsVhVubiqFN/c8seBBPc/7JqQhvqspQ
rml19sIl3BuNcWXTxDzR8X9zGQMZ1Zpq40AHlay+bo5It1fQf38pzEp9BVUluVrCfDj9VUaS/KmR
iVZvo3oQG0noKO1AfyTbFrVrycBnrEe0wDuUE5CDGzOPsumznmIUqNAd2vWAcFe6wzb/n3X9atbG
18CBFWkQFRPdfFP5eejr1lcZqz+VvkLaMdjagiVMd63K92rqFCXMNPhiNcvdTmYAzajzrTDHJ6th
hq3UlEAb2HhjG5ByoUb9TSTL1uY8+YmVISwNP4aYI99oOg62S3bX5CIBlD1NB/aoV4M5ulqAoElt
rQ4UdWxPHVsL3DKS3PYcNvPMZ09pYn/syLJ3A4cNjUvaHMguyHlgLrhnY+u3CAl3Qmf/6XPF8IQu
PaeN9aQ2o8lpouzCQttMb7DGMa2wa0bfwy7GJnZpujDK9s5opBfNiJ6jCz4l46mDsohbgfgFebws
0zHM1wZj95Hfm0F9qeHMkS2qaNhcP621TzyFziwasHU/JmXh4QFgtRlDTX/DytbjQXeeCQL1B3ZW
CIGzGWFm2kCrjsUSPhlnNsJlOM7c187kPIDY50TOyCAZJoirnahQUaiEI/P7gt0B6ML8qYuC0CZa
91DE14yE5KFiMhsV5gTMcv7cQJ0sitxnCiYef4oqzu42+hqfLpd7P/kQ3EzP0mPn0E/kqW1doEmY
M6e4rj/PAAR9PRPTnu41D1ayvfvVNDltcnk6pIDmWBCxNqRwnLYrrdAJUBlyqLUqhmEjmBJOjEJx
Og7FKfICZww5lbQjnr/DKrHXB5m5BHxVCWU0TCD2lS2TUbMA8nTMG6rcl+hjgLhmAQGQ171j56d6
ai59QbDaMZdQRXO0UthDib4CsUqChvibZ1ba30ppfKGAjRrRGCwpeZ8yDET/hLwedXY1u8ZoP2od
CGo3K1jM9GMrA92D+bTaM7gqlLQoL2/y2n7nywJtis/QEaT/k0xeWP+5fpkX7s2u+isvkAHqSjks
dXOrU+mjIQGIls3hqyTePdKhWo2U0ZtscxBknaceqKb3oNTUUmpCfMlTDsMEbhIFb2BwwFoHK/Ag
cJSz41JNNBicZKO+TtzN/pNpcbeTK31yFx0LPX/Nc6UzOaQUcB9F/ggJ3jPRrs+RRWqpkrGjv0qz
VYWraSRBpJRX1WYElmJZhjxZ+GWVGj6efupf1kBvhu+ya57GMnm2quj1V7U0i5Yje1KZxItYVC3p
pMmG5JWJLlBA6zf4naoH868OIttXmUft2gnZEV3VRddZTw0c1CLmFfDpnmeh3bpUv2imAOIkw5jO
GiUYCm0+6DqvpjAp4DP0s7NiwkJIuUgRk5SMr41drfbYEPIMMFtuglkJl0rSQ4qSydnkZVAW7V2u
mJ/MuMSizRVK3Ej34qZ8NDcvhMI0yV8ajnc9TCdvYGMP/4RFMGowyrbjY6/NgunQpvfJ5qvJJglw
m+SWYhCupQ8mAQz5QGQGSX+/4JqBnDn8mInZeln4q69XDSKv2sXskTbpGu4nPr4CjLYoEShbhc5W
XFU7zNZFmVd7s64tl+nzHeelE2znO9xPwl/aN5UJBj48UgIVyxtYthB4JDL/5jdtm+tgcTsmS5Gc
i4ztz6JLx1pWn4qp+2NVPbgNmtTdsVyuuSUcFhSIL1pqUiicr0FCOoEi08qdum7xlpQlbEPW5pUO
4CzJEZXmkU6bmZBZmhA2YCS4X8oNeKrU817ShIuhk/h60WhvQ2adB0z2AcHjKtTxDp/qfMYAjf6t
yY10GI3sicRveahV46a1mnaq2ARF21KfwyyWozrAvttxzwGfQHxWcBow+dViOutbiSCGJuPqWVbt
M+lglHbNg2qRONM2z4OzLFjqJxGolqVzOzsXfEfiMEzFYVTVh6KtjdMM90GP2yn8bawpoeGIMWHg
RPSFmMd/z2rKwQp34piWJZyaHIcHttElbHUjy2GcJifetLZv9VqG5QDq0capByaGI7yy+SxU02Yn
Z0WPjlYTGek099f40qgFgRAmmQBlHuZpeosyyHCmKpMJXBIachAQa0sTh3b6XRezO8xycaAUOzqa
HVNXUcchqc/eHVUqsYTOqLU13qA6a74KlEaY4qsppb8FqCRidTNp3JynQmE4mIz4AFVUMIUMHRtK
O2gQHuN80THPpU5YWZlwR9ZeJYkMcBbOq23g7wVzyIQZB7pv2HlQ2gKqqn4sFnEy4a0nElPDzuGJ
Oc01O5bcy5i08clUwa+xiqtmpyw5SuRmaNRlyaQwZgmWceg8fbu++kFLQyqisOqWLaofV04hIaUu
3T8z0hnXGeor8YlLWlR+F6eJl4uYo9FfUyjTOfY4cc/hLMShLmFj9BPDR8Jw3CtK8fOreOdJNgSG
wbYcbhx2T4Vrnot7PjHx/aIbhKFgwSsTkn4pNOlhzERgzvO5qpTNNKjmj3ojfVaImnFuearcfDiC
ENOEbw19sVaO8bsp/agrCjNQJEJLOE5xyyYOaTUQL9qIqGAR14KgWeAzulBktid1SCt8yv/DtPcG
nvMs6RwgnFUx3NbJv6qZ9X1x2iys7qCWfSxekTsasti1VgtRYTNS5ESQZ4REV9uMSJ1Vng0nYTxn
cP2BzifHuGnmaiW9/DqsUm0yXJAqib9G0KssCiZ2wmQS5ICqk9t4YkqLGXX7k+XefunshawGjN5c
zf9N0wweeSlv6fKxdk4WMkW5mBJRhQQTwfYUTcEQ0F037SScpzCNDAdJdhsCrszG66l9mFRkUg57
PSSA+j71wFJjgRwAqecNP9e2t1ZNkIbmwyQxgO7lA8EbtxzLF+mLCvXTulISh3vGcpfEAPCZBn2j
4aWS9MAYk6ClmGnQ24/WOCy0yzEj5UjeGdEnvdhBhN2WzVXg6LCIHNwqVqqgQJv2mzZrJyolEGyX
dVf1yhmG8a6DuVp23O8T78KuxUcu6DQAC4zH14iHXefXYvyiNA0XmVJcTXD3Rh6zcc+6xa+fZvOs
mQtePXWW/N4o2SJaPPN64puN2Z3jJkI9HpQXaSsstKEZwkrig5Qo/jGSW0xg0RC1wmQAgqGca28R
rj29bT9sdUG0GaQbO9SPBgMhAJq3LLbP6AS3TmGxm6RjkyI/r6r4mPOlcaem3ps0XsOLrD8YDL6l
s/aySvrLlEOw6qeLhOa4yzUHu0sDOpor/oPU5LMuVX91wS/kkjg53UCPgAHZTgK/ZErNU9EAI+14
WOarQVQBBwtzrD+/Np0mdc4l1wL+qfqfJuHK6wXr2a+ZcHktFeUdNisfi65SIMPz7tfyYtWs5EMJ
Q6/FigGq6D8/hkg5AxeWW3C+kokThXqbYeEqwRXEc3LZXBwKx1ogS7NX4t5yDf2pNnXnWYuoGkg5
BGK3c6sI1uLc2XkoGvbcBjKLmQnTHXuVZPdh4ZZ0nSgaQ1kW9m6ySwvfbjbdgDXvSSe/qxmOoVR7
6Jgv+Zlug7Uz50cOkhbzcwyKJbMm1bzkHSmGpbPeVsP8I5tj6qklW6ckqScfomKyOTB+DeNjxsld
jgc2nUAWf30ayWZl+T3kFTFTBH1kSydnQSKBdc+X+doZLPsp0fpdGWe8Blxx64Kxp7esBgxd/ayM
mo0vlIneQtYUn88CQ15tKHyIeuc2laFcfk+j81nZ8EjIC0GGb//OI6tFT4ZztF8kMfP3ZVhZCoeC
DyPG+sPGiMYLubBd4sqoidnCTHk72Pba3ogEhHBuq0JTsJOWN3urtBsyFsg5qY/25tl2BrYllmK9
jEr8hG+YAeo4EVdvjr8blhYDDTifsTgRhOqqTGDOth7nrKrPWFOamykfRk1+LScwMJ2QzaMxp2/Z
0Ma4/SgNyRctkGo5OdVodVRCmXejnfQ9OR3GAmkIpD06lexddCSmtm3UvSjzJ3wZ7dW0h0ONjTRc
uzgLgahn0NvwDGkvyTJ/dRIubZj+y4nNnjgZRL6kuXTwbyDBRJzmh3nladLVPHRjvgg1Mlmp+Mxs
q8ZiNNKjZ9xLKY0PuFHivfTWQkYhXHJYhX3E3Q7ebNun/j4LAYnj8lWfcADwNJjNa2zwyAZRdNUk
BsA4RiW/MC6tZhMHNIBfSI318mt/FHMCroHIaRp1aKMzMqLMl/e70ONYqHbdFN16A2dbi3Xv99KF
9MQRXy4MYE5bESCVXBoQjJ8Ca6Kna85ZLu1HGbu7V+bjFXYpwS9sWBY+L2Dj4/vmQrNH3HS/9znn
lR9N8L1jlxOpwly5bX6GOPHtiD8WfCI006bWvGjB1rtdDSO1Ys72GuutILDNV6+3GV20NUcLFi23
zeraq6va3CULg1BsUCa1szuMG/s5xf306wBLiK8SKliJ5tumm9JvdVQz58OZkEmxHPlNYdNlm7MD
yCzqU2SF9F8N1duLdOYdxRjdBv1ZY7AIUGBlQFf4OO6wktGBzPCfo5pME9nKU3ntaCllWMmRXfrJ
xmk5KuBGvKpaPZjw3INaubI/4UWqnDdU+LL7HhiNs3mOOHvBlZSpVZ3ln1QBh+MkjnUcraPSm180
6DlHraNsGleA5iVWP19/f4blWfG4UBUE/TkNaCQASEtTI8ZV3Lkyj4g+pilRp4xlN7E7dhvMdZ60
NHfSmflByffWfFMl7tmsL+k9SLqGZskFwL/Nah0rb2oandAri6MyStzJdOBtkRXlgSghNvNpjF1m
DV6S0XgT8XzcC2l+pBUFCK5Tpg+9XHwXOk+Z2RQQnNk+mpFa/GkzLRSyE2qF/hdG9XxbjYWjZPqY
MJkJ4jX7qmQLmVS1UW0UyrWG6J2QlIXcr0EHLN+XKR4YZRfsGq1LlXjk2pydZPbZ1dnyNO06kvlI
27eKmhff5jAFqwukF9GP7M/CK+eexAVqCM52Tex4JF1B3trgAAwmC2qrYSRsmzS0avPfhABvqAX3
bAOZ0yBSXk0ZxRB1+zhtDzRcmFojZB54GdEpLaNFIxUwFdPlZ+jpguoJIOKLeBw5R+yMFLpO1YaM
/r+iJr1IfaV4hSYzekswBpYOukYaYw224ugthuL8bo2BpfVY+NeXusUxPlvdt4Mu70nAP3XmvU2P
BxOBHkt6NrJBRlr19CzFc2gZwKnU9SjnNZXwKcf9itG5krbnpkoQkcqxO7RNfi2bFtSfCgjfyLug
1hCwlGj8AHtXvcwDo1gnh9Ahujus7vowpTg02bFu0T0Qdc7WrKHJx6iD6s9g7Grly2ZvjpeQ3c02
BZ/Hs97oCVA9SJF6dFc5npHiMugaTV4UXUQeDz6bbeCiHyL+qUV1RR0/RrR+M1sDjRxX9oWAdH9q
SuWj6PFEzjDvw4mrEdQlezlcl6tfW6MISwnxU6/ys5YvPyqCiDeAoj2qzJZCPa/+VAlip0NAlsUL
EGsyByOdAifM2YcurqPQNHp2R6oazpnExbeuHToRBTxKPCLvSuRNpykFgB5v3gkFd6rFoHSppudG
ppbPNHiEsrHBUonWZ1tr+2TpILVb/JW18zipDDrNdeYQbhPKk7Q86LPxIdcn5disJbUKuepXMJX3
KeehuIU2Q9sCtINY4djhJN3x94eap/hRUyDIYnFf//9TVeYCU8jzysyHdTNoq+76329FP+Q//f6/
bS9W7c/vn5DKL1mk7grMCpwsIAn3OkRnwffIPJ4/lma3NNCy6C7HjQGw9vJSpbZ4KCb6VJUq1kJO
NqULEMrBgbI6N4c7wNUaZQFj0Th7xQlyqYrhTMYPDuzCjydzrQWRWSeix4CLpVI/q976zm9LLCmH
tKcupFmih6abTnnirI+8h/QoNwS6MgMnbTrssPw7D7LaNAR5Y3+JVar3UtRj6llyDDDfhsE6Vsq6
hbEtR9/n73tWeKCv2KYj+Eh54ZzJXR0qo6+DrGn+5kneM0mY/mal4pZzNF5kEr7hZMMcpCyCjLyj
XWJBn/RS8B1qhATnZhoCdP0Kq3yan8pyDp2UT6QEt7JTS2O8tDXcPDib+6bmrKeyZSqzKkgd7STS
KGdnDR6OiuxAyuv7rGLMyKgHW/F9sTbPfIPl8NbXwHry5nmBQ+Urav9oCtjFk0n1YdSJEzMpyHwr
sZi+GI2jtKG5EiXXD5TpYeUmA8q/1iwIPczw+ofRIpt0o3hzaoLvqRVMRtTw9R6h+DEpbakCo2C7
3O50AC7Ea+f0CXTEdZwsa5cwOfQV2rWOqPiHVkZdJukW4HHn6DPFXlaStY1lE0sfGMQEJzRNOZMd
WJbWXYeVHVTc9VdNVkEMrg6g9Jk+uA5ZjemDMdxx6WQcvBdKj9TmwACQRKbs7Cfw5JxIj7W0fC9g
Md8wVOzIDh4pGZkPVYf3I01Qm9uK1NtiMMurRvKcpqMOQV5xsePW2rUFRJKhS5C+mjz2wVaou0Hi
/s+b5mtNNCtoEvupaSYmE1uZfLsgTWebDWlMjOykzwbgB2EeF3ojiIBPP2o20UJAvMFBu7PW+ifT
jFdjWv5RS4OtKNXPhmWc0N48BkMMI6HXbJOlN2x5AJ6H6oWL2LjqCy2lvSiIUyer/mw+2lI63IYU
7ooaM7CUlcyD7lTRhROZcD8m61BBiJKsEuYq6ha0MM3gVhmtCzDpKTSsgqEZB/K96Ev7RP4YlnAn
OccR5MqhhcpMWzxvg8u/PMQOOPparjvOII56NodoDedc1S5Z1Nj0uIzGtY5Q2LPk0rV6dMUPRVeN
msmPlhJVPk2X1X5F7cHhgne+Jzn+pDCH9AzFGJ+YwA7eJBnSk0ZcZJTYwNlxOT/3OtK6kPr0pdUp
25VEK78MTrsQy7TKO5YdWIdWzQaYmmBSrP18UCIOVDp3mGtWkXidOMYQMc3FKygdrnAjbV5jUIDu
LA/Va98iIjWUJr0qNolxSlzyV1k0hcv4MnvFfl+4NIIkr79JUEXJ49doQV/q2aTe5woTQZE59p2F
iYF811h37FW1S+ZVPBLW9gmaq0y4sUfZAkfi779myape4W/L/pz+GQrahJoJbT1yJKTFVnpMMsM4
pGY3XaNYH699n05gpRvtPCTomNuv9+1ESZNTjuhUlnHplP5EKm+vDKb92uf2vZ/wRVbrJ3TE1IM+
ykyEuJJf2vHfbO0J0SUC+TjuLM+cAT+aVTYH9QQ1uRvA7tsjX4Q017RmEZFHr1yCVAjCy6Op+22N
NipkZbmo7EsYjOSan/flh7SsZxgg9WNmZsBCmus0aXVYtLn1uPKKpcw8V3F2dLK2eCoNlmMU4JLZ
q8N6Nlb4onj9UU7cIJ/UiAcRiqDe4JTQyZxvJscecopgAC75Ik1MfAHWeDH0EfVkiuwjph2iJmJ4
6uPs1It6DdtuQq0x8kegU/tBTNlx3jxf0coiP47oyTSwnaPantx+PUatZRK+SNnZsZ3iIdC/V3K9
7hHZOr9cxJcdZQzciLFuq3ZM+zhYn0FQ3gCKpREG2uh2rkUlcSG1GizuLCIk68+t4NFgJi2qnxmu
MUYsjGANBgGVKU+iEcug1QdwAtltpxhlriobSpJhmpeMzSaHJlAk2jKcFEANu4oR8INVZ2eUrxMg
UQB3kV0HjZ0SGCzEvOfy20rGHqRxbjGxknccU4bnFhCGaoHjqMMGc40iMfaDaXKmnyuPQIXik4Lg
5JAhLOrZvTOV9jFeZjBDDMVYtqkWqVsyFhre0fR1Xcf1KWaMQJoOb0ulydGlS6bE1ch0D3QWHLHE
AYSjeixKCpaSWLj50MKinJkJ8CZXyIEUy1mrojKpu9iykl87eqWWadDPBcXsPrUn9lEfKWIe0qSE
brKQj5C2c5n6gCqIUVXT3qSs+V4KcU8wMnNlkbFrEMtnQ9G2cEZJMGekrp5Va1/EBkPLmlkt4dez
HHUMBbIF+LQzPWC0mC2WYwd+1pFnf+QvZlK5ZKze6hl9ZJEdsiZDBX5l1qcTaEktVK0HILy11yUI
NkOjlkcpGWVW/eE8Yy8jqATGMLPr9szO7Bqv0RgMXG9I6zkUkKR+4Vin4DaisGN25mM/64LZ/Qhf
RQfJvfRDwMmkOBqWJPxpwYlXx38l2cH2zsg4XIb2cZm3PjZyPnueoX9UlWNQotnb8GcvLHF1VNLK
eldkQdXaRUg1UOs70ZbRNOPjYJc8PBtx6zROwCMbApjqEzPUihKedZ7RYiP5zM4GMJU1ni2rDwB+
i9PcmQ+/B0c+yZ0oTSlM2nVvFaAMCwMHwWiEeFLNm2QKks6DUfgD7yeAR30xLOy4RTWafi5zjm5l
FWe4FF/XUm3O3crxQtIWEBWmzliHvgF2O4xcpxLf+Jhlr1ocFcd8hbMrq+bJMXvwEUa/17Ps0agX
piRFTBFwqw8H8r6chfq4UE5xPSindUQfhKHIIHT7td8fxu1n0epgSzPEwrC67AyvNAGTCbOjwcCi
/YOeM8klYxXoUVsetHmRT+n2H35/plbI/JWzMYbnHpTuxSbDcxv70FDdFRoS1+kxXXe4RO3b+GfC
7v4Se+0h9ZTH6o/9Pv5zzvSn6glZ40Bi8AtMy9NfOS7ot5YLQfenG1G36EMjCDfdujZ08BJKu22s
AitQDxJnp/yNx6AJs728L8LKN//xCw/1s8lvxUavcN6od+WrSs7ruv61MmBELiY745HWHIqHxd06
p8F6keRA2r8KAnQkQdngP1DN5LwgEcqf1kG9ZpqrPeefphXotbeCPAhnr8296qt5yRm0tRereYAF
bd7iV1qqu/ZzbC4sCBsqhOcIUmZ1UjofNoumegNJV5KTF5zRJVTIioGd59hh2nBiKIIM+lGIFUZ9
aj9rkBT7srjY1osk/eOtY84LtHveu1h7mDFNX+0BY0mPFPkBY3W+6ti0hNscm7DNX8pndt06rAJQ
GNgVWTtuZEiGQ/WavUrvWAkYJRF78OtwMHztVf8s1JMq7zRw78l3f9HuzhFCdbEfSrzH+xgxcTee
AMiVMOB32fv4UY477ZZ49iNvbnH1f3M4vdFFDffgZXhVAmopsNpeqFRogHI981TDQhRy4lR87CLj
Vbd20K8LXBi76k4rE24S6SUDZkOac/TH3ov66/rQTR7MmAo9B8GHceUO3v6UuaALn6c98Zc6QOyR
Mh916wQ2je9mOVbn8lV5MF6qydXN26DuCxy+F/0IgG4cgN4FzrN8s17UxVO5cKQDTSpsL/8MR7IB
K7PhzJXO5cm+MDjmIPmSHYp5uwJiThzLPn5DsBuD6ltc2r/SbaYCLdDC8rD6+umOcdKnr4038wb7
FUMN0+R/HVveD5pErvJV+ZoZ9+9AVxNzeAAS378Th3hjAS61Q934ShpOeogTo+ehenUOCebrzrUO
S7mTtUN2t2V34CQ7Hy2GzNyq3vDSBtWVczheggVY8jF5pdLMMT2+kQ6JRXjdWd1lx/h5vkthdjXC
9GDdRfVopAdqnqPYe1Nu6mN0YG+aA4h866FtfItT6bIMdgxLmK0GMTQonKB/Ibj8EacIx+bbEFAW
/7Rx2vGx7fp9snXH7ZLr/FEcxcV6bMKPOXG7sxY2Pq7c1iPz/Ja/Ewh5tm54XOo/W2ExTGZfzwNK
QxOaJH6yHwg2mCe6docJ8Sprj/1eOTH0md5ZyrRPdL7NUI8DPGT6XWDLu2p8MDg199Wz82nkLvnO
u+QimUAu+h9p59HjOLZu2b/SeHMC9DwcvIks5SJCIYWdEOGS3nv++reYt4HOVAoR6O5Jom5V3ZJE
Hvt9e699rneiQ+7gKO/Vqzxx3ub2UjoUG7mZowK15/1cPBcbcVIgRn0A5VuU6+Y2OU2OHqS4ZIU5
0SnuHOlMrSiseaWUg+QzoJeP6jl8A5dTLK21cRytWfmUg4I9cU8cfwFbrGMn2csn7Wgf/XBDGczd
jBSQb3hCXNbBWItZ9S6RpLfmuJEuaROZW3+b3ZrP3cp6dfflzlunTv6rWvnuPHzHnD00M5tQdbon
/MdnuT5r5JmbOfTpdo11Hx/B5AWrVprFD9Ttn2VtjuVTXxiTq3tRObitESMjret+efIBxEzYsCXO
rE90nAPZKeKmQ1qDD50V6IxnoWCvYdDAqhygmyDNI4kMpDrJXBue/Cx/9N8kC6/RvPrgxtov64GQ
zhnN2HhGOJyj3BGxgnaECKldsw9KXjaDiZyEaWuatA8zcZsfMZqLDJIQvZ2d1K2huCKARl5nLqut
+0D0pQ6VubxHENmPd9JJpe94Hz6g55YoBc/iZI2BVDkMDsY73aFnWs9ZdT+8G3HIQR4u5GW9l079
nb0fbyWaqJwYDvbeMw7uVwdvcE/GIRVgOqJndkS4FemzcbburBfvxJbwYm20T2lfOcy/kEs9BYME
P9rcd8rHcosYKEApOpdv7SVmhrn/Yv7ydsjEPZqvM5V44jkEXzoSsBQZwJAHZ8GaRq69rTx0CqQB
MZkXtr0Up5Lcn1+yt5S24SsAIvde2Si3RfMW7pMnOGNU7Qiem4LU59zakMnAxen4OrcxS9ngOgXr
odyt9U1VLLxNMqzCX3ZNisZMLIyOLVMnDmhOo1eyF56xYGaRIQzN5iXZVLlDSwlNhcU430gHWrCo
rIeFhliGBogzHv10LauzdOlBcp/7Swtp9lEbZuqqfrQPirzOd5ggDWtWrPu9ubaZJsqt9Bwta4ej
u3oXfHmHMFuIT7ndmKypdwAv0C40CytZoxPmEKR/pE69o8eZ8BOLB/h2QzdX03m/mwJQl9lN+mI/
c0ZX9oUEhhu440J6o86PHNf9NG4iiLB3EfGe7oieZVa/2zI6PQTGh9JlWVhIR/PktUez3467eFGt
q7mHAWhdHAjXe0+f1PPwnNA0eqf042/FDkqLvqxe/Md8WFYfTDnoXfVOe5fueborhWCcBQ/M6m55
EGMxB/YSnCPfse1j2M0aZaPSRiOtVOItMadn2pMcbE2x7DdGtAeH7ijrEZHGc+3UKHfFDEaq+enC
ausXAALlHYnB1qH9VQPho/alUgtap48VgsF5+yC9jDzpdknoNUFJIBrpNy3T4R5qZbojbpa7/6zY
+47+rtvHBmgmypZhDlDow91o0twmBeA+NByJhIYHwiHxL9YwffBs8fB2GBSHJYkqXu50t0azN/01
bgzAu7/IlyV8ygD4dqAnbxxBtmvSaeC8EcyNx/LYIZN/h1qPlR+nxx0wbSQ1KGstlMkAGpdMTAB/
a+Ek4PPInoDAcJfkGyVd+PKchhXyh2YX1yC0Z0O6Ve/59y2SknAbtEsyItodyeSTtjICXT6jj2T6
Ky1dQYnnzh6YR04KYfZg6oe6XlTizEVSag4c2PKv8r62oWg6LsfQ1zDZKEcWKORPavBAUTC9r26D
2xRP5bYrlt6peYqKNWRGZgztmhlRORtSB1b5B9Ben03/0bjtNXwqK27FKANMx8uAQWwpznGcQ4UU
3Hhv4lU9sEjEX+GxfbWo3TnEm7xm+2Ljb5td/aLf5/F6oCOMpvQEGZCIOkJa5v5Iou4iXxaWY7/W
yVqgKEp2GakE6S35J1gAfQAlt954yj7z1wlng3sTzYPgaP5FhAh2j/QX3q5E/8JbNjzjXcSGFZsz
VHIIByfBN4DglXVbwlTZUiY9p+ug2VUnup3ukwRM8DD+yvbmKXsOxdx1xNnj+LVNH/GgzrV63uPN
O+TGIudlYR0x5wWTlbfEYDsWyrxEgTKPHzjH1embRxIupdFDT13vie+JORTzANvXFtIJBh1xT8fN
zZ+M9ijdJSecMj1oRaYZtw6kou+IPccvNrYCY8QOmio1SncnP6FbOVXcOraAIgx67TfCISOKx0dg
t3E0Dujow8dh5XJGfWfgS1BatpxbMfyQBzxPX4NiUX41e4jITBm2J1R1CPIfAXaTdeVwblkkR+DN
5cJYZdt4BdLnIPY5XjDBKXgOLvKWk4P3ypyJd222zbHA6GsisvKTOZLEvpr8thEK9iWgEqJDUdMp
xta4sQBQ76irU6fQwWoi5V8BBKHjmZ9o/3qvCgsWJ6pwgbEk3UViHT+6Cnm4ny/Sa96/ytmxJU7v
maqzB89wxQkqWCNRQEjN8YxE8F4niOi+yQlr4VhfwxXj7CPP7E9eBrtqxDGeC80GKNQhOfcPIpi1
r0Qcl1sAYVTZPwdjZpwxtNCdVAicuStp+a2KJ8J2AVzfkxrErT2odj4HP5UMo5UgT/qBCZqhHF+B
lDt6a0S2gvVzS8TtPntrxczbxWfvJucKZXNWahDsfFEIuNff6c9wEeXAKpbYZOw9imUIgIjFt8Fd
es/XVu7kV3BVZ4oZfCzuKO4IL3h9oIFyFpd32YKXK+3iV2p3XBTir8rdISCZuuxn75PVmPwgFFX1
jXjCsPse/iqdkJbeJl/qH+5eYNZ0ufNxRp5lB/seLyN1vXzfbZNqDhZx6X8mIT0s7kMOqYbMo3Ib
LtmjGC8N+QPTft08U/qoiznpz1waFt6tfi+9JCv5Qx5W4AxBA0t3Eeshwk8eef1G6Ib+UQLXxxK+
qMc55KNu47cLEM0f7q568spdiJh3o+6lhbVNsLn5iwLuh9gAF3+xyT7pmaE87F9I6CWw51t8IBZa
iYXbr4y1fSyP9QNizicBIwT/I8JP5iqK0NWw9yEpL8NfrH5KvDAB+LwPFPi82VebzzkicGxCn80u
Xz81R1/bx5/GM6PzPnhz18TDu4s+WNg760bBX/hJbwHRhT0+QsTOlpaGFH6mv0p72Skwyi9tWCgL
Vn9zR+tk4RNNgNBnGW6qrY8F/k45TYvNJBLjDmdtlLt8usQKOgxr6nnezfCgPD8XCm35BWUfmrZ4
ztkYi9cYLfu8X+k3DBxekn9Ud/4X9ldxDwI0+BWe2w82AemkrNKX9Dwka3ItzaO77jfWiTWKSWF9
0nXba/thCyrIeiFlDsjMSKDOvH+pvUUDHYTMUY1T2tzfcCJ2v1COc11Hext+6VwxOBnpEHpn/gF7
lXzPKu/NeuwWhxAPzDm7yd6Qo9tE0c0RBhBq5957J5/5NHOf4i/GcPvMEXqARDWXj8Ety5HKkoPl
bEa7q3qqnoyX6onl0b8nhnIW3BWr7om7q35I98rK2m2io7y0nktmW4GgNFuxeLJYGi+crR/a186h
G/OUPyBQI7UVHem25Si9Gp65sMO7rPY5OsliUa1kWn40+x7tLaPpvTwWRPF6c3iQLBndWTwP/c5e
tDfuR9c/hdVKStaGvM5Il2HXn9eOdUNaO1e/yeHDJa7DxjiTX6YJ1EPw2uW/CERQnVFfJZwAGvI8
HG/Nv5itjd1wk9+yCqI5tLcDX7Zcl/fGtl/zBOS9tqxoCD7gMfZnRBNTkiDzL6MuxEZJc+tmOj7j
JXxPOZb5y34pfxI9EFVLFvAniYV8Ei7Mcsc65G/VM3YKlYuncpQeAmPuGXXLVGr0tYUIurNj4PG0
Zra//wo0bYsDNbcXFbE3C6tkSiPex9D0OsVhZ/Q1SYGm66ZA215CDY92we+/HyHCSqK6YKjY0a5S
WgK6SvZxPE8uqEoMU9oYP0uxVq2s2uB3m5WkbmUj5S89AZdXp3ZWhLhLAs5eqJRRiHbNXSSHxTom
9HHh5y1W54HJ0E1/hMhu5g2dDTzeo4YMrtrrSs9xqc/+9x+9KA+NnpvryPTjbU8esF7rHCjjMi62
9pf9lVV2u7eBpAOnzzKKsOgTlkkucVP5/Yc5kpUueWuaCxQxERiT7FgGHB988YTIsnT8nIM5ukcs
iBSedbynKDko0Q5EIxrhWYruPCoWXe4JRAMK1ufyptPVTzUCL56GE/daHF1+7zaA4IaWqVlkBXcu
8p2auY27u/CGLy13DxDmVY6wXoN57Dk01YqpIuM/5kU0uuqgV07IfBvZHvujVRFjMGK1oDJD48zN
H/XqadBRr05/HYgeRmFQfUpheLZBqZd9dV9LY8Qaqc+zPn7rzJwS6vA05JK2rnXop625UgbrLho8
J5fUG42LJ2z/+1TRTxa5czNLJSWA4FCiZDRCityjS3Nn2dXiMW9GYxV5qIHcfnzoRvWW18EBhqxX
6kT5p5DAKVlts4Dy/CFUwjVt18fR55MHWe6rtK82DS4r1pk43hD5xqLVO508+DelhOkEM8awdotm
3cpeMJ+gYDAzrIOI7X7XphwySYVeadDBaAON+tq21Q9ypzWy/Sx3FiDOgAbv4h99Ghvjl97B05WA
94Hyj1dGzHGhkZstBvabsPC5DSti/l//B/FzjVwDAij/D11n8/nf/2XoQiBesgzT1nFn8qEXQBez
j9W0lUTpdDp8iMwGU9CyX6jEUFUJsS5JsS71cJtrcCUJo374/uP/5btMn24rmixMOkT6BbTH6o2+
NjKrhPvV/XJ7fSFXHqWDkCqGNAmUCAei2iXjlf7+cxWwQ//8bEXVLFsYNLd0dfpif5Bz5Aqoq9or
JZ0Wcj5KnGKluQ6s7m4w8cKPMmr6pDxgwzuYNnpO2sncbDNto9vd9oevMv3GyzegqARskHRn840u
3oASGfKAPLR0XBksQlhIYCGkLx8OtiPd+pD/6E9OQBiGb0/3rH0gwGIkHG+Vtd7ww3CwrnwXFf6W
pgndUO3L72IErqJKWUCvHDQwywMb/IQViIf8zceL5kpC/+FNaNcGoIrFw8JiIpu6efEmIjp2Y55L
RKynlPusLnmwNAOdJCetZoS1OT1+S6lf85zE8yRdVzhRi56jPXIAXCbxViOGAIlxSKwgFxgw+zwl
g/+TG62w3eK4KstHgQYkH1Cm1gmvNyf2BGklZd2UtKRiGYj6+P1LvfZOVU2zsMiKiXp1Ma4HTyfp
IPIqRyRshOSxQckpuh8mz+9BejlyNJW5Y8jwtyxL/XsQ9zidh9pWS6ctjTNsmmObWLvOovhdM2Ny
SrBWlx7HvAXHYPMXndj0oXHA/wHnsIuPps+Iiqv8riOFQhAGjA9a6F92PTFL8te4KA/jAEAjN4u1
XLl3cuP/ysqkXH3/sNR/6FmsQZpqGqpsCwXE5zRE/piMtqEDDlc1rgM2R1PPyqAVgDhsaLUMCe90
LIPEARa86aE9yVNZWazSMn70FJiufgRhxOy/CH3/ElEJMBDmguZBKxg7785N4PV+/3Wvrh2aTuOO
zctSzd///I+vq1W2mVkBX5eRNW8UqDYYrubjhJ1SkvYhoqU+efpfe2MXatQuPQRw1GRmsZDrn77L
tdmjsXDLOop6hKEXQ8BDWKJIYiidyKB7YhXRsJhoI4NPTahQi7VnMJ/qlha7Rxuj85PP7x/G1emr
2Yaqy3DeTAbixbvDb/KfMdgjKFqUikqRuQ0QiQ4PAszmTNWyWTXNPHxZEUCQ6eW06ikU1JUmnEyP
TQ4be/9FABRvGrH/vA6Vr9qKKLh6hzzOYffE3LIJcyXv/Nz67juciB02SgqmYbudKEv1hKH6/ocp
15+sMC12Y1UX/6xLaFAZQHLpVNnOaCixmxquQFRrqx7UDOkv0WZU7E1M4TyE/PL9p1/bFxlhE/FM
BrinXewJeu/qjZ6wJwwTp0eiNNFN7PO2C9eKZz2ERkqBpKt/+M3XVi1dhpikw/eBZHeBk4uIC2+H
uCudseddIrh5NUX2+v0v++kzLn4Z+GQVnygDFpHfYTTLtS6SHxbfq2OSyaBoNvOCJvflmLRDWC1q
zaQolJXW0QIYWEXsngFmZOmRPG0KX3qwNIrmgF/miKmJZjz64Tjex26xC8r20Mr4Q4WqkIkX06Wy
qBj4g/8a5N6qnpikRMINsMCGBzgkVEYnYJRn3eeB+z4Bx4SLSuP7B6dMU/nv1V6TZUNo4DllG8n+
xZ6iG3mjScCCHA9x+qxmG5/phJKriKAgkjPNrCp+wN1NywHcjScVdE1yjr45FPnvv4p97ZtAcuWw
aqiKdbnoFKYliyHXCqdIf0kezXZfpX5t1Qp93IGwy9rdaQArfG33/ef+ezpBNSkQ1lkmbH3x+wn9
sfDanlKPZRQXhLr4C0tlTlY87HmWt/jRWHSn/MnvP3Ea8RfPnN8nDAvjvKHpl6djuwqCkagC3GE6
hN4QZTZH2ee8DB//Hz5HV2WFF8xqrk+//I9fRu4B5rLSyhxB7WZ0yV2CxA2m+oezptCu/Z4/Pufi
sCVpsUn2Jp8DkqKWbH2B5ptbvjmTemQBSqbTV7yPg2xD4F3Pup2/6OHGKsIzP59aQ9u0K8meNFda
QjC4uVQ0X16FnIRmI6nRhG8S66BTgiJ0M3AKHcBN41EzIv8R+30uk6WgIm+BFI6iF7pPYwtEFa53
8mAtq6rLNT/UNkZReauxXWWJnxAXToeOGKxsbns6AvisXvrZ+IHPXNp0XCjxTHbII+nl581HK2Tk
BZFPpnOR4trpo7fOWnA9pdU2sZDtWLwoFkoJsI855qauXmQbZEjKGR/jVnj+S5eYMsJV6DpGrx+h
bv+SYeItIpcOtmUIapijYq1Kw3gm+DMc77g0F2uXCmtm0wBvTew2YYR4QPT+YzCOZy+4/X6kKFc2
Jg6UlsFiIKMMMy5PS3E8ShrXtIw8Y4AAqt+d2jg9ap16EqX9TjWinclDdMTO82Qn4V1l+zqQpg6r
/z4LjO2Q6ifM68+GUiwVP38YpfhVMcnKVLWajPdYXY+DT2GnMOH4e49laxKv6LvNHFPiuic4qKzw
V1vREVsbXSrdf8xaWqcSQFDNfo+77mSQejXWzUmFDF21AL/DlIZIYt+Uhb/UsRHWOv+HMCaOo28W
foeXMzwmqr7HS3JU6/aEZc4rP8Mh3Wia8jl4ytqVQHvrFDq0Un1rUmWd97QeAx67S5qvHgQxpaYl
JGnEFXgW5tP3VPUuWlRWc/JN5fP3/68191VWHVHfLqoWQoWKnK+O7S1UcsegLdiU8lsVto7bs6Yp
+rOmpht8Fts4SA+jr955hn7rRbAh/PJBGrMDbheYO77/4HfRS0mC7L72YfK4nnRfp9VBb6xPMsyp
5ovyKcOOeBe1RN2k8I3HJrvnDsqYmsD2P4yQKxuFakNLpfhkoMq0LhYTN4FaqpYD6mgwZJlXDtsa
cunctKlDJqWxgqL9GSBgR5JRImeRee1R1dMEdbXO+eG7TNv5xQKqqZYObsKG5WFfXlGosrRtlyeZ
Aw4EeTox01IwGdUIQ0Qv15hKS1436VdS3r31Vv2hZPKpKlHW+L7Ql1mb000Ukrfp6v6HTUz599ah
cUOTTVNVBFTMy7W99IZW8huTRGMsA9S7coFUlsYL4nJv5/bli5uM0AktNXYqC86WL3WbhpyVHza1
CY58+Yjg27KfCUEOICeWv9f+eoiI0Bga8LLiASJAssb/l0jL39wQTB2zPuyHXRojTtRI/J1oGvXk
OddbG1lxDA9dNj+MZBdjJ6As39/B+xsPmSshf8JYourRXLVRzrplvRhN6U5rY35LUKsQ52Br6RnJ
Eo05w7IR/7B5XlupuB+R/yob1DZU9eIcVkV1Hkd4qiC0Nje1atN6L99gUM3auDwXXXqOmwHpjzYC
i8nevh95/56g9Wk3VSyQ0JZtGBfnzKjNcTcpIXYUQbsJv9KiH4Yz1bpVYBb7Tk3uRwnx0PcfemVM
cWoHd21ZHIw02bz4xXmVZY3XNrGTRUg+0RLmUfU2mg3Qj/DWcNFJp3jk+rcktI6oqD+///jfR8C/
Z5sua/xsVdEV0zQuD2ZeEOepHhek3hm1Tm+xZXSYKtI7Mn1H/TaMzWOLOYD2tkFPWgJt0VGdKFp9
1sviqWy0czP9Y4Leb4cKL3/eCyom2dsw3GvNAYzfNsyw6FvlT2/r32WCL86lg0O7YfD1pyXtj/NP
YVC3NpuEL47p3tdwA4/iM8SED4Lyh9vBtYGhUfQzeUychIyLj/KRCruitiMniuAaWDg8PGudGM3B
QueNZYwbZW0/ff9i/j0w8/MgpmtAzqfF5vLYpeeANSVBSArrXWTnb9mgnEEyLORcefj9yCM3Weqq
9cN4/Pf4qstcyTV5OqzzwReTwKgoYtSuFTlS02yHuCXILroNTHn//c9Trj1TQ6bcpZHfwmO9WMI4
dvVBwH/b8VLjaLbc4QnkngpubJXZSyFp+0hXV6FsrARsAb1ilS01nFbNsAkQBQKpItZCI7RKcn8a
WVcWIZ6BInN+F6psciP8e2j1ktoT5oftt8QHNAb+STN61gB3Xwf1rmlfFAIJZ2YII0r5aagZ0057
OR+npc8ygISx01x8NhsIATR+HTm2AVxCx+hHBQTWgmxlrOtZt6lhus0waIJrgESSksHML0BVnJCv
OEW8da07EhIVHH4Db4WCEVAwqTUF73GfRBBr2AmImGfaUzBT1HKBMw5RSN6kK7dK72MdE3k/EWR+
Q8fqKX/Tw02CTyyeHG3n3ywDqRBLowNe9PtfB4hnw04C+oSJnFIrOLiue60rY/s7lWXM5MkUT860
0Io57GOQHME7dT2Ubz1wPylrHUBc9lxVijcAz6t8ugb8MOCmSfrPgxX2VJpRhK1fDrgxhOHq6yx0
Qye9uiF6Od9YmsM2KVGjFQBRXKPZZikkEkxTn7hzllpe3X3/Ja5OLiIHaF/YKvz/i4Uk0QsOD14W
O3g6kVTxs+VIOQur/uHSdqXeyAi2Te69LOomtb6/RzBuNy3NizR2Oo2mE9pE0YDsYJ2uinbLEeoM
8wA9OLiMWjNIa1P3pdvuOzH+9EX+PalMFXqFNpGg+MnT//uLjKGMjRg0q6NUcC8a/lj05bry3qJk
eDYmK+fvfJvCuJmM8Il4/79/4DwFnQ1dF7J8WZFjGpht5LOaDZH7OT3vEn1ZUro/LNbqv5dkimCs
jPQZKN+rl7O2r6JUGTNWDDOixWDD+Z/FeYw6yzpGA9ElJmtWqNVO0Jr2rKsZ5ZDniTwdVipRRpyl
UZpD5BxtjrxT+y7Q7acEZo7qEjbQIw+sFAROPy/D11YbYih0hbbDlbKMMEsBwq+NUHY2W4lcbynP
33iUcyLn94P846p/9TmpGqw7sBfin85NzEOyTKpfztDfSkoDEjnK3xrKpiAhBcqaOHhv4ncd8Esn
gavqOJGaxTZIEcB8PzCsaQZcLge8KJq8uqIRTnKxz9mNCuDJKyIHkzEuHUD/AvADBErCq6IA7Rcm
qayu7nxOExwJjrao1rJ4sYR+TtDWZF+9h3UlSFqn4rgUskGCmiajceSP1iaxqOuNg2G7h6FWz6Kn
mJEzGGQtf9Pr6NHW6lOSZ292L+9zQPVkgeFlKl9KYSwLj+QpbJRvlKopQdrnUSnuNWhNhF9N4OGv
IKPZ7otEW2aqucdjfN9qIGByq9z5jQbegsAfgiNdywJ4aj6lAddchr2M4rSXwVqqe5/hMCPDFNbO
6++/tsyEkFqecl5QUfGz91D+aVfVr757iwor6x/evsujfelWU0khYWcrym0KbElE7bajybmYJkTZ
deiD/MExFFLAe5LCeNKhrZzDMn0LvfKj8avNKOtnKeCUWXcs2EVZnGBx3I162XEstedR6X+E74oN
cqTxESWYwx0OLyeDRRZNnCkrNlFGS+Zny+ASuVHNWw3d47QWaxb/SIaAD14qx63T4iTIvPu6op9l
ST9sA9cOGIqsc43E4G1P17i/V8XYavowACDiSLUyU/r03uvdLal/ilc8ZOXwJudoddz4aGfDD3cc
9coWpLAYTodmmrXa5XlfVZjVOvZtZ3SVT3Btz8D+Hy3FXxZ2egrz10bRHM0ZvszJWGYg3PGf5cza
Z672Jtr6lBYA9URO1y+fKlXrqkdAobrpinoPliq7PvllvPl+rl5bXalpKSbnfc5j/1y7W2irfell
mdOFKNqsdFM01HeS7lRG6WbMo63cWSvNx6GFSnNI+XLoSGad3JziGnWE5WOd8W8J9fwIe/05EfLn
CAsuFA9KMrxFlfzDnerq61UU2pL0YrjTXe6+umSHQSmqzMFOd1OYXYlo6NGr850sB0ePw1Ya98sh
9NaDMH7MFbpysOazp8qzqhg2a/XfY4slr6srvWBsEZ4yJw+eAabvmTVrI1sYUnjCWb/1R/kzj+VP
6tQriG3rtHNvDLU5Yc2fRbVAxgx8WpPTw/dv8tplly/HdUbjDMbN7WLVTchfAzjPmxzr7Bnc2GoY
jefQYLn0fGvG/XQvp9SWPMO4MT17q/fe4w/f4Mq9ijcj25owuWCJy2NgbulBnaRUl4qhPU3vpzNt
x6uAmNfPut2eCLd+zBJz30fihuheG51HFmrPJBV+1pZ3JIjyOQWyLxFZi6f4h9l5ZTtWNFQ1tqaz
J/3TnW/hW5IBWaQooRvu1dmXYRTnuGIABV5xFE36UzP42mDRiNlSDUVVue5dDBZGhpup1Zg6VAdW
JQFxJTyTGeTVRW76p9Af+Jv9D9N5escXOy/9etnQNDrQumpPK9QfF/d87PpSdile4Vh+GtEx9njD
rfrgZelPhW/r2tv+87MuxpsthVGo61OhzIaPVQUuBlMFUhc3HCV4K/oMAJtA1qhra18ubsY8szDh
iJ0YbCatucCyfp6IvolurTz6eWU+bORMfwJUn9DJJ50E3FI8rvMpNrez5E0l5WcssT4Ifa2mWAtF
Ymft8qY8/yYfI9FMaD/C5su/9FRxiF92QqMFuxKOm8pXNkVqLdOsvR2CT0+1lnaVoqSztgIPNiUX
lfTAOhvWcmHv8rK9sROgL9KwLseK/OfiHAHwaSSsphhA4/aQtMNGa3CpFc2vMKzPbcW39NKbPoVg
krjjyYjplKg2kUYZJu15YIGwicn2zd/Fxp+CZzPdhvniys9E2bxElUmIYTOTBm2YA9K2+0UrE5Kj
QaRZFfjRfhMubX7KSkcliRtP35pogqzQK1ZJj1JaTt5ypFlUFitysOrd6A0xLNSUfcQsSPLJGIHg
Bda6RrynsL1gywzGCUqrZR16HcLNuoNNByiqG0ICIprovkk4JGq2DhgklmP+ExN1H1kirATjxu8t
fw1ZCMk4FewZIQzP5Gz2xDho65RYICHlRzB6eHQY9aNIj6DOF1rOecyS+02VshUaUOMi/MIt2UF2
9GVjD7KC6ixcMSVjfrVBdvTK9ChVNVoKF82TjqU9+6iE8qTG+BbTKHsM+w0sw5llgrulcfBkAUdy
c0zeQIpt3/EN/luRe5AJtWoAB2i+saqlzTQkerM42oO1E+aAiZQvOa0DQNLX6FvXWgT30PX3XdA8
Z5bXL9JmWH+/XF6dP4plKSwOGrKViwurWVRFPZgsSGrlLkqTFZlczCEn8QKVkD6Yy2a0d/zEH9bB
a4cU6h/cXhFToFW6+FjDH2CoeIQu17R/FNm+SaOEen76w0p0dTsyOGFqdGxpI9oXn6MjDtIY+KnT
DbbTdA2eKEjwCW5dqikZcrpZHvhHu1QPAbE4hfLzSeHais+mapk8Y6qwlxdHO0+KJO8MOgp4OOIC
xWmD/r2TzD1/+wahAJc+MXO98Z7Ff+kTrb0AibiXSwDJguIjubT7ui7vIpVILWHu3ESlg2UAS3YJ
oukgZ84SJWUKVq7jxeln5tX3je9t4Yrv7KEFpkDaVGuQlN6kVPM9gkI8DMRJ1yyGzDxrDRi4iOWy
GaYeYSzN1RJaqT9MTid5eNPS0SGuGdG3NVcITE58GSH/p1pFCHNaDPjkehFSHtwX+bEUGRp2HdOA
XI9v09vMIIPh/+qjhQjNR65SUUJGcz6AzwqPJbwlyL2cRF5dQmH/07HzWTc0OHoLxQso1LThQXBI
JasgBKdAFapKrHqhhi1p5SUYRwWEcEy8MZEfpBAgUK/j/AsjFWBSGTZ334LlRxjReTqRBrV+znsS
TAc0/1Zee+AdbBzaChwKeo9Wa24rGRNlXHqzpsdj24aPY5RD30gmkTiez8DlAyas4Pdz8Np+aWpc
0W30bgzVaY7+sV8GcmUkadSm0A/pMakPiRnvhk5eRwpxNf9fH3V5RWtzeMMZyEfHtyAppvCFU2rs
YBLnXS398LOunpJN7lXoUpCjcZ37+3fJhZpnhV7yuyKn8knT89Kl32er6dweKsOLQmL6iJMd3PAP
P/PaqYcqDSUpjlrcwy5OPWaJrCCNWV562r4Q0JMEy0td31i+vVNy3i//+/sHe/0TDSr5U7DpP9UG
4NSoW+AYOmVYYgArz1Bl3hR3eMri8qtmD4HqtPz+I38vHZfnrEkfS60TtbJ1Kf4ZqxyqPwkKTtjH
/lwn5LBF44jZ0iZoVC5nY22eKthMZMF18UmIM0HYCGIGzghlN7X6Mjzm9VFio6owu+IzTWpOpMG4
tgekDYaUQZ0gecRKjF2E6I1Cl4spbtyYuWXORyKaPTev55ZgvnW40sgaoLa9a+HoLpgruyCAL0Xz
tiKV+FTGGONqmHCJrTlZoj70dnGXSukwc6nEImhe+LUPTdiWooVKfgK12Q7X8eQ+LyqgSQgACQnL
5tw+0zkc/5dQQJ0wgON9/1SvjlrGrEYriNY0GtS/R23Xu2Sl+XbidEX+FQ8EHFNJcccN+LobVV/W
zSLE7zj+VMi8NoDgAVHIpKCr/3MzqFpp8HPVTBwI1V/hyOuzx+ptiOu3ZNJg9GV+hPtz/v7HXtv9
6TyheJenP36frv9YeWS7jBAkQz6M2EIycDVzG53WtPWXmbENhXIbZ8V5Op98/7nXVrw/Pvfy/hyO
etxmhpxgbO7Xgqh6OEPVTacqT2XW/ifb+a9Q4P+VNsldFqR19d//ZV+pUJNCbCIS41rKqnBRKq87
QaAHoUyOlob3fd92iwDZukc1Vi3jmhiX/JdBmBvdp3E9yD5edgEzg7qhwot23cqaGZWjeZ9xBv3I
NPvb0NOOsCr7xAVwqsWI/CTl0zPxYlU6sDzXeAnRSC5VFVleT+xeBWPQDwHnGOND3YA0GaMTayPs
XshTKz/dcKbFFo3bpMKtTXLb029ziSlCmdgnbHf/Q92ZNbeNZOv2r5yod9QBkBgjTvcDSXASqcGS
JVkvCNmWE/OYGH/9XaDrtl1q36o+jzeiyiFKFEVRIJC597fX8q/TkmmkWmO/YYC/XrHzomBcstbX
igc0Gy0jIdSdQ2MnexvHnWqx6SGGJEoVFPbwqZ+tAQkc2x5D2TviXtehIyE5D8AvcZpwCVYwJtK1
NGEIp2K8s7LouKyb60Y8eayIx5ZjA6VCIKPxyZIzGiz1kJTdNbqHKnBT7WpM7WAAPxtr0TdtbqbA
jtQRx6y6tpsIWxTDrxh6/+YS86s3jb8IqGk88G59H+rMsqold1lRV6/YXZXiqQdHoXTrya7sKxq+
TwpF2d+c6c1fHbw+mQymIVxaxe+PJ/aXEm8hJwgnc69NgPfEbkNzY7TrGhJuvNihjKUF18b+3gkT
lIZ5eD3GSbKXSX7fdLQ1K5O2b461w0y+FWH1TN4euVU/L2iJ9AoWL7yEDqA62Kwg6xkBNmxoEH/9
HvzFpIDFjAU5D5PTDbXKd+8LqU0ZmcoM5lGYb8lPMeGuU/EeG+Payvmt8G8hZ2eoT5vgr6dahGzP
9wlmTyUVcskgouarXd9xFlbFPVY98luMOu2wFjCJC78dpUf22Itt6Ajg8RXES6UhoMj0RQ2t432N
+2j/17/Upb707prIat82lsWUR/lnOWJ+OqP5zuTlyhTZfkRxX1NUB6XmPajS6deNOW4NP6w2ZQ46
PDeNhwi+Anv4gvFeiRtEFekuTtkGQK30Iu9vzkO/CmIQ2qZ1tKwS3H8rzMrRnquw52RbedGpi7NX
LavvopLBaNtiEFnhOGngeLf2+AD88SYa1dmm9bXqQ3aeqnUfh20eFW8q5Q8FpZ6YW/42YStwBx6i
K7wrpDWkfSzt29+8pvovzqBkI4gKEHCjsfO+q6knoXQoG+XksxtESinzft3EaSPUj5ifyYjw6o5z
GR+G6OgPoAfKJJ3Pvg67YYi+6lNt3tBAo7udQQwS4eLn7GpSb8b0KmfeLlP2GT9kEQyFuoGOCvcE
s6JfUeMoHN4tdtxrmwSuKt5O3mwT1HHbiz9wsgJQWZTuPkt9C9tuwV7KE8fSxJAjIurCS+cLbkp0
BKAGpC+jQNH3C9c0fGNO8cNTW4uIrKGvBXpdkTzVxAfPjp8KYkgr0VnGaqhYK3mad0r9L+7AKdhJ
uq/S1jehzWqm6PcE2Ta18wKx9E2G8jhK2E8ysTdSlHfL9aR3P6LBfFkWhSoTT23TPBhd99Wk19dz
u49Ng+4/Dyx09RCx5h+G/uBXigZ5dAW1vt/IePh2DnVx7XM1kFaS7qgWMpLe1ChTfPcOHTLbR4iA
nGJ7mF+V2s/Zwh2d9JeinL78zbHwq0OBQJrQCa2wqX3fVZtoJmStEvl+TMoMLKRYgff9kMt23LGf
4/WJ/bve0pB4Lucv5mzS3PibZMkvFi0MCHrkzO3liv6+wIvuuq7zZYHml/z5hqx6dFwQw71f89oQ
J937Ux3MzJGuYljLf/cu/sXZn1IJPR3KuKwQ31ffC3rs3ZDHxT7tkEhWRbK3ShhmLqD7jagZryoZ
Rjp59r3Ne2CbhxHw0HYfViXe50h5O7NIrsOuNg9iWhSAvQ+EEC+Xbh/6bgzP0DI3CJMeYg9xKGuL
Hasa1oRN8/0q9t9/Wha1//wfbn8pK8SrMlLvbv7zjJatbMtv6n+Wb/vX3f78Tf98KHP++8u77N7K
69f8rX1/pz89LD/9j2e3eVWvf7oRFORqprvurZk+vLVdpi5PQb6Vyz3/0y/+19vlUR6m6u0fv71+
5U8AjZix5y/qtz++tAy30jLRWdH/988/4Y8vL7/CP347A8Bf/quq+Bff9/baqn/8pnne77T36HPQ
hDEcxjM5Roe3y5d843dGVm1hLI25omxU9I/fhP07wWzhulitOWZYqfz2X23ZXb6k/86lyjUYm6BB
7xAX/+3/PrXb79e17381Xow/bv+81jVJunCB+/kCSKyRWBfPzBFLUfR9ZS1Gc8eUfJseWGHHe39Q
L50Fji6Hxm4VNCHJrGx8rZ93VGW8fRJjWRyndG3Dot43JFJJJPHOcafbtBHqyvfnG58x+wPqmlcm
2FkiGt0bK18f4MNcHtOclMMgh299aRYnZgNowiUl3H6OfbwksEwStCoTirSmCyKtvxbJM4j4bWoi
QJ0xy2z0xs0QAVAHUuJbQ6l9O9ryyhpyoEy3nWRgW6/alxzHEpiC2t1OLFg3M7Co7ouMEIwoz7p3
CgJJTWylG/a/aBpnysQ6/PgcmuXYVenO1xsYN16s7R2j9G+StIeUqBUFgGfMS1qYXacLYne0W+hq
c9/u4jGuVjPE1iOFwi9aY1AYzZV4UErE1CzDT8TS42vsT9G1G8p4owydWPAYTqfEnYeggcy7yuP8
YOWCmaKircBHJ5qG6ouFnu9K+HRjy4I/dnlydRsFtohA7nBljNnync00P0++gnGS9ohxgGSXabXL
w3i4zaL5npoq4gymze49/fPYl4ceCvhbA1Z/bsNPg9Xp7LKh12pG2O2mBDB1zWWKsRWq52xn4hG3
WuqYjwWu2w0N4wejKqad3zY8EOrjerF7l2EPN8ju2Q0O4+28KO4qxpt25ZjiYwHhaTMkcEKaygWA
ByaQLYIY35MgUH6596Sia7ukegxHPQ+zKy+0atIni0+AB0zy2ial7KebIWR/MfmI6kSl+XsMVEeY
3M3OE/ySujDIKDrRFTP2cjuo+MsFSq4WMrkeDX/8Q3Ep/enm5auX+13u8qubly+EVgIMdDn5Lo+k
0ZzEmUXHqEk6KEXvfsbl8arLVy4fzrnlb2vpfHj3NL6j0+fuCeR4Dqj9T0/08pg2RzWSolps/vrp
Xb738h1WKrCJ6xA3Lt/x4wuXmzJB0fz9Kz89v+/31OZH28mKlcRTt/rpjj99+ONJUFAKtJCx1dHM
KbR4Jfzc5Z+WsbxFusgecZj00yDTfmX1eH36KVVH27dZ1Mnxocih9ffpT/9ok5WeyMrzOQ2YuMys
ZuMvnxsHupEi3Ln18OnyPZfPdt48rYRnzqjuabIM7VOjZ2VQmyYsTJHU7X7qT5FWn+OxpJLocygZ
pOJPrI+10+UjEeUeijaKJ8oc1VXmjkfcrfOhScwhULW+opMBms/YO/ksTmzyxIlzPR/ZsXlCJ8rA
MdDFLnti5yd2l6+bzCbu3bbH+6kRudfg4ZJgkNu+GqyTlI51unyksgKqJJlov8fgA2wv1DiwZjOx
T7LQ+nWo8xr++JwbgUju9ObINgU/bRN+afyICGUq9vEwOCg+KN9HA5IrI0rLrbW87vMY4UJMKq9h
KGZV+AlutoZ+Z2vP65k5YjDN3Ovyj+5kxvePhBcliCnSZzL58FYTOBqwgHci94EHoOw4zm63p4pq
X7Um/096vc8jkE+GZN9mFV/SEIqhqJMcrTIG7NxNH4tKObumHvJtS6RkNVHMC/ROp8U5l+OJRsgI
2Djydn7OPhEzwalc/hkTk32v0fiBvdzDbG4H9rv0XYccMH90Hd3Gg+VstJDAjE5x6MBAyIE2UXRi
5ic69WMijhgE1vqIuBrV4MZrBRgIlwfsY6BlCCXKsyhemMjNTnO40wdQQA3TxNuhwDiuYU6Bmd3M
pzbJmdKtlogEn7p8npneekVoJtlebsK81r9/4XNtHYm5lacpOwyaF4E7rTlP1fwJCn9g55tW5k1h
wUmsFHICHYSywaZ23ZNoOYU4eE6Shei+B8Zoq/veYqiG88ZpGmestjlCIlDW1cb2Yc8X1cDBj5tz
Vwn78XJgNQL/O4gYprS8MDvXVpmf57YHxmdNzfZy09JaXI9WCLRIn/Kz8ptyM7gAp7QGiEtLYidO
5B08i9uGZVdQutiwyhSiOGU/BdGzyg5dOkFW0iDOAug2blwaZKUQ2VOskS4VYXJjOpEBPsUrjqOd
gGOI7LSExDsXlHf45BSCz5fN0G/nodKDWglggslyn6FV5fHy0fdP/rh9+UYSaNEf93x398tNkz/P
1hfdzeVHu6aCORzHjNItD/3jG3566O8fFnn2sQ3NaFv+eCaXn3f58XOe8/SaIaRq58T1+qcn8dP9
mwIhtklFYy11Q1287s1Rq5d5QI037eWjyz+pmfzb5y5f6Hor2llWlGUs+TVE0k2oO1vGCq5FVweU
XsagDBPecM7nupCfVShrmuf1Z2d2X4yRWWPm5NWGqflsl8zPDPwFI68rNGOHN5CFccZi/n4zJnh6
TYPUawi7EfkD32ECllIof8c5rrYtQudDXhlPmt8cHBJycTszsG7A8IgMpH8uTmKmnSKQlIq5j1W4
qKykFt1otEg7xtpSW8SbqiThSi1lpUlnCByJC8DyqD4qY04OeWafYISoPVrW1g3LjWFgR4D9PA9e
fci0eKND6qG6wsOXDtABt64CW5rPQwFkVIsSd5u7Qd7k+tk1a39dq/bBsKDShk8RWyJ8Vo5C6Sum
zUDwHJ2Nd50Q6UzTCLZprr2gnKG3GSPklqMH2yw1KaEY+aZsmdTy+rg7dTmXWk6ExP/oNtEyRBwH
OLUBr4TbwD+U/Muo8gwbswwPqYqWJYodB2E9HiKsNmszhnlo1jRghVzQup44RDaBDYIpY2DULRSx
uWZEpoWHXftjvWhSnojCAoLLcIymwr3T+Ds0cQvZ0gVhk6dAwRKs79RHIl6EIXut0FClk73DA9dS
gv2KATra5vq9YyAlBB1ynjSh78wcaJakVY/ctUfKAdtk8iGEYWg5VIxBYzrU/LXWpw+EUUeKMkm1
VbPzgm1PXkV60+Jkq1vWYs7tZHf5qUibl+LRRd6xmdlsDhrI6lzvnlsnTDf+6H4m8tIE5ojNkq3W
rnKAVvjkmWkRDBtz0FhUjHLn6sShF7qFqSfM7p5db7itsK4GYednB2MCKD+QQCYKjGQEOpannuY5
fIs6f++W8G/dkHH8uHMOPsAsXjFxbgo5riDYz312pmh4o2Jf3wxkQnmaI3tsuH7Q+iEH6s3HCNay
T/pCld9cq4H9Gnb61URlYCheyyKMNyja943dr6OJnbmPwEOvuuhc6NnOb3gFhTMCfYEX58c9HbTG
vxJxf7BMh8yyIV4wDU93jmhXTZQ253jgWPKccM8EQEnhkwPUq/Qbeub3eXd0+9hYMd7J8nm2weKF
FHIdazkn+x/9SOuCmnGIdZKEEDJFtmNSj1I+d2QCnC5lkmuQLwuIx3I8pYMLXtPxdxEAZ8wsW8OU
H43afbSShrdUKAG8IErvBnPPwGKMlE9D/+meCVXUGx9k6NJEK43yxp14jjYp5oIoImPmEN9k0u07
5jpRqXQiZJXNjAeynX2fhPS7bPXREfHr6MArHbMUqZNjil3WXdfCYihccVqxY8ighYfPxnEyMHaT
7Qa65n8cW/GYpLDH+yqjV9BQkalAcMHx82d4uKzCdnYhxDrM2QO2UlpXSXrjGMTDamY7MfUV87pi
mHG0gOI1MSRIXz6HXaYfhnZ8HuqyDrxBXUex6526sfqEBfHGJrcfqExFJISVuXdGX3sd6RJuC1iU
4ZzgIpx43tgPxdqu8zjI/QGLDjPqtkwfbUBqgRnRgDGriPADvdZtN03BJBJt59OZ2pIZrqgrSpxk
YXteljiLaNSxM5QFLtBzMuSIEhxU9VJmqHimedNV2nm2NzFwtCbV+i0KSw0Us/wQ0pFButkjW3Q5
HjXHQ2NPOdExmDYtpHfLzOOqGDG8j6+eZCjS0TyfMWS2cokZs5ACz2voLOULE1MAtu6Dp38zQzfc
02rFlSklLLmUMZ6iS26MXi3ZK15ak/xni1hschFckJjj1IMrRMQVtcxToj57AtuDNTpYEeLxhR0r
dKUeFHYxLz7ACKEuS7uQJssyzxOWHMGiPzdItkysExvNcnhUohNno6M/5Tv9Qfmzjq1h+BDN7qcC
EhEQNM9b5csZr+1leVR18mwUDd0NnBge66eZpD7rbwR5mqVyTuwZHiEwBHbjudDRra+yO3pzGN63
vOgreZtjRLoKJ4lPXFrfIkoYK1PF3V7ARx8i58iZiri5/0ngtm6yiG26Zr2YWpMccSqwQQYbmdWf
moKLkqXUtwpL6zrnhV5xXsUEsGxHI3M4RyhROOXED42r2Fnk+a2At7KK9fwL8uXFEgYCtYGPVtt5
sh9wcZWeRzHQvpM+RegUaSPslB2+7k3pG4hgJhiSeYvtizbfNUfBSXj5jR57H4ohPVOTlkN31jdj
Vi8EYRQTjWLMl9OJbn2SZvaIs2w/OxRafVCfSQbhmNL2rnCGftcXHyqkXbUNRRJSE+wDqOcy9baJ
YVjrwQ2TYCqcFysH78t0/j4xWsj00RdzkYd21qBwYcRXoVujjWn9eNOTv0/Feuic27btl+I4A3oJ
6D7MXdX2tvJKEXi1c194+l1a8PbTogipWNF+zQq5H+IM2O5of3FmEkOW9uaR/ula6X8Ya5soHrsh
Z7R3ojb2ld0/NwkLC2+6HUzJyj+Xr0XH4aWlZJJoNbFEhsOqqpVZWVtedvIGJvj1uYrfhtr65Cjq
JpxExnVShSnwau6O9TorqWtl0uSPqLl739NCJLppsXF6TruVXb4yjUQu0kGvVSbRJze2STsRIBW0
Mo6mKB7g+zeJ/Fjl89eIEDq+06nbdo73PDuVsS9h8IbmTIqMvyvtsLVk2wC7eXxRBVCC3EMA2eJX
iMYPca1QJxZfHBSoTbLz6opHheCrFy+qJu9gK41zIoziOGmuey8Bsxf1M3B10lO1Nc3XfUiLHIHl
S0GNptDTD9NQvGgoalEkVpsJdM5OTY1NJU5+9BKSbJcll5mSfLUaLtBGwu40W/a+s+3XeGm8o1tL
mLQwswZIzH6vo7jSGPKzoZY6Tr0lmrn105DzB1MlfpnGAWNMT2VBS7B32AKNpDoyVfk3kwdxJbPF
Vc8QVixSB4C+HzLt46NUQ722aZvw1s/Gm2n4ZpNkgJSkFaSNUmvrzXUSEM156gCCgJG17otOf5zo
3Oy8iC180p2NrBRXUhxtoQ+HlxRk58p3gFbFjQXyzbsyx6G4wlaUryarfvZdLqq57b5p5FikyWkT
2Z2/qqLYWEctJNQoR9qXhdelbw03U06pQ/PDtVNa7D4jLz5Y3sGqPG/vSTAVEDxmOF2DOjV3pMP1
TRwnaEq9cr7tZmtxl5ERqxeKbzU7V3UVfdwz2vhSOYGcM3HQhuQ2tiQGl9wfYSwsW3bX3pWUOnC8
kxrgOolJhDe06VryZhACI1+/bnHt3ced9c3MddJrsbQ5sUGu41Tcr+kBtSfWdWVqfI5YNHXhmAaM
BdnbpHZJLbAp3a5ia5zPnRQ4llOPQbOWugO/+pRAc+ncJ1RlrK7NvIek27KeFicDgWzu2faxnBsI
rfkQH6CKnXVNfizKGnj37MHQ9KHvMUX0SbOne9W3MVfaWg9sv/lEMdw5OChC1dZKTeZ4fG1jm3N8
UMJ8hIl6BYLD3xgN0lpbv8GZbKwmun1m1F35ScdFUZNnJavrvsWDgi2KhbVdWiSA6hOhjn2XhCXR
Hx/zFoOlQ4lQw04TjsP6tjeB8PpWTrzQ5HI1qgddnhyDeW2rRT/QjnNAn5dX39TstevjYpc5eWdr
9HhNaGVTKn1qQ+SSalj+FOxwQtu5dlsqgUOV3Di57lIFxm0h7VtoFlc2lC8j4umwqDrzOoFBD2/M
iDlmR0EUGFEwkYJ+rPzhQ1pZjzVEGd4lfo8BO/2QGbRno2qygwxZzBCuopdsiMC9M2S+SaHJlg5W
9kzspnH4ECehB9U0IjNcu1dzlzgbWrt5cmy93ZSaW120xaFzzWHLIAbjh419qI0+ue664jprR7i7
nC2qamI3J0Kxb6nyR2jUzGdf1mSThzwKKmEuQXGwf1EqWEpL/M2a+bVyNOR1CoIK8OibqmGVPCOJ
Av/fjDycG1VXGmPy+5yAM3Mc/mNP7frJiVR1HIU3r+mYEusqvorsvlvQc0JKb6c8KNVmFQcTtNQg
5+KwqeRbXnXDqZYdGS+0yEk1bnSyZgxueWy+mox4q1GAXB6LfFsWIEKItGh0GFkVLSUstfeokwfs
etDosSa2CN6vasfHWkyKHmAqBitOHWHdp+s+QjNiweN3rXOaeNiEndw+hOPwQJb0llEebx1OmBQz
X3twfdluHL1kM90eSpmzdgXFPKrDkOT7OZquvJKQUG+RmkgM8zRnxE611urWU9vQEx9MJvwsSqQS
msmObeXBUvJbqPfZPsYMwJmcyYECugY8HxYfs3+suxkcksM5uOdaGDBoPa5B25H9LQnZtK15bCM2
PTk98qu8bw70GmhT6Br7Qhe2PqK1ekoe4PVgbqzVh9FFyiN7Ek1t51CLM3Lg+/m2d1FetyGX9w6h
dtcWzAVNLIILQtCQ4nVDQGU2oXZLBtMDNJ55MA0Vl8AqqYEZhuveB4LfcbWsM7jSnmG/uboZX+F8
/BQne0+lPhc7K9lGnf2ispLzB3ABg+jcKnZdwOaoKD2EjGpwB0SG0zX5NoowbWKtJ8xdupX5a14x
tjYCC8I87PvReWjCQtsYnQvKR+nm1ubUX+n5JylHliqFh/6y6XiNEdSYPokTwQzhSi/MY9pVcA7b
6K4yZiYeMK+Mul6v5/pFULI22kei2DV87bY8zzGSYks9pxPjH7LRPjcUKQx9FNS96xoR8dqF7+bl
uA818v68W9BYFIQcRM1URJrCxpzlI6EErLIRQgHeQ/HKFMNrWbX5NtIJEdfXMlHy3ERFeRtnab2d
WZsHRfNYgFjiekIhx2WoQ1k1fF+d68dYGKs0T7xNPevhrh/yB+RxDHgrlqWmXjy1UIjhdGI+Tuev
bAVn29QDIvTnasruIv5i1LgTrvO3YmAJrXRqEBjxVp3v3Fl18i0drZs+76FNDG7gOrQ8DFXNG96V
xC4k/ovXFpLATqsd4gwxG9JZOM3amuKHjJ3ZgWnsD91sHgt33MWeeWbYJ9nR/6tYybNXjVGMinxL
c/KRqij+XUt9UMublHrkZmK/yHScdRyUjOGSrtLPc98sh5pFymmYaNOJ0N/GGaj2DnFOF1m7UZv3
AFWXyU6XgS3FkQmo0Njp7rAdEutxcKTNEdqyK4vmb/Mg2kBpFm98T1/XX0LZ7wRALK8nJSPHr/bc
jbto0o6NVz+HzK4zjlP5+EJ86leh/y3v3JFknv0yi8zYc9mESZm105ouyw2HhQpyaFkrj/F7hoPR
3rfL1dGbtFvm9X0s9p+zVp4ar3oQvR5v40XT2FUGpej0TtethyGDl86sfE7N3n2qzZQmpEUKNieT
rkv2wPNnwyKgPtYM+zY+VjObraJsFla1XgSZ5SSnKcIoAFN8PQzlTcUhwvvad0EyyIjqcfbcCFEF
UWWINRfbdgW+F4huiE+mLnx/n3eVvtLz8Chdpocal6W1TqbV+mpr7kOTdTeZZoJ0T8fXwqtIOE5e
HThi7SaqPVOe3GiyzfZaft+3nwFQD1e1EC+5woU10ns1YuwRQm/1gzN+ZY2Z3JMxyzd211/NXnno
etgWvNxsygcg7UmQ2jabtrhj+UwVjPh+3y5d0TfsnIzTWPa1CRJb1G1L5aW4NX0az5GlTZuoIaNj
cMauvN679kVp7O2EXz/TxVfyScUWHuJXldICj+ou3AC7psnYhTSuWF4y/IPabtTQ4mSc0DaawtPg
oPNr5jLfprNEgD3h2WxYHxqDBwBX7ngDrYxk6I5+FscHLUJnE1vxntEJDo16+jipNlzTr8+2U+Md
VFwnqD8RV+QWPajSq3dRxzMu7dle9YURnyztDFaMrkqT31hJe5oKioeNm5Y7l9LxUTDBvGrFUxkO
NiJym/6D01zHLF/tjPZ4h0BYacOtFhvunncMVQOV3vldwjVzaKC9D+SU2xwxSGIMK0b11a40/FuV
6Z/gtfZrIyq3RKH8k3A+ZjFs76xdtkeJh9BP7zacn3a5XryyszrP+sGcNe9mqP3rcapCyoLai6qo
hfVUCphwzYG8Ze1ZcyKGn/DiBpPtAOqLdMxDxXVffI0noL32cDBbrput8Ndu35lcTqwvhF4xnJb3
IrsdukmnSK6xng0lUmDNdQNmMcN1bU8FqgTN0rQPntgPF1CMgQXWTnHojRV1c/3Wo1q6KzS/4IAa
WNRn4hxbzoPrNjvbU92uQbG6IWDprus40/cdoyM+7quQcmffMTYrKuOu8KYrO0GwUY1uf4iz8Wx6
dbGpiGxv7Lhc63pFNbpniT7GgYhhJ6fmK70pc4VmspzGbd5gMjFSHD/1AEsp1j83kS8/cG7+5kYh
RRSfRn+SmP02Y6MUNMYh9tzsNs7LU0n6MlWyOBWdPLbh4qKZ02Zviv6Wzn9LF4cxO4g1rBpCLI6g
RcNDj8VSk4V/1sf+Kap50WaV8gKnnccY3YjyR0WPrEQEM0AELnQc63UWH+aWkuoEIcVtwcFY/bM7
OTtN74fbuLUyaJ1K2046Vo6xB14fNm63K71oPg6apIzQy47Adkf5sx1fXY4EGhJ7pUc9x0dL3sHK
wNWYJ1sMxPWn8mO39ImUVhfHro2Lo50PNB5/3L581Cxf/vG5y7d4EjQSOBG+53L78tG7+8R0sdez
HcPsXh6hMPt4hsXIpJDmmfc/Pcz3n/rLh/TgqKx0wFab73e6/ByuhjShf/zw79/pJsWVKqHt0vBl
TxmG+z71JAve5Vf88fy+P04B2wMKmb/96WGbprtizxTv3j/y5fb3O15+k9azX6MBwO/loSNKT7wU
//opP37U5YW73IzyAuVRAev0cvPHKwoGCXGUMODXah/D3qbY4FOrxHvxkjHphc/LwXgph4biHc6D
PtPYufRcMUfTZCeZctE1DUzuPZti1sx310QC9Y03mv4hQRTo6HhtJBoOVmzdx4wzXKLMjWXIL2z5
oQCVKPi4xA5Bgn5TxOhZB5/2vYn3M+wgxUwgqZ2i+EgelFFZ8iw2qNH+M/BKnYBJrtZgea91fWmZ
TC5IXc0toHaejGK66uvky9LCaCZtWStU50rMzPov5p/aBuaGV4EsCTO7MDq3WqEhlmMcLJsZRReM
mkJ7VAgNuZ4MORRzwQk1cUkICDvmqMdX6s2Vu+YNW8z+DaPq1FxBRsylfVVDfCVmCE9DIHmKnV1H
Lx7jUHQeY/KmjoPvt4JGPaj889zw8pa0uJjxDaQ+FlQM24+qMBmBT2nXuBy0K5GNBy5se2iDOwpp
CLQcBu+o5QEyeianAyPFHE9Ec9aCmu0Ksla2tuNmB0duCKJIbO12+kQsh52D2oZei65Qw/k7MkoX
D9isdat6zDPnazkIBnrr6StJVsUG0eLELcp+lUiugUan8qCfnyNpPpQZy9uKMxlx2QoDx1OnUwUd
Z2aLDMYa9HjdaLG9H9IuDAojgWza0EBP4hlLETrcWq94vPQqDPFDNxOVAUsU2eJEQa+csd3oXMM4
4Hb3V7PWPdcD6lrXSh+GkHWFQ/SXZs+nOYPDWeQu7ajm84TADxcSF7UAGKK3VYWGLMQZTm5jbmLL
vq8pcdYgJLamS1c+n4trTmOBPxJesJWmwUKG2uLU/lGfw7uqXXRfSEqCsXUesSOtRw93XUEee6uw
LBHu3RBDnkkplzdq9h/buTraKZM4Y3w7T3Qtraj7pI+dE9hGBsRWue72knliMKr9u3ED0onvAn2O
yVQgKHdG6QijLIHUnxLtUWhNWdxRnJommi55r/lHN6WzEBvZbaaT7oit8MGuahFgx8AapqJw60mq
wnlXGmtNHNrG3NFDMdadlBjYc82/s8ZpNUZufpNyIJRue8+p4G85Fe8BPPS5CLtzOAjPZrT4vTdi
jovGmajRHmgEpwfNYYyzoJy3Gl06Z12iKA3ikqhiyB12EsXHSfjl37x4l2T6n9OQDvUP/l+ikB6r
vD+/eHEdJ87IrD5YYDXdVJl5SI0kOrDyM9Y+3Jd9SVZ6G7I70GqWDJ1+dG7mqKg+/RQh/UUuU7yf
d+a1ICpqLdl5nVmk9wOJaTlNVpO68tBV4QQlrbEOnaI9r3MSHNrkuZ9luSsz58HwZH32UmPcxxRb
+so6VMyjnXtf1ScW9CiovOEsCcxwvcq4ohsRpmPJaZpEqHEOF0qpZR89NbRnxoKQ1rn0wxuNnnSR
hSV4XOPV8fp+P5aYE324L5d/4uUjlc3Pf/1rm/9+7C4TdEy2MvHAhJm7fP2nY7fTIY2oPpIHxzDR
EkPmDhI/ncDgoN7AM05Avzn1wJqtqZ/3tlkd8rGgv59hV6zHU5HLfp/rg7U37Lw/hKBFcAgjDm8Y
pNhl4Hf3TErdd2Eptpdn/r+KR/8Hwef/LEH9/1M8WujLsfv/jkdfv/WvXxn2/x62viSqv3/LH8lo
ekm/Q/HBkGBwvDsUX/+VjObQ/1ci2jJJRHMuW0ZXwbZByvuRiF7C0kyb8HXmkzz4dv+bRLRhXzjp
P50DoDyikXFMDkThwxZ6fw6IlDX2DImJc8RgeEIzMnAb5pwk6V2gNB0jW9qAOi5HHxO9dt2cQKiI
7BMJN4q/ZvMxLGnG9bYki6WFXKDNJqB/h52mZHjImNeqqUkkmE270ozx1Yh61M9DG3QdGaIBruKs
tyR0qWFknVFsyxGHdx5OOK1DxvuM4jZsS3tneBhCZXvuGXMxS9vdzE010YCNE2ulz/+HvfNIjlzJ
1vRWegN4Bi2moRUZ1ExyAiOZmdBaOIDVvw8eVTfYtHrd1vOewKClw8U5vzg0Ruju6rh9RAesOtWW
+eQaSGAztG0Z6cKlUkWP6obe79UWJ3GN9NZGg8T+0gb1k2V0xLvU4tUgPWDkw63n+s3e6wSoyl4M
SwbDxQEZjnPo6FCzLIzdrUD7chQvWPt+7i8j4WhHXzcPqQoPUyGrhJ6UWHl65x47uwJRGaf3Cq58
bUIWOtchMNIixtp09Cxkb/2gfCuK5i5Sx5upDEFm9JW20HNxcEOdZGodwFJWp/tEvJG8JLqv2Q12
k6RXsA57ICCFed18hB20dMtsmIi6mwO3tjoPLdE0WzoNOW1GPCnQXcZnfnJnAX7atsiKrI2NJqKt
lhHihIzOyy7/dp12qAuszKBM4MQSoW1l5D4Bq9+g3LEpwdsvDQ37KBLPv2XgZyOUNTbWWah0kfLk
bFYtCV9AjSucn/46jXhD47LaKfCsgzhyVh7YmKgbnFUcRyEJvxTYVZ4ibuabGytRK4bFZIEdINVY
TwADoK+6TM3OIw4DyM1sN3mTrPXW7QnTZrTvDp0rgzHWKp6MbtUr2l1Zky02xjpeI+9+Y6ejulAc
QIQpsVvAhwf/LoiV6CZNelTNeTfFFCtPZJvKlCaEGEe5SUXPf+CO3RZVHpRdQOmmd2WFm7FVtCfn
kdB6MKsmZUu7+4t6hH9TaVgGMyLYNmreo3Pv2YvUDcUBCf/XwJwN611h8nr844Q8/h44YwFezFz0
fW/cGnjKiQzrTMg7OLoJ4zUpXdCUzi6qreQ4ACNPHc/AGyfOlrlvTittDoqZUfDskdwmrm1QbFsV
g8hMvdXDodmGDS6OvjaAROArIpECVCbSkcBTMGa2KyiAqpHubYFpq9/U7h13vUP4mH9epNZ67IOE
jGj+imB8c3ILzJ8a48lI6dhVnWQzPqsq1ltFn1oYIwwN/d8j3OHgWGtKuSdJ6WxE5OMpqonpxY4i
0D4Ejz8UI7rRBOi3VPVQetaoQ1yfMLii7Olvq7d11ImtPykO4aPsVXey4ibTsX2FH9QvHIAD29QP
jVs3c0+hqWezi9M6x2HAqNcBWNI3NdVuWtXt/lRdWZwc1T8RVus3SYy7eqj54RF533o5gmhZqWRB
byLFVbdkrN50q/SPQRUNazE0IP+apDqgeWygh2djI6sM6dn3kmZnO5G/j0ozvTHQ6YZX2LtEH5t+
TlL3a4tsxCrsC5BMdqiTzEDNSOkZV6lIvWzrHrxTnIEtcXz/pW3N+KkDSV5Urr3s9ciEDGa7h0JV
0Adtpjuesx0N3oQ+YkbaY8hQxNkpTC37Mknj+Ca3/H3jYM2H595WsTWimaJtz54x/CE2YD0mQWRi
bIzgLd5fxy4fVpZFJqpS7Xd0/sytG2RH6n7UHwHJEs0jNanlWXOQE2OeI2VA4PG6LOdyA5QAGeDu
39tH9KJ4XyzL7dfFy55yJVhkziQ3fZuVmwbLZmAxaHfyFHIXuf7HGTsDbKuR6M/uh+5G5QEjqeLg
TVOElm1p/3tWKZiVy3JO7iQn12MShxKxkJtd/EowcvjndNdjruvk0XIDtkoMaDrSPTgsdRMaif9c
9ucdKPK+5A6Xy8mzfJu93Li8ymXW8OIjv3u6vd78t4e73tjPK31b/vGc8pihRthzcJDrup73ul9T
94+jFeSbn5e6POD10a+HyLmfu8uV355OXvo/3tnlyG+nl6/ACRrchK93WJYAjfCqKxa1rvCm5fnl
xESVSV3L83+7Cbnp+o5Kj6FBatVbqsC3wOr1ywGXvQYAbwnBbihLycpO2nziIr51ExdkysCpAcEM
I9KGQ3mfKVjQOqMPprpMm2lJ/5viItdeN7UQs5ANUA4/1stFaz5YnuG69XKWJsCMYPHtjD7Ugrg0
msNQJdVRqOtYBT8d9S5EBzmrVCNqsHJ5jIiAh3nkrr6tzP2k3yfF62UXuUEe54ejthlUcfaTyKMe
UBCVJdVPHiUfJ6p+MhOp6x3x9ysP8Kmqg5yrTbc8oIBEgKJNY8Kkh6SYbiPPH7bXX7SUVUGp38IE
0fkjiyPQFpqrhG9GHzjfu423BCH1x2n+UJNjG56P76kCEmmBKNVMsGAyFv2/JnYH/O0/LV73k4fx
NYBO9jkjOBgaw1AeBzxEgafkBJaHzzz06k1dN0TUvAmve1SX8KawHwssWVGUamo0Bqg77KgEbDcj
7uRiNbRzgBdFHkFOzLAPhHLtg+op9sFDQWrpDx2J+CAQBzkBoUkfrUjIgWdZH0BXQNFy7Hp2TvuD
Os/JxbKdtG1PekcZoGrJiSgSANkjrXnRawp2b7WbH5sU6BBdN/yAZuaAnDgT0ubCd3b9HOCUtAI5
6SLlb6lZYl0WJUI1nm9EW3uw72rRRMcR+TgkBoZqOZTuyk59ZZcO+MlYU04Impw7wRxgs51dJJjR
0nVsjbheVbpmHBynMQ5KoNSLTMTqKsTD9BDXjE5VoaEI2FdvWmnf1PRIaM54b/HwkGnmuA/LMNXX
RgLGwK4wAgZk6O9VsqvjBN5dCbWDZh4dU5T0jV26fpKlAEX9X1QF21qRlSuQgpvJEzqh1lRTi3XO
uOWQBZ1Oi4XrsJwjPksnq7Bu+tLoD/IbULKrdhd0VbqkAzACVuf9O/NEtC6agukD2MjioDp9eXAA
udF0pcZOrRqxjed7IDsNV9OxgESIeVYup1NO14BuXjdHzyXLwqp82MYasa9lNAPf2zn+7mVD9m0S
jKGLX19m3golx/AaXAxvfi7f1ugSgFf1EcnDELrpXPauBVDO/Vg3tl26AtswK85SG3pOEdNn3DT0
AlHs7c3yoM+P9G3ZdsJozfgMkEk0Vy72/NyXx5kfFLgfb3yeeCU4zWwC1yOLk3w8WeCyaeTXvJJY
XB9naIQdVaThDvKB5dx1Ite1iaKvhWv88rUsP4SxzyuZn1lpdYLz7j8r0enpF30LqF3+dbIIybnr
RL4DuUhrQnc1NneWR2NvzJOgor2Vk+viSNYOZF+6zEf1ro0EYEhY4eXhMmuYWEv1LrD6MeqqA5E8
CrQs1fPkx2KBDnkGlmDbVlZNZSa+T0YlpLszrwvIfKEzWR1cQsbpIhH6n1Yd63VuYPchJ2EIWXDw
+V5NVfl4SOTALTpwtIm5bubyJN8fMLF/zcl110XocodGJwPmWyYBdMvegMykGE2GvhoFOtd2h2LD
UMblKhY63IrA0prtSJsnH8jkl7YKDRkEFTpUDtRntofSIWkoo86fVQ8HXTFJrOPJp+pn13fgufYO
OO2RPDr+pd0qCdX0OBjxKYjiJwGzdB2gp7XWakha8mY7mdzx5wodmfGdfJ7Lr6CoK7QfSnIJIN1F
FQRHIAMLvIMAhM4FAXmEZIMZwVMCSuBS+8q5a2FwKoP08GM+AG+q/QDA7zw2MtMP7FuNg1fn1tGZ
J2ChN0rVQs8u4B4hbE2r5onoAHowD+B92HStd5Eabvqwe+lKT9kEdYqgWmqAwOzDOlvAhz9FXTps
p5nj2pp5t3Wa8r5KFAAdBED5z1NlYVlmsRqrDkaySnKB1Fu6wF4tXzcTSjWhGu20skGvEgxGl886
3HP13ZpUZaavAi6QyxrI8AVGcBBHZtf2PCfPDMK0Wnou3WZ17msPcy96lmvEyFV5gUJNsKC/TTO4
LE7j3bkxCRsXjQxhbw2GvSC25rNjcj6P1Xws1+brYvNuoNFyykBTBU5dLbIhBMDS0tMh2ZI1Kry/
uZ1HJ6M8hFqhbCKScaWmqtNSrpNbpzgclnXTPoVYzCymKXj2/dTfgNMpjo35OQEyOOhNAOIKNnzE
6YY8Efih988WcdVFkIGohVIH0iaZmrW8sdyNm22X6KfCK841cYG1OgFWV/6G2A4dw6r/pTXBODMY
1n4g9E3v2uECGTRCENSUcpIrSkDeX/1jNvyLbt3D6FYfXb+KdjU+O217SOeJnOtGoEy+p7UH24Q7
4/Rnxx3idRyG3TKnLgFgBD3hsgN/7z6xP5y+7jZtjFhbD2ikb0lVq34jLs8WljgbqINwAdHNle48
6TNQPT1BllXaUc2MQIDH+iXAJYnB9oR8nwMWHenYF0zO0jUeDPnSAFZ2E7c5jBISaG5L6yDfTjbO
9a4Z6SZZn8JbZkLLDgw2s4Occ1248LTJ/17pzVuUZjxmihpu5Xp9/rnk3HUid7Ovx8pledYkykHD
aHzA+Zzf9pOzqm4nMFHtv5dj5bosFvsIdDVGx1+JmnXrIk2rlSjaYGWOpgKtLH4E2o2yzaQBwa5R
GIjFQ1yjH4O3gw56Yw6hKSPMZuhCZPsW1uh9BiJ7mcoRrNYsy9INvb0op16hyFX2crDLV9Aq2Hdo
qBWl5roOwbLDftIXiBf5q6Aejkgh1F/+AOtKlN57kfnuohiJKfl95SzNpkMmzyQmqagJSJN+Uh4m
PfzS4u2AesV7g3j5og2Ef3bCoL7xNUVDsTYaP5w6glFc2M8g3WEzBVW30Xqrf0fKS24XRgrVTxPp
AfC5T4Kte7YxG/8ww4b0ceajex6UzW3edLkMuXyEevGQY6R0CtICWdUmsvbtBHhljsd8NNAkhi75
aLwk3XTg5/dx4OTPdTjdyrPy1ijqkWXeeFEhzhZx4YXc0LrKWxib2aMoa/1gmeD7s1meViUffleo
6CUM3vRWabjz5TlQogqhshdRhnv5ECPM8GXRRMapbCrtjtEPPwT99TvXRlGlGckrQxb37+H+acdu
mFV55rudiClMnp38yhREDp2h1bZa2oW/4HPBWuAldGM4rMLYJsnrpO69lSDRdXk7yLAgvxYZd/iw
a6fcGIPLKUfHBNBo6S9jjq5xMRbeBvy3eMtCNOXmU+LtjkhWY8BytpzkseuHd7keKWtrkQX+cNbH
zMAdtyVbMh8AhOfWTdXqmchgsW+GOttoih18gH+Rz44TjrmOkJTb9whuPkXJ9CBPKEorQxDWhUY1
lvYtIrjwleenttz8WVdh01VDkq6brksOmhUPlw+oNkcPQsz7ZLstYBLMEXXwq8+Tnp7kWafQ0cAG
U8Q63/bPstjJs5qV+kU0Wn8w1TE6hkgtr+Tt59BPW90pXqLCXmqZOmzGimxX6BTefRwQYEWDMv/C
redgxqH+OkAW2DBQDg5BXA/3waDgHj3v0QX53rKV+JcSgT2FGF0dUKdM7hvFAoGiZsVXNJhb34rG
X12Ue+vQqCb6b0RHtcLeoSJPmzWfJ4PbMaAV9UZvS18j8eceEAtr7sbWJbQ5nwcM0DoWSv+WWkTC
FAd/vcHIw7u6Bicj9whwHA3U3n9rPKdcJ2UmjgwMtDNhYmRG5qvUQ7NsirF9D0b0yVofzr0DtPSs
+mF9OQcaVwzbLfd9qhxvNZRafMoL4tDofgADnO+jQ2SonxCHdBvLgARktqcMPbVbC/+Ny1UG6gD8
jj/SAsHpfMBqq7HDElw7RCx5Cq/f2Y2BsfG8A2xIJK+hd960rePd0ET4l70cYC7x6Hz2nZ3RpjvN
TeK2E0UQjSLRN+kXcsLyhgotXA2mMG4MUxQ3yHVAF62F9klcUz41oBcXApES3vpK7Z+iCHAaZML0
M1OO8gzaVBqgQov2tuxr9dT5IRJbIAA+evNV7tCMw7is1QrahTaWJ7PJ7FUbtOpt0fF5emTeCN3X
v+mSE4oUrfrgBGFJ2zY1O8AA/cPkKmLRa3b1u0m9BS4h5kdlZAoSdJyjonwec+5x3ceR8qK0wcPl
bF74CM3JevGVVFmTzUqOjqaYtxQmMGyh63+4fCy5a2KgdZZ1UfUAc6FHrQUog1EU1kNhk9CQu+TF
sMwJzn6YjohXsyfMra6Z4ojNmbHW+7J6VdPqTu7K3/PUqXX7Qmgl2bT8Ege878KzgLdCzydvPpFI
XpjzExsMahd2ayv32jjqOzpPynZCb+/RCQhJ5/Tyf2eUStXrlfdYMfNVsEqVJrgNncE8toE7rKOM
38uE0CJfDzKaL71aRy9m01abIRi0g04iH/02RV3qZjn3jF7lnlPnmwvy6Nr94EMnQ6owWbd9fUSl
p3sUDjoJcrcxgIZqeuO7AgNz1SN+fSPUIDwNnUqOzHfCX1OX3Mhn8Urvl9p3xrODUtAGd7P2kKCr
dNYcRSwjwjZfWn8jX1DFSA5KyITUbiMSLEz6cdtC0niM+okx4fxiELjcuKSr3n2VutrVPQG9XClO
vgn1xIqa9peWaUe5K5G6jyjMaSczgZg/ZOqtpgxoHuWee29PGS7fpWF+dVm91r1aeUP5y8fSpmhO
OcYWtwh9RSs6ke1n5t6PXWZ9DQoatb3nKGcjU/VDWZnhxi/67rUW4408V9iqf5U4iJ/ILzjbZuiG
XTfRdDsByjPctfXVox45jL72y4Pit57scDjGUx6cswaW2eUc803JxQ6y4S0mouKozVWTPGw+Xu5m
BBeF3P+fG/+/SYch3kg2+/+QG5/Vvv7X6iMp2h8ZcnngvzLknv1fgEE8y+HvNhhYfdMOQ1Psv2a1
ak/VZ2U73AGvCXOPrDgarmxWcaMiY/5Pwty0/stDrdhwOAwYPJJI/08Jc8f43yXrUXjEsxFpPxSl
NcvFPOsHasP03LKxB0c/EZlLGfnISUqnhlw3moaR6uhbfQ5WoBxdHHo0MMgv/LMsV7YqMcNeydF9
mINoY42O/JKIQ5+Z2h5RKEZ1ae37y0SM8MvMDqJWWqREUpy5j1/jz8UAWjlLMKOcCOEiFxwZvYdK
AnhjxoFkpfAtiOaAmly2dCzmhypEQiEL9pVH8mqZPeQ9Zi4Ykb/Q1r2Ho/GgBgCA8/6WpnUi3hth
EahBBerPiUL2KI/h4thV+dwE0xPQk+4kRAaXT197CaZc9piUiIa52soJ3Bw9RvdeRPERkwYQ+ZMx
C2oXx8ob0fpBAI4AiblrNcQoUIwlD5bBXA3z6ssoGOogBndHbPlXBTWqqYL7UW1fU6tyVrpVlTxh
vO5d3EScjMCHEkX6wrb8U4WU2BIxhL/2sMpqBq5IsuBsE7naAlmeGwDgK0x3bszWUtbKZL1W2Xi2
kvxeM6J3q7QZxonsPi8dxt20UJP6YKuwPt3uvfdQBzBMXawGlNayIZ628wnbsHkdrPBgRoAvhzxc
WBnoxkSAH4PLO26yqESG0sJRpCqwLxH5Q6GAOvMLYqkdTVRsnMI2fy8D3urgBNkyIVi7MEAGhFH9
BtXyyR+rR62q79zGQSJBe2lchwGxiHdeZt94ms97R3LDqe4hb0OzQkHHZKRAOFyIOl6FQfW7ag04
BUb+28Wytqhz4jLQ6OwchKH4EqL5cg2fjAbYyCDZhnG+BgF98LGu7OC4Dkq5MdRowHHeXySOva9V
E5N7VJeA6Vs4xJnVXx1jicWoTox56fgvgnt0w89pq/1BPGClp+VT1pP3a/MR5GZo/UVgZmnF9pFQ
Al5/DrB+W5Qwb3loBWlQL9V4l05HwavD90hUI3nfAh8evTU2yABEFXxvpC4+SyQGVrWoz3n+S6gI
sntlVNNVJgcKIe9Re010XpWn4XvSm/aGfufJGNAkozyVKF5gyXkfaGOzSFVGbPoE0Dzd50I5J5O5
6jP7oDj2We8R/zEmC15EpGxFMSJilYy/J224TW2a8KCNzx1QHVpXtPY6iyO17B4iIAAIfJRqzX81
cu+27Wxl2akjtqMwKUTWAZQv9d9mq94pqGK0Wg6XHKhM6cY7y9ATqLthMQMBN25ZPlvC/t0R4Fol
GfjF3kfcr0avXjUn4BIxoiDDGaFfrHZEUa10IzoovVhWFbS7rjHvckxZcBHH3ipFuypIXhGlEssO
b1ejMZfqaGw1Pbqp3fYJQQII4R6mujkl2dZh2OV2CkkpcBfInthKvUoLxIyQKt7Vj6J3+cgOgIxA
XYsRr78J/GqXwIkSVnDfDjjHpiqGfEuLlwrpTF26CXbbaTn+5QJvWWTeKSEa9XATP81s2Ks9eIWm
fvTt+JP5aNEIe+ei14IZHve7L6N+VseNT1EVPISEZ7qt6LH3KObnaayAD6W7qGyZ0AN1M6uWFt3/
bGQAmeTxudFmsdjqb9wquwA/Fa9+amsV9EyZLFHzovcbG3fInqToLS6itEHSJHoRZr9R4A4tQLQg
cCWgFxTiTkcNCNR/SitB8Yrfe8MllN7YfxtIfrgKoOQbKMPRTtVHL6YwA19Fw6UVf1TrFk2x3RC4
5yaN/pCZ1FDdFQ+tgfwiGgFPRDehUo44mHhTHq7DxsbynSYl7PzHPuy/GqN4UMv+fSi5SQMUr0ky
AXS/t+XJV65j3oUecukxRkFOl30oQ/2sIcjS6+ZzQVKvMSd3mSBgiCowUHb1wacRcPrxr6bnxHir
rRnFf4cgP8bDtFH0EqYounhLgArgEyD1Rt6KpHe70AwkMlAp0otbBWNFHhDSR5c/q5wep+94rfoa
UXEUU9LMXteILFYo53/ZMXVFF97FrvU1jeawHkKXk0TRjeem49rKqf8murWLlt521JtH/Fp22Fe9
+pH6x/H1Q1GYyjqcTKQyTefkQxTxBnF0sF1Y9tl0F/nwB5DjMc0em0jI62o2gKtI4QqgUhI8qH6S
LpG4MYz9kGR3ZoYYk0vfGf6Zta477xAV5lInmJGm+X3aI1kczwGFpt54PXojcPoB9hd3QK2W0fx3
DQy5DUzK0aAL/0wWsnzCmpUL/RBBmnolxnRlKO/2jOJNGm9XuejGBQIucwKdl/7KrZv7Xz0iIstG
K91FPn22evAyDNFDQAap6OMM7mqF4p0tpaPUX7nfuhvYxLAD3HE/VAZKolBx9Ko+DUpyN4Z0J4SP
ahWVfK74q9AWW9WaHrSsGxdVzLgLb8vaHjhvYt6oOTTvuE22IrZ3pdA2leW8YmgRQozp9p5ealug
XsYqiMdNMOhvgYhgSzfGJ2Cbe5A+hGVxb8p+5SijOuPwx4P7p2TOTSqMZzKTRO/RGnKG7i12/HY7
ueLQTFDyMQBeFErzUJEom6sGxFB2WkOQZRiKe2MOhEzh0fUgWGvIPutVsvFq+w5lbehj7OTmT17l
bZoy+TCFjgJMFL+UyBgraoxEvJ0dGYh1YN9K6juYhErhQBzPC0KnExJ8uUW5QfiVrEKLZscEZN9N
q1/YclaIDLG+VCm58ETmUbi+FAXyMTolxDDrbYDem12aBzgdhHy54TKanr0B/IwwS774W6T10T6e
7N9hom+R8UrJzSifnum4y9KaMdzeXiTGTZuG9qKp0vcW7NW2KBG8aIxtnwgXClWibhDbS7eml+vH
CAmzrtMLQOD5k13yi9sZzrnAhvKRKqeuqz/G2CQbt3o2EtVbxyWaLnmansqW/pBf4DqgGs9Fz+8a
lu6Lg/1h6T5jwRsShfZfk8RGWDWs33Q3PY92UeKWGj/Ymf8nz2sAFh7dJydGkmN8hb5/8AHSI0EU
zcS6dgFb5NMo4SzrAUItxueECo4p0idtVnB13rLb3kQQJdAIONQpNWJmNk+IK0Ehz9RXRVHn/CUl
wVeRipzV/dXCfR1K7BWwqlqoPWIm1JgHE145Fk8CgwQ7A+XVP2pu+WV5d3j6vQvL/d2EMzKtEaek
cfWFZ8Y3Y5itUD5/9r0QZmmo3jUOfM54InOC6DliETb+S8JcEdIjg+YG6BPsOhOdPxW5giEJ3lIj
gbgZfFTJdBsa8UOrx7eaj/raaHvLPFOPRkPCvMlmNiQFUZ9lvcOBwKU3Myuqx8k13pHBPhYoES+0
FJp/akNg4xkbEoKgaTcE0u+wenu1imEEEYiSeWVQ78Kkpfpbwep7UvQQyKJNvBupuFl16JcVTz6V
V3nn07HmUaCRjnZNfi2mEQox67J0SNzZ1tN3Vpr8zjVCucEEyMOh0XLHr9hGtyZAMrZ28nTjYq0O
ZPNIj1wxM3eBmtpm/s8r4T9FjdOSl8DMww+jG9XDT2NCZAtW4n1hAI2JGyq4MUwfkOvk2m3ABSwQ
NEnvfyBQ9GS7E92UHPkNmIk0Z03xmmhFsLGrr7wxH2KlIgWZhh+DK345Yf977No/+mSDxys+Iw+X
hFLlXYV+/ACLExxAhz2Ih36P2cY7BHsfgMpvR0uctNo/Qg0BiRXU713QoKeOmmVUbJNiWTbYSYA1
/YUC09Gvqr9hSxM7aum70N2Vpbk7tHcC4MvJPaoTEOtr9ytsFURkcnGDgtTZ03qIUaH92ULM9nOn
g0o+N3hIoYk/RUe8LhA1vEM727u2omOMUtH8d49m4X4asR/S73W3VLhDNpFjdOJFghfkQnTIC4/u
8EWF82CEhFb9e1Hq6GcQlG7jtV+ECRyEOFk5SXUv4txbQvqod6FGijN+Hsz8CQ0rmn8Uwqx06WUT
5mQCxY5QVSgvsXmkQ7CpOwuhB2uAPjmZy6LToWw4Z+GrZ70kxjRWzb6tBgZBjb3E/HHT692pKgQk
FxHC+ykItegrV/W+zGB8IAxq7equuhuF9qKW7ptfxieF0D6/Lj8Y7OKVnbfwY20KL2Fcoeh7ZPvD
XZvYv8dGu08Ud1sPHf2BKTqF+Wxy7L3omh9sioaQvhFBvFQd81wb0TJptZfECde2a20rv0d6Q2S7
2CGQ7D/FYoaWzGISndkthB3TAKJbYBGp7poa6VEDwrdRDDtjpI7yvBbZ/zdfaO2+Q/xOC1ArCp8U
0PCr3GmhgY6uf7CzkyFwsPQz59kwwxegqMtCOLcl7zUou2VbpH86Xd1qVX/KiQLq/Z8o9H8Hk0BL
x/rsQvslMOlvoxfE+PvOLJ2/2EDe+y5hYweE9RCW/rKhhxR6qIJp1les53tNG051dB402svAL7Zu
gSZu6m81g/SMTmdhyFAk7sAHryM7B4hflE9NBZwhRnYlQb5z4alVTWox/cgqBpFTOCiM+MK3sD6b
SUMIu6SZB3JzaqPkQZ+g+3tj+Cd2UW4LnizaPd1ef3Vz1m8wI2cHnBhtPbKJcpLIMIOcjVHdxNBH
i9ZyMcsgaZeU9YGQX7ZDkHUZ+ON0gcdI6IIXnMOoEvsWa8m1V5a/5XEQHTGXgASw8iQYRK4s5svn
vheTZMRv7LpuKPVuGyvkmmAek5+eb0zCR3pwUpBuR5RB5yixRBLIieBP61AkRUXGRv8hq4SNUEaF
JgZInGatzInSwJuzp6EavPcCEVaIxuRabRPZ3jZpHiW0yk7gcJNW2kyXYIyIkr0lwM3PAZrUGWep
qqhdXYEa+fxclgWdUGIfrtCYEoBTQp0IXkYCIqxQ93cGhVYiYrwrIEgu472erxJlW2nKTAATybSU
jwXj3JwAcBPvuczKvR2JIYpm4MRldkr7tZ3b0QWAAQYOUadm7ta9on9xeXOXtxRhhFzgd0pebs4c
z28laWnzm1Yj6jKvk99Evms5J9ddioNclhMj9VL6+uGuMj2kSroH+eEjScG9wEJmcItcKSf1AOKr
8tIJpj8wKflS9B4eP13hQqe3TbhjtKrPdmjWboOEkjyJmTv9hNKdsck836LUEQLJ231ghJt8KqZV
q48P3xBLse1sp2DaBEHFZ1UZA+2CCXEXKPA5KZYfF/52D3LWmSnOmg5cW+55+XpRqNKH7oHbSHiU
hEN1tVLMeaHV8JCmSXR5uQPhPjL417/GRZFhXMqX9/MNGlV4W0SYrk4Nbt25Nq1jN3xXukxdX98w
eClQXS6uL/8UoELt77IaBWF5L71fnVN7UjelavVANjJ+dKErG3n38jzySDn3P67zunKCfgwYRZaE
HlI4gUKf+A8FQR9sZ2f6ONDOpU8Wn3kHu0I3OjTpFpfBuJOQtqGzxG7MreWEam9O4mbnS6zB/3hd
u0j3fmiWSy/HWFNeW15S3u2EmyVdN7qGhV3vJexO/pqyJMnF67rCMdFGq7YIaTlrVPnEJkQrwJG0
+Gvxu/6t34roZVbuNBEG3XlzHGR+2XJVg6T8VnlpEQC6fNW8CpotEuv76x8uH08eItfJxWAuhWrf
b5o24TU5WCfN6C5TFna5x/X4n0VQLsuvJucux8jly+yP7XLxx7pLsS0rG6FWuQkWC6Hj1NwDQ+hQ
MNppkMKWam/bC/mc+FJ3i0Bv8KvSN3EDc8hqGA3NX1xAE1vbzjmf2nsnTghXuic9pRuoIvsvEpQg
0JmArG/NCERijfd5dixI0iBuOSvhFwlmiAYosLJSup0yDu1BToD9tIdaq211KZeBBugpvT3I5k7h
tPTGfG3p5uiDJ3bFFrn/f57NXb/cCFQMkhRnM3ihI1nwo5gnmEDQCshlX7dJnsvZTq9ruDTqFsCe
CNDxs4Oj3BAENBS2223sjBr6B3DmungFyQwGQqALCYi5zMpN3+A5P3f9uf2CpZnbv2hwCrxr9Hg4
WbiJbeSeP3e/nFlCdr5d5HLpbyuuV72e5T+tu15dbh1s6z33awRcjMZa/9h4Pf5yuf8EMJoA42zK
qH2+nO76cuTydfLtVq+naQmBLYTOWOp6qZjCpYHoDPMUXGPSEbf6NjtIDGc24lbsWwjz/jv9giZ4
eZATuU7OybyMXGywGezAym3VbiZ7eHNepprx33KC4Scrg8Qg5DgEwZqgOc1IOLex3Axo1utykpU2
MsIBnVBZ7+eyGzNPPFnvBXP16dVlvSkM7V5mZqyrpIdKAwdFiEGNFKDop5iYho2OsdzRFWjiDJec
TiW7EG0yg8oTd814mYwQOM5QXcuETjBnddQOYe0ot3fODPJNTZ88UzJje+UyDq/lQS4CKnzPyB2s
tRksrP83e+fRHbmxZtu/8tabQwveDN4kE+mTJumLEyxWiQQCNgIe+PW9kdLtknTVrdfznuRKklU0
CCDM952zz/LQXt+hRt4NyVxTqRSA8PVZbGOONuDfS93Gh0CIcKlmZHYIpWnS/uvdXz5X17rHKXQo
qGnQwWoXfez1ZYir+vjb51J93GU4nfTZXl2/1mMF3yWKveQynmJR4l7fGYs69+fnxFXb6gAQneBM
4dRf9PykXqE2nAPeXkf4+rFbmy9RVUWba3vt2m0TdEby1XWEf3bfJijga07XVIyXfR2BVNXx+u46
0n/5HKbShsKg+kGWF7233zpwv72/DnRfUlND/wLugU3PFU3ysyPn/oXQ4s5svcpW7a/NOHGF+1/f
Tlfkfn+VoAtFoLqUm+sI2lel+s8RvX4yLStqs+xVO03nCsxJ3excZnktTRSLDWMb9dAkOAzyMQaD
dKsA/kPAUMe8B89yklXaHib3W0S6KcJ8/Y8vf/c5KjB7TTTGLjEwpkwaWtXrS1tSBmg8QD0/PzdB
2UFeTnU50CM7rGPZHmfx3YoDnOsdZMeh6d8cY/FrXccpvg7R9W3HFBKZcbKF/cW9/nMkrgPzc3SS
2uCQ6k3T+joEP1+8ZeX6+eH1yQxat9pkU/Z5HZbrAP3dUF3ZMQO5eCRQzuF1UKQbbG1ZuLvrk/bb
EF2fPD/tHYTmqECJ/FbHfqmoT960R9oJbwDMJn4dJo2DA0HLYhdKMyGTPyI6CZthuXYx7oFj7i/2
uevHv70NYiBmJM0U6+sl1Jfr+Nv1Xt5dPzTsnrOjoAG2PC0iNf1Nk/mv1wny+sQExHTjT1oeqN+e
JbQ1B5dg0U76tKbdheZrMfprc5kZEo3QBT2HHpboaJjHctjQv6TQfP3qvMwUEdKojTvLl+u9pGyp
jtXy8vPD67vr5xxNo/HABuJ6p2Fbrumf8T3+Fzvw/5PKZjn6wo74r6UVL591UZV/SnL7/f/8rqrw
jF9sMjUD4l0M2rEgZ/+TO+BZv9jAN3RwcYaLD9XlJ/0ezIZ0Qjf49DXK9bfItt9z2QAUgK4wAr7i
+Ia+UAX+B7lsC2bkDwgCtpoOCW8ev6BtebatIyP5IwfDN/puFhUs29gNfvidt7LEZV7yNtIYvu4f
LszfsUaWb/aHH2b7hFfzlyLToEjM9fhLBGrU9cq0qjjaT7WRbU2/o33ej9baUJbAVo+M7tcGPl+X
bRSG/KD035Q2Hihb8yj3xXvhcVLOkfLjtBqQOcH0hvsa2lkM56cUz8LXn2QOftl1rZPInSCUJvFi
HYEzNWs5bQ7PBzAPrT72obUhptR6Sj29Vt//93+o92edinP9Qx0XvD+JegaIh79cVRTn+WhlAPJB
wO/H1m9WVupnIVkgDVzVdUZtGk6S+cPW8y+Ia3s51ve6KIt1G5VyI0jZjKMCd0PxVdjFOc9JcPQR
7pGE7GyyEkvYREIMNVHmjIow8rqg5d4lsMF3TEo4UYgB6V27Wc+xbW5Ij7kh9u4mx9+4whdmdDg5
NFOHqe2lLwKJ/hFgib9YGothLRNLX6M2DfPamPHuU3RwbH7ttvfzNZkbOkYKrVx5cfs2KbeBL672
qE6eS5Ctq7gktc4PKADDegIoZUEr9sSXkU5L0eq+dxmApMH5aQJvnD8VssJMj7/cjMPQnIlH2U1k
dxCZx5/lh+RxfasUku0o6D965aR0wvMh/Iex+mss4XJTejbj5AQgx8y/AnD02pZW0c5o0pIltktR
77Sy9wDIVV+OSy4Xdgo4+t0SceqEPSCurKrJkHGdfaOhioi6Fg12smcX6689zDv72nM3wHbN0BTD
USalu3GU/wbRiZYN4R30WKZVmmBARAm4Y8eKQydv0QROF+O113MnNGPx5aRBQ5+LqCjl0c4BhU9l
udc2NQKMzWwH3/MEfqNVq7c8Kc82YmnO9A4iG1Sd1ExOhSlf4DreFxU3njcucSz9WRjZe+MsYI+p
2ULV7ofDZLohbMjbNELUZLZnB1on5SJAmbS3e0np3iRapWMU7VLHye8HF90YIBdMqD2SNL0Lgin0
7PyJHN0vn4g8BuqhCLhj/mGc/mbugOMWGGS82kBT/pIJ3dhW103eEKC0kgNmINSUfuxMWwOyYWs+
Yvn5B0SQ8XcPMWHaFo+z4ztEqv15anR6oyGfiJ9oIaiQrns/A0ZYg41pAMN1r3QGby0tg6DhdyB6
uYPRi+drrzLJLil9MnXir8bYxIo8lO4fqE1/d88GKO24W8jmDP6qgzONpiwLLSekxjwHDYBJvIf4
RE1+CSDzzrpbUqXLufiHMfibH2vrizbQ8wm7s+y/jEFACqefDxqEbSf/Gkmv1iXzgV+lXw28F+DA
2Y5m4NN/P/C4nf596B2TT3scyKx/X6PS2EAjy4O71ymYrkV8Fw9jvUoGgswkTi5P0ji2+wwD8XPU
eE/oFjh84GRdV57+ZRgBaGoU6gHLEo9dcUOpGlIek0xEXslO8G1yI8DB58WrMp3yFb8IUOeczJHc
RasApGCdT+K1rLVLabvHsudST16cE1RJBCA/d5OP9JXh325pA7fcm/ck2lFZccnszPLiELgsALF1
KiF3r6pFYJ+vvEVyYSX4hDlbIFEDt+z69Y9Wf85kNoRRN5BuqiKCenA5UlKnZU0ny+E3G/Bmhplq
UqZFnMy2b39RCzwZEdqVVNBjkMW4wSbXrSQ2Y/b70zLx5ON8tkmKIa6DROyJYZNqS8oLp08KEYj6
JqjAQDGN5d+ytGI9mB68ljVHaSSGdiJ4smMePBD9nAOV9ebSx8woL9NqhCw3KBRIZrDV/QR5E6ej
quv01WgvaUh18Q/58IZps2f6804CZZdhcCNSj3UDJKt/fjYjNIId5+cRQRHclMHapmV/x2Fi3mnI
G1E4X3wdJWBiyBvLiopV0no38zBrq1zFh2mkgt5viK+n2amXNcYbfW/4A7W6Iu3oEbMQsVdBIjEQ
MlJg/tS7+FyZxnOXLulrRabWeIWY0MO2S8swsclKLhU1Ac35IbwcKHkxw1wvzLXjD6QU5a2+qjyH
lgLcRmtGlFJx3EqK6Yt0J1yHQg9tJ/he6Yc6GR6CagCQ3Rs0DZp2Z2Z2fVPN9q+ZRoMpiqanURKM
xJy1qbidmiwUcn609OScO+WDr2hRu2ONIKPKnJU0wOp3+bA1bQ/eZ+nR0w0Qw6fEIODLpnbMFis2
CvxQKHk6YwJHWXbbpNdeyRxdoUiZdlB0n5u5+hZVnYMt0XmtpyZaFbl4TGkor1S8Jn6MFPTIO/vI
DdZuo92quTsQxQulsfUu/Fz8+16AS5xKLukj5P4MjyT87cGiEh5aCEAQw01Nfm7oc4W8nEtlv7QD
8Qaj6h+wCnxNiu5yUcttKWuKnTJIQ5dj5yFKk0vCxnrtOa29cjNjmwUpyQazyf+lkTVGJqvTPIZc
qzCfSAnWNYerJ+ZuE1nBQYvZfMnsMNL5I9I24IgG4ZKtmb+izAEydMqX3amxtQ0I4VHaI5YkDdPn
hN/Fbn/XNFJse4CC62yx8adWdRg9opBKxS2Bd5Imem0LWODY7iyrIFpjyYeIM/NUl45+kMviDHwU
KUzSbnxbJmFmFG8EL61S9MIvc5w/po46iRRbGlgbtIpTDM4y2RdgSXOCWtulGkt4R2JzM4D/JqeA
jMXUGQnOyPcKDQF3d9WtzSm4BLELBpM8sJh4zLU06ueCxxUzhHVJBk879E12MhpzJuLm6GZ8G5YS
dycj+8VRzq2rq2yD/FRjGrJ2pc7qokaUNpkZmzsO0Di/pxAhz3OZYQgwCK5Dw0MIey6fRxPx8Bzk
tENHMItFZ+y8wqwpsLGWJqB36JmCNk8GLPYZuU4l2lCA67i/Zu+uEvIER+KOpKKN1LSPohovbFqJ
d8sIDLZMdk8jGiIj6r/1ZvkQ64x/gVn45OC1brDPmz07VEza9OAkYaGd9mhFzMxzyRRrx+W+EQnh
b+KSgtpcNf7w0GjwVLtOI2hCI0Wh5mztGjzVrZHupwyQAOTYb0DOCkQrxQpsIqKLISW9gXjqrNgp
VX2rrYowTAFDzC0maoWRjEgssz4CfLFJ9ytFxuFA1KMG67nZNQ4mKqUeS985XLZDkADLt2gBaeWN
PtZbl7hF6SUvWdF/Kk8BGtQjdAnythkXxtm3VnVPQWO+Z/Yxw0GmJij/YBMhmE+oH9q6JHzZI/XP
ccKujdh0tzsnU7fzCPRlJqYU8hxuwwl7h0yK5zpHfmHmwUfmA49zsvExJ0VgVXjW2rUKd+VhZNrm
TPUlKOO7tqa/OJFhsYkzWtbZaOw00862OlBzgD3nvoyeBg1twgi+pG9i6HRm/o1KGuNuv0h9KM5F
TWUFuCqM7WF4DUxWEy3Vs4uEmX0N4UPpqS527GrbitNBliZ7bSTSoJvWEefGVYo6aJWYLvpWdCo0
NYZnf2gaTh/9AwFjq9TmYZYVaTvKbp+9oLxorbzDFpWGJcJUwOmkQxCNpUhtBZnvPXucbw5zWdjg
tgVz5AzEqygiyBd+d/DbBCt+YIPLTdKPSDzVTdCuByx64G4vZYykYka241q7diRn00jSJ08xk6a1
e8woijEpEEgpydqBFUE6XK+Qhnm2t8FdZLGVrClODc8ymJxVY2JgDebu2IHjHpDbZpO2EyNjlQXT
d02885Q3myjFswXf/6VrgstosFZT2ntuZL2zR/RRLfLL1QWUO6TLpthlSngbwrKrMJEoGWTfbfVC
P+tI83H/JUiSuoZUHesNiM83VOumLDo2eKyboqfr5JZHacU/6M32efyjsJG3F2qBHI/9cysLBGq5
xEHmDEczal51LfgRFcTxLOK4KdJeMpd4dBirhEes0SlUY7bvdPutr6engullNeX+XeqBIm69fB/0
QZgNHCOz/NgF3leaAuN1/HqpH1evQ2Bp2LuNzVDS2bWStyh+a8xTXiLRhB8MVcsKdoYcR7QD5v76
f4dJxKFgeWvmYDONYMmsgK3BYDg0jemjKtTLXjy8ot3EMa0h8+tTjdKBZ/vIcOZnrcu3YuiTfRkg
fx/5eqkz57bZl9O7YuUBJdsbk/FazaQPKt3ZmMomY8lujjNzHLUIwp+F75/GOvgalx8GH41HLc5f
EtnWKyXjFSXIZ7rh3kg4PUj/b62GpSpCSxUbzptG2JPQH4phxlLtteSsa3MAx5EpvqyL4ltWaTuD
NXeg9Lxzewx0jiRPTAuMzySl2NxNH2Xr3g8D8SweVYSDJse31ovPcHmPYCO2QamRFehoz9Nk2IdR
b5eYFZKe2PBsDHx4IctAHnZonTN5MluANkvPACqKD7sjcpFU6gungwMgdprlhUiBFkYCgU6t61zY
rs40Z6wRNfpUIAFdpIgjEAPdDNThmmBAMl5/vL77+RIvBYoizbpQ7+Atjl40H3u6ZlOJ+sRdOhLW
0otyFfvvFjnqNGbYaFU7H9NCkBoCV3u5lh3oWdPbLcAJ5dDbgbkUw7JDD4fdeKkMZ6p8qf1CbAn/
a48kJLJyDOTSJh5oqCw1dp1l3khHR71rheVgkpjUmjepmXCHFs/c4iy7IO1RV8BOIDYMV0zfrpRW
ZCEJ22RMkF/WoEmPNYritbgf5oJIEr/8hNR845EHIzh7zFN8H0XjDdukEZZOglixeQa6+KgycQKb
/FkP4wlQQWj45offEZp39JfjJxTeFUC7TzOP781WXxsmBe3K84J1SguHXcYNVlnW9e4ZPdgneygg
5cs2xQbdqM8sfRTDfHSH9YS6VsNKtMpbfsosCD2SQfHOuW86Oljbj4PVlZveg45euUZR0BPicTVL
+0AsRH+UKK+uOPilLeOaY7RxugoI4b9YTxkDjVDqFBc8opqoRHhVg11fyiHXjrrIbtl3R9to6Y/M
HdNYPjg7ijTqWOsZZXZBDNlK1dVTmrU/mpa9ynV0r++u94qYHSMUU8Q+24q7BAwZ7Ymr1OH6zrc7
izKPWwAoB49VB0+uWaNMLObvZkV+MNLcA+3qb3FK9Wfoy5fIh626FDT0NPtK++iJA9PezlGsB6Vz
NltAkFZH3IQb8Pvqzp4MeMgveoFan8gEf6K+E7eQIkXfdmsegkNasIkTRDWtFVu3tW21a00vnQ2C
il/taQCeRg2zTYmlJOmQyCdt7VcGBzbhoJDq3ji1sT1CdkiH4IagCPaDztZi3twMLseTiMtTt+lX
b1OQcxztc+xTuMQ1f0BrAlSRWB/iuWBzwxbz6HG8rDGWrkZMuqATvxANmndL6e96SERyuJauJCqn
INSqIh/teuSee743mHOcxX17kGbh47LmUyKyng0DgqxPlNRSwruWubQieFJ6/q7mmX0tjVy6x+mP
Jsq+8NtvvBYW5sjfl9a3iCnJdYzzcWXqerLBAv1At4Ua28A/8qY7Mi5ocFWsrm6Cc4dQER2nLh0t
YawlsKZtV8p1T/hzaLhBErrmPWJzwfLMFi4V8sNvo0enLvfpZHvr2sr2mCo+CncC9dqbh8VWcibM
NO9yPywQ4fR+CQnaNYe9Rz21/WgqTlDLHQNw3g3VUsd0Z3NTQLkxqB7UbUF+tAN8tZ4W373vUEZg
KH2yq9cpqb6H0eEZBwXJjVUlAX/WeGm9xRFMRaAcppM0YvbrPYUKN21eI1/uvIkKh6NXL0Y3A4OD
gsUVHE6E7kRhjit4PdT2prLYNFFzL3HeeWhaNX4pV2vvx/5QNafO4OG+Dk/CTCOQ0q3dKH2HiCvB
6pcvcMHTFW4ZVN3VXRqghc70eSDvfniY7XEgqRaSmZNZt5rlX3SHwolQ7Kb9wH8g5GXhxFCVaLkq
XkoVI3fFN9GJixZR673eddmYbApD71fRyO5kGPU1H33NM/uHBLLoUgjJam6e2YpRpVNxpP+go0L2
n/KUjKB0+RqnNsUNdfAd8zoAODE4Ui+VGK9wLnVt/8gltaEAwxWFpE+h6bel/QgONEUvHWyvl1Sk
akD0ul4KlVPMM+qUwrh+tyr7YG9LaPLcJ2evWOq4Gqp1t9HBy5GHNbTZYzGOpHtTne8rznJYqPwV
DXszzOcZuXdh3OQy25MgTMmGhWIzc8OvxpZxvRa3S4pxVLYRaA5irWdUeDS3KDdV1plgAAr2C0O6
MUcKw5Uku4dk95aiU0bZiDC4rh3o/03pe2xThTG0c29QlKhBI8Mneoh8jBqU71mOE++kBoNgCK0i
0rj3EaaJJmzsst0H0WPSNALg6sxDKyjW1Puyq8g/SqsM5i4nhTkY6XJOh1pz3mJaD5wK5EaV0bGN
s+9DvOANO5Wucn/+KvTndrmBnQX9oAUZZsFoWtVwHeeSH5JRN4P9fBmktyssqnN6SlmJPJSUuhAl
C2486hc0c+HrLj2ZXEu/KK8wzIP/JHLzNp+dSxNx27KBIh643XiAVWBR4sJd7rHZhmM8pgCUIzyK
oq/Njd6pS9MAl0yq7EufmWm7+sZiqlzpogAHOzlUwwzzZJrgcijY6wjYTBNawtjnYYE8BPk08Nys
X1SMDF1QNT+iKLpZqrhRdm7V9JD08atOGiVoHFML8wAlXQ89hnwDJvjeP7gR7PuJ55m/sPlU5BDB
PcNhYABGlHij96lNgTRIh73GnLJOktmg/kCrDZY8Gd4BqeSDeCAs9qNW/ZElNiRgAU9xfA6GiigY
HpSV7rFLJGxt1dhTtDNb7S4O9kUlDpXa17qpCHncZvawi6WsDnQKXoXdXvRm2FdUpAwzRXjvEz7t
cezYGWXCeLy4bcFmLAb1Nbjfamgy6zifnonT2huF99H72o+aFJU1cGEsWuzglAUzn22hSAWlKNwJ
NecbaaavMk8yYAjju+cMGjKC7NAD8sgKg3NNidI1yJcYF7fBiYdTojWfFKxpfxa3uspvrUlcukoX
m7yA/kMUOpzAeh8AED+pyv1udPlbG3NYFH6+IRMWmFTO/ejpZRjpc89a5LwZ0Rxvh0bdaoGtdpRs
0xORO0EIpQl0ddezE86qEzLm/ui2F2FTz1yRyzyhqd5gFPyMZlNhBIrUvKHODMXIqubj9SXWVUcA
539+XBMHkaPbhwJV+adaGfXO0uIHPKfzEZ43UaE2c0g/atOpIVWLuUSF+OQpiM66fqwSayIV1q11
tDR8HCTRHVZ3HNqdX1BdtMpzREN2HvySXh3x5RQLVgCk40056Dt3yC3SZizj2GYZ1ltWTOMondg8
Xt9dX7JMo2PK2r3J28k8Xl/I2Ug442bs1pZQzZ9fmBNxpuY/QginTlhXxDLH1mPcWeKMLUkNQNRJ
aUMxjCimQ7JOf5KSKUfj5tCxHDknPeAHVazaq6hMdbQL/3pxsAXj3+rGTQKoHmRc/b+ihN/SC/6B
9wDuYemd/9eihNfPpv0/L+DpRSn+BHz4/X/+S5rgISVAkADPgSq6YS9Uh4H/+v/+L5u8X1yHZj1d
ERuyCu36n9IE/ZdFy0D7yUPU4LtLdsbv2gTL+wVhgru0auBBmAEEif+BNsF0/r0HR17DVQNB7o4N
S2KRL/whpiOeMLaVpOdhAXZScNzVZ9GrZm0O4g6vVH0aLCvf5LLSVyACP1oeoMOknbPB6G777ZTY
LvEqPQf1eCeW+IQSCHzo2AXTE1JU6XofpNnedSPxhZU74jCPYxCCSka7PE0mQqujG+Ge5IRHatKP
pjUhOINoskbTmtHinV+HD9d25AYNtkdo8d7vaJF4sdwPem+u64pATcgZm761wlmpQ42JFQqsVoT9
pLVLzsAHNKDibPvDFpdYvDai8dTH+XweWKXJ7QnCOFF3tK8IFQpoOhi0z+k4DrlpHAJwZ7syKm/A
GqjQTnt3Y5iPXUI53cq6fkuj54bMwfl+dCsNNBmWNkXlZNW0aU33ndaRbGWwGa2gXgOLKXa2X7HH
ijlX5ILYFrC8j1nnYHsVYd2T0TmVSqzN7oPEOpsKOqk1aaCLMDe9OCTXc+pGsGyTvOGICnJCeFro
Kkq0hjbipMlbxWSiesaJcrjoCGNNKBWZBJgm8zTSfPIfCn9BUOWU0B3qe6bT3KCJXhn7QppPsu2H
s55oT4ZpbEg0fHGT4eLYQPUHd6tcSEOEM5c1CH/xOl8LoBMiEu0EmO7OrWaOv8Ezi+eHTTe/l0AC
MqvettlUE7HoH5avWjnbzzbxEDE070MaVIvaFBJYgUdIN8A7iRr7ots2W5lX4DxGvMhGSck6MfZZ
6x6HuKXXBhc3xutx8vX+xuz1N1E12Rmspx+aEDS3ieXSG2AvLExcwnklW+QUtrFL+1mGEL+6MDLc
dse+d1sRfoy33eyB/XEAa52iWevKc06dwDeLn7duyxMUgJobLqak5uuUiY0Z/gD6kGoy411egP/C
8tYW8ZNuEq1g2HUXspO7MWuW/ki3HmgQnbPIuVDwvasyYhLV8G7HubepjfSN4PD6riZRdxQzmxaL
s0eGQsgRo78BOYTBpyEPtSb6Dw90cm4csN65IMy5NHaZDjQ/LnG+99gdCF7fWRPiDrUYX2NLG0Ch
RJui615JdygOmLHSTZfUtME8HjNcdrrGkUaC5Ipou/amg41f1XeJNdwAKtgZDYqYikb1qioqtgwk
NxsiecwaW19Pc4ByAaOokt5tC43gxhP9tm/b4Tl5sk35IOoHvzC1XWWX6Jjl/GvaEt9cVuavjq9u
6bBRCCO3xLCpl3Z5TUu/Z/c5zfWwqSj/vg3OfZS7bKlHocFwhpHVAokmLpvH5i1NHyiSCUxkMuzp
7G0sw7n16iXylkRW/LylMX5OWu/tkt65Ve546Iza3HqGovLmT9sZwybc4f5+wucZdpUDrsknlK7u
aLENHfrsQME7jy91m2yRel6a/i4ymxm76lK7y2+9snKYAIhFNSU1KkrLijYKh9K4skC9OVS7E6Hv
9eYjmGaccc3HOBJ1iUgtnGL9Q4fntOQ5wC017a0HQMCjur+usSnsNRwCa7IkfmDMY9Nc2PYur+eD
MgPzTGrHhLgoehhVED0nRX5U+WORqGrTivJjIiw3pEobH5vS5Y+pkk+JGcwIButOLDXe3PLugP/2
xzEZXojbwBJnv4CjUDQzAb4O/kFkiX/p2WpnEqba2M+L0KjG2YZJb5NDN9kMEtyc73y66ZfQ3Jd8
bpdsvqDl7Gp+Dl0J/QMf+uQS6aA5+pMHLwZV7I9YWMOt5dAarHK2aH1RbS0Tr2LgfachFK8LSmJh
YDFhtaTSpX4d+pKZSVXzbqwA3iG4ii/uzvA4cLQahU0pOPYktShg+02h29YNvKGApiNk2MzDCZ9Z
p1HSsk8CttWJ/VxIHcUqBfmwSQ8TmdDsoeiCVQvVm14FwlWNI5uhbxMz5hp73Y0q4mel7xtf3Q39
sBul9NdaShxyzyoJFNO8FIG+zhYku4L1B7iRwBCDChM9oEYLqGyY7PfgiHBtRg55GRFDruGG/lQ+
1nk9rfMgTndzFry7gdfvi68gb9+wMWY0ZzlnTZKT4n6cI+zQ2XSX67d27iIjGpleWtnRECetp24t
PxQ6DQ09Zn/sSvROgUrIcmZL70T6Pa3oTepY3DuCCjhR3lGmZztPi43bPkHAVrOsQQe4t9CU3FfE
6BXozly49m+jaScnN6H7PHuC43EpUau11Vm48qbhEO5qdySbI/Zw+1vP7lghe/1k68GjaDQL1RPE
Bq3TeYE5hHzbBUfWENLrbYy2e5w99YxR8CmLuFHi7BWbO8ZQn9aUwW1pjGo7IFM7QDcgC51KVBFr
czjQS1Y04vd9c2BeVdtJa45iVnc+Fe1L5pNF7q8t5dW3wUC7sJp9ufI9/l09B9sJucJsadMl6lR9
tKf5126iIidG5W951N5lPTwQEqcdmpj7P1D9Gi9EvGbPMeypU7frebKOdLrMqms33L93zuDQ8CY7
h/zHJKwGKVe2/KygWW3VWBHQMhF5rSafTORiVfc23m0HCkU1+EcYO4uJMPlWjNZT3fnZtrfth5gN
iMjpfndBAAKEsz4BhJyVCv0QTe25of2wtliORE0Acg+nlkWhv/H6N2GKfTRDuyg4qLtFvHfGorjT
a3+zHGjelUfUqzC0bK/3KuGyJM99RQTiVJjvSSR2Aw2OfqCIT6brq1svPnBVPBmZ9+p045ZvvHbx
TtIOtSRlD9WW5t4NSJ2fcV7tK8PAtyc+HA3TMAfJHxU1w13tZzvLtE6uGhoeIK7YcmQCdxE89yX4
CuG7Z1RX5jaIBwORQcAyBhy1yNl3uW7+kbY6nuuWoClFn8/hcLrWtP6hmNqXvOvnsFJ0fyqiDrxZ
HaY4aM/xiLYbWfezCizO3ykzVzNo2U2VcnzzvFneVCN1LvpspvzO8ZNMIkIkHc9tw1GM6XGe2kMh
koswpHPKpPMhe1FvjHq+CIylwiHWdo7fJsr0a1+9u7WGAqq1Q4scWAhBnCujUWv2k5fcNJiUV0k+
XyC3gkmyUpoyvvFVFPQwbLdHLjKjW2P7RCvWSw+SjNHcTxFPQKxYblT8UluPcT6wW8nPvjGyRWKu
o/hTbwtIYVBiB7lBlgdrIethGkwAT+r6Jo68nBjK72lGPu045HIHlSrPzO+aRjWxN/Ezo0f93sTm
u21W7qHRxF3OKnqCIEWGzizVSrtDPQX/eJjlRpvKh0gp6IsNNbsufUjnW1Ull8jOik3rCraUuS1X
MBLF2phBjcuqePLApsCYv0wlwZx6R21G6da2bvSHihC225a9D42eQx2gT9HB9K4cc5ncU0oJ83Jq
6B4cfTDWYLwunuWc/aK9ieBVUYQcu32uAdQYIqpjtkaeFGBErKpjrwGQkfALmrn+VtjqlS0ve7sG
dQFaK2jHsrnvSmoBg6Eh5KqSg7Qt9ZS1GOjLPu1ujByGR2NpPk8319vzkhUYgfs4GMed3dPL8Sir
8AcRvOGP0XZui+kEtV+ENr3kbLRidD0jmq3UROKrfTHHIJuhlPHu9AdPGRQ3updab7Za6rFJtc3b
PvYJ7OBvJt+sQqMr68PUW31IiRf0mFNHK5951TMC9mba7G/p29DwIuDrjsi4mY11p96VBP5SWrLb
z9HMuqbFUAUKZZNoO7zget/NXnmDMoHaE/XrN6oUP3oK0FGajXdN0n8SemKtU9ulJlo49zqHjbPT
MaMIQnmLmJ5O5BoHyqL3OvdfFdnNwR3E98bqT7rPPZrxAIQEYnxP8rNWOPworRJIS9Tr5EyfQG0e
mpRGFztWnP6jeW4gfDq7UpU3pUF4XkURkZooWPcGNbCnJ99j4lQox6v3oqkhTgCRmu/rVBybTn5w
irq4/fQyaPVW18o5NM1Tkav3hdMCtcZQKzEHDwSU7JwIJS+96URPaavFOaS4B1cGD84Yf/h+zBWu
N7VT4xbVK9w7H5EGCKg20F4b25jjjWcPN2ZG8mxkdGHQVwjh/SMmkgOQVLEyCVV16OW5jbt3o+R7
YDyP87yZOb31o/wmG9rJbvBseyNGO0Q4AXC74Ae7z29ezxwCzH6tyW+mcRPYWVi7RN6wtPg61buo
vJ9bpj8vup9j81Qm8kUA8pSQeWa/uaf53K/a3HsAkhICAqZJZgBOSFJYV7DDfFTUTdzjY8vPaV5c
pN2GvWtRJMumpcOylJbGO8dNznKo79PZfCvrCnT5sKZ3CqSAGVqDmAcEl+rnbbXYZA3ERPCJgpGr
ye3oLihY81Lpxoul6n1uU22OM+d71oeY0m5mQsbg1mVPgW3dpLK+mzztHvHgpnG/EVO2obB1jknV
8xotlHRSZinF+a0WZbo1LP0J9Oq++w/2zqvHcS3Nsn9lUO9M0JsB+kUkRbnwNuOFCJf03vPX9yIj
5yor+3Z11xQwczGYBJKgKEWEKNGc8317rx1zVSYOopDhbMTq1VirLxVgCLGRL7AnXuJWkAWBQSEx
ymPyoi2dQrrfb11mnRj/0o4JR3Tlavc+Vjr55WhkfQhGEsqpauRWwEAAgXXF0E6P80tD7tysCd8t
bbxJ/ZGKAOE3omxca6YOtr6/X+BIVUbRYPlqcoRnmpWR776z6FIXGdNRubqLiyBxJAgKxmhYBGyh
6hdAThTyobWUXaiUaLXkJ3PuBjvm2k4n2l4+c4Hqe12QTh2E9355Aa/h1RC9KJdBay3m5TX8cbKu
O3l4DPoS1EvvWj56tim3KYM8MKx4pHqBPqZl9iyE/nWi98Btohx5rqrd3ZZ6WB9zQQI/uaDakFZe
J6MQ7ZWB8RQVlwsBqu4p0hpPLGZQKT0XjRIV2DAzjypA8Jl8Tamo7wPUdbHelEyUhcpWzN7j3t8d
AqW9iALxauyoAHDjokxeovcdhLuokLdCGNVEIcLlayH6MQNEYJm2IzIp/5gH42lOaEXkQPjqovos
dN6AD+JN4RyaRyO9airjycoIqC2YRaARoUPaNVinYwt7tjBfpjGYRgH6eFcyfRXDVzLnbiIUC35a
ZEsR96QEpUflimFcoFxqIVJT41I3L+qKYQEkcSbz4QVjxzejV96EAc8lw7h44G6htwgTOXoup0np
KCIv4QxptJvL4g00n7nP1JJ0b0saYDDixrea6zKoQhv1CDLO+DgaMM5AcL/VwjDdi9FVZaLVsvy8
sP1WQ9droj+ornslFja6aNBzFO71HjuAMjzKDSWYoqFaJZbWVojkK0NLuS8W84uUVKQ/KqG6bc2J
sw2GCp1QGRY2EmREKUOeXESiaV5GZFWQCx2CVAzdeo7CgwBrv/cRixYVUVukD9yjz+ugTcgvsKkZ
RJfvak+U0VjrDq5Pba+IS4YozpQiKV5R06GSwu4+LyHBoPDEIGrvc6ghC9UkDOv2mFLxdDQxPASz
Jw4hmKVenzcGSB36cYCmlfKYS77ljQFy6FQaPrIYfGlqCEiF53rXlFw2UI6bbpYMgGp6yYU6e5Q1
phzFeBeHvcNwCypU3r6gxEBmxcBmSCHPqcK0p+NT2IHWHiEgWm7b+c8BjamqFuhEQxnLrYbMxpqG
kFQPUCkQaBAPRbb4XJTMKH5kPSdoZ1TMJLX+WW8T5gvDXZoiowtq1K9REXMVxx3FXzSUI5FI+lYu
hZsulXOHVyduKDPxwwjgjUqb7GTZZ3Y3o1nQcU/j/Kcg0DfMEhicwbii4b604BNN202jfqjDFC1S
ZsDy8wXqKJQ3Mmnqb8fuo1CG0RmaoubOPVCtUi6qTjX3UiCSuKo2biEjHkN9fmpLCpUpGQxDXF8b
I60mSrEbfD2jWwnbRKreNZ9SYKzHHzPACxsemGozEn03fO0zM8iiHQjO2nSmER/7UryrrWYnCgCU
1C64BuB7o0TCpW/2HNWWgSVjqhjiQTthUtDZ5D0TMRfE1/Te36MGpTDG0VNUBBdonLcJNDtOUQWG
mFHFNgleZNgnwj6X7/0ZAGtv8IsX4fGUXqYi5UtCEW7IBr/vkGJtKNsCGJOBWxrioe0NhdkYSLdA
FC58hZEJyNZI1CtbB6fbiEriaVkv2oYH8+6xaALqsYGOniYG9JkQQSOT75ZnVEZJ1Th0jRsOtfUh
iDLdNypSehwkdgZoxKOguvP7bOcbzDuEKIXLWo9YbtvIKwOQCyihFwYIg9+xM+2wt+xZ3lc+vgY0
H3X1XgvYwHwO5WXKdGOl9ISMZUGukIwyJtW2utRcK6RJ7KKYZPYkZmxR6MZhCJufa3VQz+4wwAiz
fEEgyosaesRcxyGuQT+siyxM9QMpRvpBJjAhR6vHM60VTbascKo3XDMXsG0HSVRu9msQVNBJlxRk
NAJwyeApc5JkKc0AFF4EQ2salRIEIQTbxSw+5SQXIemx0HyaNZONWNqpUzR5lJOrQzn3uyHLJk9Z
PLbKYsde1wbYwyrMxrTkBkYAwL4rbjKJ9HU8vPXRH5ZgzPWvryKwUvWBahVW6lCTNzFA8XfP6qU1
qe63bYxCaUWX8g4OqgxFGjTtYBlQ2Gv8yXJI3YcytHxY49TWRZgzbaWz8qQsuqRxoZ+EGXpQe101
VphBtfBLzAUUFLXcf3JZO1Ur9aBRtSMQxdjjzINLFaFDJxzHp//Zqfaa27kuOs4ad5DF1/MmWTMP
jHJLr5I7SmrnJ9Aa/4wOXbfFUybRxebSfn6CoBnFUSoGc0XJ5Q28tcdUEvv+HwurVuj/rY/JUHCr
WkaBaXEWEGkCm0/uBM/ohEPeBC3pCDhVzKy6M1I/uygCxsNkUDMvpIBdZf4xM3Jxb6oReGBQRFIn
SY7YZ4pTt7UNks50wmRfIG3tsq6xi5zJSmwJAhceUE7cCW6ynBs/ilzxNvXrywifFuA8avejDFyN
cU50MmJy3aBSMnOWE98Ne/1zlgVkuXm/Z06gnbop8urWzNySqpQw3slB1doZo1uqkPoGtjai5ih1
JIGq4hRlD1PcDB7SLciJsXSMVeUdjR4+G40KRDLF95KfliehTCjQw1jjGn2YgiW4lwYe80wQ3oXf
Xaup1RzFOXQlkoy2ZU74s4kDqEAMumspDdmlERxmjMY2l7nCnnvss1YnjnaWgA0n8/BQoIFHcPgg
jg1BIdSDgG10Q3bDPFFB4loa+9TvmC7VpB/hz6Uf5Alxx6JgECcHb8x9iVoWpGir+4RRBKnd5Spm
u7z8qOTiqhEv8ZPuKhJ/a2XyUoO6Z6Y9JlLbgxJWPjNBv6uZVKdVeUzTKd0rBC33AuxKNY3x4cgP
GIYmNGmbLEEuoXY1zRMyZIJ+vG8m4xAn9yj4qbcopGV26i00j/1gxZdiNDllVTxSjGe+T7o1U8n8
YVK54oKkAlbWv4SZdb382dKUaJUAAjf0kgjFKP7ICwTzVPBpxE3PfiW6mY+dUhCzO001nlSBDk5P
UTYNgbx2XFmLuf4YauW5ZQ8BhwaAYLnodHLzPZyoYRfyXd2eig6yHIVKEMxT87Tsna1SbrhIdH32
rLl9Nfrg2hIYnBca7zIsDyia+Jgu44CUYdpnmajdlz7jn5nTIy3T3ENX91C1o0fYMLPEqPtohpbh
FfNcKuDcK+V9KarCkVgwoDXIKhd9IXNAELSRF8m1y7WRu3yV1QROZ5+JqqZ0TPrCIas6jpADEYDD
3VIbEWLX80aRpvtSBgwcaPOxKalBSZhF4Sk07ZUwwem0lr5/0WrM7sOaioOndZTpTbJlbIzN/a4K
I/06p4pZaBhBRHoZaZHnblajvMkXSVROZ2/56GgUKQA9J7eHyHuZFcxSZZ8mhNGhaNYHJ2j1O6kj
E0ov1AuZFlzct4Lty9S8fYmCr19d1Doy/+X7qGGubOuwtoDLNhfSZD71tfjKtRJBbqF874vaZC7L
Plc1XL9+ekdXVm6E1A3kOvAwFA08Xd/rakIBYdIZ2ChXQV7ioBmqeku9htCmWDtJFOt2ulGIqCTi
tyk36YU0eE6aHwSjL/FYUNKzgrhubUn/sOYU/RooOr5FRxkRY4fKC5I5vh7LtIG1IWepbv1O+Riy
Hm2QT821aJAEtbBCVFaWp6IIYHqSNB8yiqLCVJHMcpL6Uc/pWDzWhnRlTf0AKKwf3FoVvLR6ZJIF
o5LePXodKNEq0Pm95Qc24qPFr6Dd01FXOUgp/lqDgf9GQTBvVK4SJ8gdm56hcxQ51XexmyvUrz53
VUQ0glkfNaN4QnB3qUZZ6lBGiMP5qemrvawOVwC7t1ELjhXiN6nZUUcCgSbtANvex6FWbU0du19Q
L3pEQfUCMCgcQRUXzngZuzPbsiB2NjqFERnhprmjmv0shEqw9U1u5sfEkE51rb9UDMEwKivcSxPH
L83bytLfTIPODYdNrnSfcjHflNW1IRfuBOd0MyKWpOrUfRJvSiO48p+XA54UL7eLLHh2wV5RhcPY
IAgMO/UmSQxHmOJXYCc7Sy+2vLXZ6XRqcdYgXk8+lRgGC6QgT+NDWJSo6RLhNkvg+/ZvQuDX0Dfb
/YyDa6piFVt+oGxUieahZrrK4i3SusCVSxMfqmE5viLsEn26pE51oxv6tZK2N9iQNjkhFEWqXK1/
dyLnF+dCEjLbS7e1UdyGDdAvJNQbaWbIraKMBnoKNYQBEiOiZNp2avpghKNF1zUAJpZPn4LVeoW5
wJqpqSwJDDG3l8qNu9vG4FzqMYfZZp2DVvBvdQnr2TTUXqa+WtRx0atr75CHrgeANU1dPcRV7IH3
PGq5cKlY/SEKuSqOJJRRTVJaCkVBG3IFU5XXBnG4MOFRNc0fZvomFkCc6J3d52gfwME6Ym5IeB7p
utci+DIFYkFNhXUUETnVL5RxmSyaMdPI1su50Ap59RoH2S1iiqva0uy0VOdd2/sp4QDG7DIGOcGT
JBxYvddE9QmXHYgVdoCx5T4iModoJ+MFhediKIFyhpSipA0DyyCke7ZAc3qib3WXduCr2FEy7tLy
Ie7HQx/dilr7LgaMcUgCaIfGSzlPuNF6adtfidwMpJCWDao8jHsT3wt1SbOUMruS6LbXAtP4iZ5Y
GcseBnVKzIV8gRLanUT1uZrFpXvlH8lBdnLsP52BtzDQ6KWImm1U5fe465+aBPE+XPYrgMnlpsWV
NrTER5hUkBK1e4aY7TZt81ZN6kuGXyFPGRZ00UOl999VI1mSIcYbxhr5lvmjwQ0gGnHzJq8hAQ4W
3YkN5VL0x/Wbxvfpm2CYQxr6I2HUJtkPO3O6C2KhvYkL8VSOjixWWFnLUblKocrb3GlQ21WADzVO
pUJxIoNvtOzGEWFaxJGgLYmXUflMQR+fTSTS8GrpS0rJa1uhCPC5UdAWU7Z6W12IGf1iJOMqcoIY
WSBxfIMcfG8E4iKm6gitieaFyZ0SCcmRyuu1tsj4jHAfj+rr0CdQsqZ7c5JeKZph0Rx6T8CQxf0y
f1/Ob78IMHO1uk2JDTsggQr2qOr3qoiQO4RRH+l04QZlAndAp82s9YzUBQOyUdrtAqPVrpouYQIq
C+9FxW/RhMecq6aIzX2jZ4xbtFp9QhqwU3O9diHbksJMyXgd7hvth6xTn2oDod5YgrTcmq/y3l8s
T1wyiZKWMC4IKu+iEaS3piYERoAnYcHKJQJER8hjyzXwEiOQ9pCd551wqKToIZGxLgWLq1czr8Uk
jjD/7RsFIX8xz3Rk8CNkhX9vRfqzGNIXIJjvgtjLx1bsj3pjYuGpmqPfhSiq8/JzIq9lI8vzDbEy
nhHhY2yy5FgwHaKqQCukBZlvYCrA7vOqNBHmM0NzjDHGANDErp6MuzyTXJUOvw1hWrdDyiAbugeD
VwiEu8zRsK+ajCqdRH/SiJ4qeb7qGER6vimDEIH+zBAIjcJkPCO82dVzbcFZJmrOFwkyIYyB2sLk
SmJeEch6OVFc7btq5JKhv4yUK9y54LrCl6viQwxvqyqoXFJe/c0Qb/UCJnfYPMtzjD1sVGZHQJjU
WGQGmUYA7DfH5tZ3ByvA50P3xjbouNIMOpYNs4qi0WCOo89QzPGBQ2GJKruWsaRgyyhuBCN+GEQg
wch3AhsCHAZov3XjcSjI/5gqh8GaxKiZPecStc/RDvkTdZ+mWfz4nCtYvBIGeQaMKgwj3RbSdLUr
gz0E5wixN5nEFdbPfslekVp1oE6gX1sTwpBCiy5S6lYePWfR66XkVoP9XgZJfBK1vZVcYmcobzqi
XMYwUPa0zFoRGnjQZoxsuGFlMdJmLTBngtpx4UEw3cxljFaKal7ZZYwjQxER8vjQUhYC738LsexU
9TKgarGGyYlUXNGerfJdb1EmC03k49uKbrNovs0VynQ1PcupCYZbP7kxi+A4UxMxBMpiBdV7ffGg
p7PwoyYZbT9Fw5I0Olp2Ifd7Tet+yETqOKk/eWosPqjCS5ronyKgnCGX86OSo5xRemTBUjC7ViCj
qAVjEw35Jdkxj/A4jn6OGlug2BbPjZOhhQdtEOrbrgzg/LTkxxEgQbgHxcG23fohXGXq0eZGxi+L
7UDkmjhh41e4h/CtMbaJ902HijekiDqlWEALy9NHbID4PzxzfKQ8Q41QF4yt2fZvuUxbJiv9u2E0
niV5fKQc8dDlWMfQwtSekOmXYw4tupk+pJqKbNoxpKnp2gR4Jeys84nKEfZzKXZeYpKZKg2B5nAP
5TBNm+tYB1oYEh6EZ6/ftrm25EfBfzbj1zll1tZlz2CYOfi7lwanQ97W9OXBUDOgGi5oiF9MI50D
OGY6cnzXUPJPPe8hp+FqwuM8kpfI9BM/0A7r65UZAdvL5l6yJ27ZO8wtV1qgMtCi1Kkp2xBtfz/I
Cepf6W2Y8ha8heRkAaE0QhB4hfTQWWpm0yZGfJJm+VbBQ22m2XWshZjNlP7GyuW73vhoYmIbLaxm
jNbfyrZ71mPbL+vsItUAB7b8n5EsbTCWpJ7vzydF7Jjmyrh6c5kYiDnYJZHuttZMLb0Rd8z6BOp+
7sBErB5dvcgeoggMTqbMm1KtFccSQQC0oe13+Y8qTwrX6gIJVI7+pk4jKTVZrLt9JN2GqtjuxyHn
0jzpz92bWYBTTyq6SZQYOwOHAgYeyj0tU6683IY+U9pkeDC16gIHMnxhUydCJccHXz1EflMR0jHf
4RZICDjRCIbPyc5q5VJ1upE00zrtZBeVDDr+ls5avpMUIlTpb93NAe4jLbjSairreDpfdVOO9r3c
XxEeSnd+7HoHSk9sh9E4ObOqeVbeG7eCNsG+Ek+xoAxuSHkFOSUuqaLubKJGkSumO5o5REdNQ7/T
hJ2M//cmCXhnctyj0Ovp4Qalq4jjx6o+/v/BfP+lUBu/+vpRvY//M/gsnNf29X98SbwvX7PPf/vb
00S0Wh787efG/ce//U3R15/5KdGWRIL3NCTaqgZMDE4bKLGfEm1JknjKAKamAINTDO2s0F7gcYqq
o7/WCTew5LNCWxW/WfDeMBuYCjJtU5L/GYX2b0Ag0RQ1pK9EBiIG5O8ovIVf5dkSmI2ktir0c9Uz
dkZjUZUI25x4afUa79Qvn8yf4eN+Y9X9h7/2mxi8ChSxHAf+mn8x/Rj7jf5YoE3BdnCDBxURhPZU
JMfgQvGK+4im9jNOhU+E33t1i4m9ZuZjh6fhUTqRELBH1FrYTApmwW0Ltzj+47cKvc9i139h3Ykm
oCq+NxliEVx5bYUa/aJch44lIWFRpQujwYFfLgzXFd+K5JHyqyoYGKWD0ECEDZ5Aye+NZh73QjZB
p+z+oLmuazEiImgXteqEKOidSqVEJndRclwXvTQj+VNFdBf5iBl7AAq2qICzmCbUui33ud1KKLPh
k1h46qMmgpxQkWNqZswx/gComiuaP5/7GNsVaoVfaKnnKMN+gaWuD0EvUQCC/r1iUnUNLgZRK5Gt
LKbw86JbWLTIPfRtgDl7ZWaui6z2JQ/fyu68qZYiGnsEtycMzUfLWVHCK0W4M0pmcl1Xwq4hrG8T
IWs6aMYg73ISCX9BtuoruHXdsFJ4ZxX7Z5hKkz2Ytc8Vrt8Wi5V4xbWuDM11zYoppK8Pm/pUtJK8
1xpmwZkSNlS1F9rouqiWNYlgPmcgmI+7NhZlf4G5GrlKqev8uKCWCxXKf4Jwt2srUV4GbO2B6hhU
Vg0LedT6eEbZ1K4ueGBbIOPM6PsK/A1ACph9XLkwEX4ygNft54dSFZOcxG1SWIry6+5qC4k4boNx
ts/8YdokJ6PJItRCtAvWvVzXvkC166pokhuJT+ruvIdyIsB/Xh8b7bAIOJXuowwFYBNVUx/MseQg
Pe/suiapKbnCkvyFpGV81nyxaqOqWAJk5r05VsC/De1xfS6N/GDflMqmlxuc8gIe55Wc+sWbhmUO
VADj+NdDOo35YfLkxeavLYb/dW09OmSKIbsB0uG6fd3EN07jxuKY/2LcVittGl4UBjiCZuhI9IY9
BoJBbwrnmqq1kPjDiqqcgoPhMAAszFCuT5UbkWqLuzUaD5EES2bAM5wU+bwzlvewHrb90nn6Wpu7
m0zz2+0vx2sZM35BsAIfu4HPt238+mJ9N8X6lv5YaEu360zG9pcudVTQsO0njhDf5FKRFctcZXm4
LsY/1v7sJYjfsIc2k+CoBd+XCIWaNKIEe4KW14anWzRkLQ7d9dl5WfvtISlctBasBiFZ3KMYXmIa
cLbivFh/RKdA6pZp93z+9evaQtnfdaRirI/qsOGsG6fYrlU+r6EBJ05ScvW1tm6jtsDlO68jKol9
iGR4eeGMa36jQRZzv57+5ZWt+Cn0QraPl2tWsnAG1rVRRdnzvK5OiK4oWC7Pr4vK1F7Rfg1uEwgM
bc9PrD9dnTeef9v6GsHMpE2am7GzfvLk6v785HV1QGEkyLddSNxKxX2W6NmBbzgAtsGXnVUETiML
HNZdIzT55/6uuy8rPQbQQMSVsuy4CuEX6ua0XPW+ng9BC0e18lSQaEolQDn5k+Fqyy/5eu36qvVx
IYEiPj9c19ZtX7/ul5/JSbnwpiE94jNgVisK2zFe+O5/9mvO2+RBMWfqEO0HIkusKUBuwuUwNQdt
cKXUeF0f4akHhr4cr2i/dPotPBwk6O7r2nnx+7Zs6eTiP4s8gU8jEwSah+tr8jn8MS07/6c/u/7Y
+Zli/bnz43Xt9z/1928p6NRQtPgYJvCAGGZ/EDOPpXu54Spg2o2xTHdCLj6rfqQhTqfHuS6YREIs
X+A1qSCPJU0aZgLwoUlWKojGmSP6DWI7Neg/6o4LBQtTE2+VmMn3Vz96bUovC3FhM/+2LQc+3izw
cdovfJ4LKTpv4tGOl9tcPrQZoKBB7hacRe2sQRzrYs1hOT/8Zdty16uRl3G9WvDpxACKbo6vB8hA
IzndVMlU12eEdlW2lS11b6YdvuG6feHj6PeCxBRCD1OPcvOIMeZAs6k/CGJ/pxJzlCSH9S+tURZf
qR+VWiQOLCxjY44W2UkaH0+NQ454GUKOloaw3AKTWpEefdbQcV9X1477usDMAlpUD2bHnIrtOEz+
ruzf109JU4ScyNicsIkGY/jyiayfkr7c7xKjwYQ2x17QkKGQDdqPLlaqxSFFJrD5WjUhjmCDEn/S
TDvwCB21qoMKYwcUwL5ZePnjMjyxDIJgkJr5t1HRL4JCti2HgyKr6a4eY95wA2tnP8inQeIWghSs
ccgxutEl67FlrDtNAVO84VjANUY9D7xcw7MIZ0Y+SKjLvxakZ15Zmp7s+nba0Tk3L0tgfaE839P1
7rc03g/9gD1pQUkUEr4u2kt46nPjJlbrksCekUb4IhdYF8vF9ivk6LyNRmnPxDtP/kMIzoo/iYC6
wd5ZUCQoUZltCJdGCC9CRJ/sYEQ5DcghbENOkHSifuthF14R1iZtCGNivCwzbtU740qfYeh8JeBI
mfSjGcUMdAGXwHVBgAR36SVze33IpF/yZt308kL9oGxwnadY5BKTGvy6VsXZuKR41k5I/fiQsQdL
XhnfzC+PiRevDrDVls0Jvsev50wuHb1Wp9550/qKr9+RdT1DsgbpHApUIsCa5d5SLYs0XaDs62qn
xt2GLlsLwbajHScOS7bB+tIyYT/WF61r43LnWtfOT6yv+/qReYw+0lhu3HWbUVWWZ9bqVi9RJZrL
QpxzwJnrYw52id5BDnth9tvDus0QaNjidzv1E5Hf66b1yTAAXLSuFUISUEHm7aUdsV2GKboA5Mx9
3mnXo6+rW44UbulyuCe+fPAGPUggqq3b2vozMIOahhQj83WTlkmCIyoWzbnlFecnzg+Hq5IRrkqM
otsvaXCuKTgcABLaI08y+8vUC+jYKEfJcml6DU/5J2bNC8TmwNxkr3H0+/SSacet4GL3Dze0bm7p
roWjR9geKySiV/oBptRU35IhWUMBYJYUO3FwmPrHTn5dSC9h4lHaSmQ3TB7V+EqKPTyQmXAs4isj
9lrCcybPkI4m+ASEl1Z+yuPLajx1aDkXOioK42Mr7EmJgD4VgB7BThvtkwymQkENZeuzX1uArifT
Vmfu2Hb7PqM6d7Mf1P3q1utCOCAvi+aA/b9rjT39NGKbryaqqcmTXG8IoA2c8EGH0fxGv5qIzV6+
70gPzugG2ig1aUjIyDC3xNaoimeIRN3su5Is6m0CGkq9MkFMPtTxNdrM9IJYqc1JO0Cp2cSXI/3h
jWVH9nxQDpodv0wnssV+TFu6bYgq3MIRaIlsaB+PL8gYbYQAH9JN7g775Jn4n8fKAcmzw7wSXik7
ojI2eASuiRZC4XnNpLPeILFxsgtpV75FTCzbSxJj29Klr5JGsJf2UMX1E8r/sttKjLBbBwac77xB
sbwiYWE73+uzrbrJjXAZfE4f4WP5ozhVJ3BrMEJdkmkJDGSa/dDmjnYp3zfPqvPZ7ubjvnvx97yr
yJs9zBk3nHNgqK8PyrgzvHIiPMgVA8Cm3LIcyAmKl2euXj2TPxmFtwM91cqpISJWO38LKXqTZl4G
CtgybP1uRrPV2uKHWtxAjpy+B8UWK7OO83rCOLDB5Tx0BEDzpdmjsYkpDoyQTTbIq2fJLcnsFOuX
+ngybix2K9/rdn6njwcTibMb7aWFh/OkzLsi8ObJ5QqJQ9J4wGnkn8KddSM7+UWwHV9aiFIf8gnO
YdY4CcjTyKGRNt2liUOsRTvuWssd/H0MjFK/hVydv6JEFeftdwzPsXyTJ6ABL8lMfi8Ft5xdlJyQ
cPiPhHp6Mz4MergDjTb65HgTjj5D4cFWriRrkzxWk33U7nsgtEdpWzrFk/YRch+kWYtK2Tr5kDEd
43uf25Nvp/DNHYFY1NhWj6q661+me6s8yepOPDH2uklfpE+xtalMiG9WbqeH/lXkqKxOEgGfXu/l
KJkgU+1Txij0fkZ7QmELSyfcyE+51xL3jfP0UX/rb7JrCLP78QKDIb2AMj9x+gv93kQgd9frm8zf
dB+BXX8u/kjJzUn8LJxR2qbFFncp75Bfnw5M+m3pQjkAWEQmh4Yg2w1oGD7Fi+FVeE+vISDZTNLu
5efgI7mHkIkIr0M2vWlt/zJ5qp7wD9wkGAO2oQvFkFb3ZbHDpDs/p3v18nG61e6EnXIdf1L4NQLa
lhsK8D/oduqHcQvjuaXZ6NUPrdffyDv1KO6BlNaPcuj0r8yOk33jjBvVFZ5FUqG3vgOKzenuI5Tf
xUaymRXEE5nfTiUtJWiUT0tGzE3/ku1rQnFpkem46TfiCVmyFzyp0gFG3F3hO+x64WYbLEDIxbxh
g8Fva+7yG+s7IeWPlLmdeZe8ZJ5G8g5poldgiUTMHTYXTSdAamcTWoysdlOcON3iLUU6GPUUyTgO
yafcSBtKXwccA5z5MmbPyzjELL7VvPHm3d9BBTz4u3w3c6KmdLmv2524H7jy1FvV2sxcARVbxFvg
VHd8pvv2iDEXHFZh5xypwQ6tQkCJWnRiTutr67nClz0CF7ArBVLghvDbXN5Ul8YOsx8WosajC9t5
gZvYlRd/Hy6K+oG5V4w2l99obbUn4E4Fxx42w5PpBPvq5G+zg/6o8p494Ai7MbGvkAIbx6rcljuF
e4qN18SwA8qRNDpi93O6Sk7WK+zCh+Ai8MK3HHPN5ZiC0Drf/sy8ouCz3iIVLhtZn7Y7ikcHUTVq
L1T8S8lkYNMuMxx/EdehPMFkOQwQbhq9c8EG08kwGVujtR7kDSnNnaNQATvQgSoO61qwTEjWtUHD
Srf7WgWkIC5Im2OiNrEXLa9J19nNf/7TCs0ru2rIHqZfHTtFpxPiCu7LNH5gWTWYUIUW7NA/FnEt
dgdBgX6zrq1PNE35gq4ZLVtFv9eCJYZgft6GSSLvGypX5iBIAFAJGvhaBZQx4wPDqUzmRaO6TciA
c6jIVg5MBBRhaaQQs+AKcd2lBhGvj32DpwwldaYkmXZ6vShuxRy9r2WSyrOuteEyKTg/xiDO7CMU
j3qPjq3EkUyU79IcXRZrINu6dt4mWf0AH7q79sXeAcvQ2PrEF8z0hJlulUulM8WS4Pmw43WQOyby
Zzr+ubSn5dx45+ioNsGUPwnSdliqC+fFmkV0figT3gUlW7xaa5/jMmtb1+rS5JJ73qjqcBKNqA7d
NdtHl0mfB6S5W8vB7VL/W9foJDaHKJHFXQaSUNKlO8Ad/pYodq6zY58gwuA24XdldaxFCRi1wvW4
exwrYIFDNGwFbbS8cwFJNEm5n6DTczJGgIuiBYaZzVRilLbmqm5VTNdlRp5dHzmj1ilfD8Uh6m2T
oZIF49Cgr4YueRwWQ4R0X9ZmBUScA4E+wHiwpFHxlMgk7HP5xmtVe8qm0nT7FM6vvUZGgcIE7oYq
yzGLnpnK8s2dF+dtfS9Oe9k/ralRUr/kk6odoN9JrbBYNZcGsx4i0/VdvxTi1hLdEqGDQQwHUrRk
1KnNUkz5Kh6fi8my3L9omsGFVSiQwaGiPeRTe2TuC/JSr97gtlqcIx0YhaJRnvrGlJi5sRAhkubi
0LlNDV52LauuX/C6OD/E2hYd1MUmKDImX79eaZnao4OSqDRW6JbKJatqmkzKO9VSdP5aLDVkrazZ
GNCDJB2OIUmF10WYob4hd6Rit2ZZfT0GY5+5/2814352FZdembtGNN10n/V0+9l0adv8L5zQ8uw1
cs/2vvjfe9E//kU/+3H/RXtPJn1J+aUz9MebWt/xP/od6Wsbtd0HHUBV/iYZsqJpOs0zNLJYldbt
ArlROu01kZAcOnb8+yI+/fLp/Gf7/4937euD/Mev+bu3/l50qAb4AoKoyH/tVHK+//d2/rffcN55
xfqmiaQ4iBq9vF933rLoYJoKpgTxa+e/Pub/8zv/+rHAEKOmraP39tedl2h6/vf2/rdf8cveq99M
vlbQf+dv+O8+BJl4MEsCymGK6z+OEJhff6EPQRZV8/f+9npU/hMngGJ+szQZzzwd1F/33tC/GaIk
W4ql/lUPAV01yar5OwzbP733xrdl52V1yZ36dfdN7RtyNIP2Pfkmy7+vc+0v9OUriqR+HZFnccM/
vfuE4+mKqZoSnZLlH+fUr58C1wEFYwgBdfLXp/B/6yL420n8ud6YFrmGxrn7rx8DsqbqGHStP/0Q
MJp+07lJGJb481T4y10HFAal/+KnwI2Qc11G6sIV5ddjwNC+wTvkSrMkFS7/vq44f6EzQZZUdDT/
2oVA1b+hFFnEND8v9r+fCeqCVlREZRHz/LXuAljg/525c+tt24bi+Fcx9gEE60rqYQWGFli6Ie2w
S4s9MrZaC3YkQHKW5tvvR5FyTNlttxw9iMhLYudP6og8d55jGzSJ+GCmoiyObWcxdXrJ55sgTtYR
OhIMN3Ocwk24oE3ACm33TBEVUqpuZjrRemR3k6Og0wj7inaF5EINY3lqEW/I8eiXCwVy1MgnQ7iQ
8jaMqWgso5gWm2w7rzc5BrygvZBwdVuqGUCFDN0PpkBTTTt41+cnggqtak3KnU48W1weFRJNAVjZ
ichiqx/RoVPhl7ED7ndOBRQEHa/tcVmsjpwXidhIXGMpoCD4Z7xQk5SK6MioUZOeT8yyZESCEoON
J+KOGfYS9SpLslav84U8UinZGyWK1DDchEviC6oopDKCE1EkmsbN2I7DmHBH/AY5uafrIvPccXEy
Ik3XidhwyCNNgWmKU3syTKigrTqF/4Cqjie+sbATkRaxVGtK8yhPS1K/2fbDmOgLCkmpKRGmKHoy
jMXpjrQgEqsLbHiVxzmOMveQE81ZIShpV0uq+/L8J2lsS57LuCLaEu3UbWP50zs+l5AqiwpFPa/1
qCYszpGAMqel5hOeRMv1MZHdQbBG+TkV4AfsALhi6TfJ4qiQxNyiEO4FfGkUzMdd6I2kC20JjyJ3
SKzq7Mi0OAmZ5qlYQtKFAFJS4avM3ImYaM5KR5QtLlDSn51Oy5INlBKWmg/WrUpYWqnce86mokHh
YUeR0MqrCYtjjmlRaLGyBPNL6Q+dckHHjQlbKJEN6FJ5yW0oOxanLMUZ1o+QLaA4p7TwUBjVjggT
ZSmOIRMkwNu8OAUBx3AqZYuJjii7CU9Ip1IBfkiZbTrALvX1J1ku96ymeFZ1gcfEhxImVHC+NVzw
6f9wqv0Hq+oUrOVqwGE7hGnrqr8Wzf3aF8Yo5eXnPkJpPfA2DBl80UZt3dzOTW9/fxU48IcY2tmH
Y0xtmMf/u3/Ay6mDucanGv94U1ed6Ta7p+GDJ79Md9nzp4O5M/cmiCIOHOd5JT/+EKzz7Nx/B7jf
T3AzBIgYt6PmZBMClzbmIwfem6Y3/YhkX6MLqEqRX5tD/Ynb8GHbIxekEWPTe6Yz2/Z81YpDNf5+
NVvgpNt/6wVSpq6pNsd683AcwSxJnHEkXfab6mAeTVedI2ttz7oY2cfFV+2nFd0xHu7vQrI7NUY6
C8meXb0Nd6ETClLkn6uWCnshsvPiS5FvoHhdjxQetnda2CQHKfDbrdkFG9DrB2Lcw6GmFF54Ip0v
XwzdbGsz4SLO4hMjt4/hy8tKGzyUwv56yZsK2krNAMzKHjb7pxFp2BcuiUC6ZltysL8gc4liM072
cu50a+om4B4EIucQL7eGVmGm2Y4rtOTwGSVSctyavjdUeuqr4zHY0z5lS4xfb3b1ZxOmQzkXtxwa
WdC3x2Bn+wizHLvva36oYh8QPeaa9PgHwT4BuqV1+Yg0vE/n1RAvvG2OEx6SxEqX41QvX/S76q4z
E+0pcYEr6aLfVf+YUG4RFbQ1MuTAj6sbc0//lToU6+Db7Ig58H+pur4KOBWpGdZZOQf4bfWl3gRi
DHBr5s0B/nfb7UekYQu65BQxNFnFu9Vr07VIyvBwOk/+PBO8MVwmn8In+EGk8O93dUhxF6MWw+4P
aCShVYNnrZxB7rznXuI043SwhqVr/q1qmp4+v2ZiJiQuVCuF/33XbqvV2/5CtrnonxT+D9p4Xd+I
JOTFM5h9boLLjWjh8RxJ1/8n1K/6vgpUCh8TlGN/Ca1Kn6Qoxf3raHbjk1ueQnGlZAZt/kPV3SPZ
AmRE8QyM8MO15r/Oty6lxUeD3Gk+H8Oj6ZPAxODVdzoXD4mXLxf3H+t+09KDPtDcvKdZvPavF/P6
5qqveZpOad6X/qcxgf/av4XONfuNzaEy3at/AQAA//8=</cx:binary>
              </cx:geoCache>
            </cx:geography>
          </cx:layoutPr>
        </cx:series>
      </cx:plotAreaRegion>
    </cx:plotArea>
    <cx:legend pos="r" align="min" overlay="0">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Calibri" panose="020F0502020204030204"/>
          </a:endParaRPr>
        </a:p>
      </cx:txPr>
    </cx:legend>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5">
  <a:schemeClr val="accent2"/>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microsoft.com/office/2014/relationships/chartEx" Target="../charts/chartEx1.xml"/><Relationship Id="rId1" Type="http://schemas.openxmlformats.org/officeDocument/2006/relationships/chart" Target="../charts/chart1.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22</xdr:col>
      <xdr:colOff>125731</xdr:colOff>
      <xdr:row>4</xdr:row>
      <xdr:rowOff>93345</xdr:rowOff>
    </xdr:from>
    <xdr:to>
      <xdr:col>23</xdr:col>
      <xdr:colOff>468631</xdr:colOff>
      <xdr:row>24</xdr:row>
      <xdr:rowOff>167640</xdr:rowOff>
    </xdr:to>
    <xdr:sp macro="" textlink="">
      <xdr:nvSpPr>
        <xdr:cNvPr id="27" name="Rectangle 26">
          <a:extLst>
            <a:ext uri="{FF2B5EF4-FFF2-40B4-BE49-F238E27FC236}">
              <a16:creationId xmlns:a16="http://schemas.microsoft.com/office/drawing/2014/main" id="{59759B66-5E37-6B82-BA96-8C827768A17C}"/>
            </a:ext>
          </a:extLst>
        </xdr:cNvPr>
        <xdr:cNvSpPr/>
      </xdr:nvSpPr>
      <xdr:spPr>
        <a:xfrm>
          <a:off x="13536931" y="817245"/>
          <a:ext cx="952500" cy="3693795"/>
        </a:xfrm>
        <a:prstGeom prst="rect">
          <a:avLst/>
        </a:prstGeom>
        <a:solidFill>
          <a:schemeClr val="tx1">
            <a:lumMod val="95000"/>
            <a:lumOff val="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E" sz="1100"/>
        </a:p>
      </xdr:txBody>
    </xdr:sp>
    <xdr:clientData/>
  </xdr:twoCellAnchor>
  <xdr:twoCellAnchor>
    <xdr:from>
      <xdr:col>7</xdr:col>
      <xdr:colOff>320040</xdr:colOff>
      <xdr:row>1</xdr:row>
      <xdr:rowOff>53340</xdr:rowOff>
    </xdr:from>
    <xdr:to>
      <xdr:col>16</xdr:col>
      <xdr:colOff>409575</xdr:colOff>
      <xdr:row>3</xdr:row>
      <xdr:rowOff>93345</xdr:rowOff>
    </xdr:to>
    <xdr:sp macro="" textlink="">
      <xdr:nvSpPr>
        <xdr:cNvPr id="2" name="TextBox 1">
          <a:extLst>
            <a:ext uri="{FF2B5EF4-FFF2-40B4-BE49-F238E27FC236}">
              <a16:creationId xmlns:a16="http://schemas.microsoft.com/office/drawing/2014/main" id="{97624580-194A-383A-54A4-681B29AFDE1E}"/>
            </a:ext>
          </a:extLst>
        </xdr:cNvPr>
        <xdr:cNvSpPr txBox="1"/>
      </xdr:nvSpPr>
      <xdr:spPr>
        <a:xfrm>
          <a:off x="4587240" y="234315"/>
          <a:ext cx="5575935" cy="401955"/>
        </a:xfrm>
        <a:prstGeom prst="rect">
          <a:avLst/>
        </a:prstGeom>
        <a:noFill/>
        <a:ln w="9525" cmpd="sng">
          <a:solidFill>
            <a:schemeClr val="accent2"/>
          </a:solidFill>
        </a:ln>
        <a:effectLst>
          <a:glow rad="38100">
            <a:schemeClr val="accent2"/>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E" sz="1800" b="1">
              <a:solidFill>
                <a:schemeClr val="bg1"/>
              </a:solidFill>
              <a:effectLst>
                <a:glow rad="101600">
                  <a:schemeClr val="accent1">
                    <a:satMod val="175000"/>
                    <a:alpha val="40000"/>
                  </a:schemeClr>
                </a:glow>
              </a:effectLst>
              <a:latin typeface="+mj-lt"/>
            </a:rPr>
            <a:t>TOP 100 COMPANIES IN THE UNITED STATES BY REVENUE</a:t>
          </a:r>
        </a:p>
      </xdr:txBody>
    </xdr:sp>
    <xdr:clientData/>
  </xdr:twoCellAnchor>
  <xdr:twoCellAnchor>
    <xdr:from>
      <xdr:col>0</xdr:col>
      <xdr:colOff>276225</xdr:colOff>
      <xdr:row>4</xdr:row>
      <xdr:rowOff>91440</xdr:rowOff>
    </xdr:from>
    <xdr:to>
      <xdr:col>3</xdr:col>
      <xdr:colOff>148590</xdr:colOff>
      <xdr:row>24</xdr:row>
      <xdr:rowOff>173355</xdr:rowOff>
    </xdr:to>
    <xdr:sp macro="" textlink="">
      <xdr:nvSpPr>
        <xdr:cNvPr id="3" name="Rectangle 2">
          <a:extLst>
            <a:ext uri="{FF2B5EF4-FFF2-40B4-BE49-F238E27FC236}">
              <a16:creationId xmlns:a16="http://schemas.microsoft.com/office/drawing/2014/main" id="{4DB98208-7278-247F-EED4-EE11136DB942}"/>
            </a:ext>
          </a:extLst>
        </xdr:cNvPr>
        <xdr:cNvSpPr/>
      </xdr:nvSpPr>
      <xdr:spPr>
        <a:xfrm>
          <a:off x="276225" y="815340"/>
          <a:ext cx="1701165" cy="3701415"/>
        </a:xfrm>
        <a:prstGeom prst="rect">
          <a:avLst/>
        </a:prstGeom>
        <a:solidFill>
          <a:schemeClr val="tx1">
            <a:lumMod val="95000"/>
            <a:lumOff val="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E" sz="1100"/>
        </a:p>
      </xdr:txBody>
    </xdr:sp>
    <xdr:clientData/>
  </xdr:twoCellAnchor>
  <xdr:twoCellAnchor>
    <xdr:from>
      <xdr:col>0</xdr:col>
      <xdr:colOff>521971</xdr:colOff>
      <xdr:row>4</xdr:row>
      <xdr:rowOff>171451</xdr:rowOff>
    </xdr:from>
    <xdr:to>
      <xdr:col>2</xdr:col>
      <xdr:colOff>369570</xdr:colOff>
      <xdr:row>6</xdr:row>
      <xdr:rowOff>53340</xdr:rowOff>
    </xdr:to>
    <xdr:sp macro="" textlink="">
      <xdr:nvSpPr>
        <xdr:cNvPr id="4" name="TextBox 3">
          <a:extLst>
            <a:ext uri="{FF2B5EF4-FFF2-40B4-BE49-F238E27FC236}">
              <a16:creationId xmlns:a16="http://schemas.microsoft.com/office/drawing/2014/main" id="{DB4D4F75-E8E5-23F5-EAF6-DC147F18392D}"/>
            </a:ext>
          </a:extLst>
        </xdr:cNvPr>
        <xdr:cNvSpPr txBox="1"/>
      </xdr:nvSpPr>
      <xdr:spPr>
        <a:xfrm>
          <a:off x="521971" y="895351"/>
          <a:ext cx="1066799" cy="2438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E" sz="1100" b="1">
              <a:solidFill>
                <a:schemeClr val="bg1"/>
              </a:solidFill>
              <a:latin typeface="+mj-lt"/>
            </a:rPr>
            <a:t>Total Revenue</a:t>
          </a:r>
        </a:p>
      </xdr:txBody>
    </xdr:sp>
    <xdr:clientData/>
  </xdr:twoCellAnchor>
  <xdr:twoCellAnchor>
    <xdr:from>
      <xdr:col>0</xdr:col>
      <xdr:colOff>440055</xdr:colOff>
      <xdr:row>6</xdr:row>
      <xdr:rowOff>100965</xdr:rowOff>
    </xdr:from>
    <xdr:to>
      <xdr:col>2</xdr:col>
      <xdr:colOff>544830</xdr:colOff>
      <xdr:row>8</xdr:row>
      <xdr:rowOff>125730</xdr:rowOff>
    </xdr:to>
    <xdr:sp macro="" textlink="Pivot_Table!G107">
      <xdr:nvSpPr>
        <xdr:cNvPr id="5" name="Rectangle 4">
          <a:extLst>
            <a:ext uri="{FF2B5EF4-FFF2-40B4-BE49-F238E27FC236}">
              <a16:creationId xmlns:a16="http://schemas.microsoft.com/office/drawing/2014/main" id="{58757439-EF73-45B3-0649-8139B78F218F}"/>
            </a:ext>
          </a:extLst>
        </xdr:cNvPr>
        <xdr:cNvSpPr/>
      </xdr:nvSpPr>
      <xdr:spPr>
        <a:xfrm>
          <a:off x="440055" y="1186815"/>
          <a:ext cx="1323975" cy="386715"/>
        </a:xfrm>
        <a:prstGeom prst="rect">
          <a:avLst/>
        </a:prstGeom>
        <a:noFill/>
        <a:ln>
          <a:solidFill>
            <a:schemeClr val="accent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A331D4EE-54D1-43B7-A6EC-F311B6BDE832}" type="TxLink">
            <a:rPr lang="en-US" sz="1600" b="1" i="0" u="none" strike="noStrike">
              <a:solidFill>
                <a:schemeClr val="bg1"/>
              </a:solidFill>
              <a:latin typeface="Calibri"/>
              <a:ea typeface="Calibri"/>
              <a:cs typeface="Calibri"/>
            </a:rPr>
            <a:pPr algn="ctr"/>
            <a:t> $10,409,753 </a:t>
          </a:fld>
          <a:endParaRPr lang="en-AE" sz="1600" b="1">
            <a:solidFill>
              <a:schemeClr val="bg1"/>
            </a:solidFill>
          </a:endParaRPr>
        </a:p>
      </xdr:txBody>
    </xdr:sp>
    <xdr:clientData/>
  </xdr:twoCellAnchor>
  <xdr:twoCellAnchor>
    <xdr:from>
      <xdr:col>0</xdr:col>
      <xdr:colOff>506731</xdr:colOff>
      <xdr:row>9</xdr:row>
      <xdr:rowOff>116206</xdr:rowOff>
    </xdr:from>
    <xdr:to>
      <xdr:col>2</xdr:col>
      <xdr:colOff>354330</xdr:colOff>
      <xdr:row>11</xdr:row>
      <xdr:rowOff>7620</xdr:rowOff>
    </xdr:to>
    <xdr:sp macro="" textlink="">
      <xdr:nvSpPr>
        <xdr:cNvPr id="7" name="TextBox 6">
          <a:extLst>
            <a:ext uri="{FF2B5EF4-FFF2-40B4-BE49-F238E27FC236}">
              <a16:creationId xmlns:a16="http://schemas.microsoft.com/office/drawing/2014/main" id="{C0D1A556-0C50-6896-F98D-8B01365AC8CF}"/>
            </a:ext>
          </a:extLst>
        </xdr:cNvPr>
        <xdr:cNvSpPr txBox="1"/>
      </xdr:nvSpPr>
      <xdr:spPr>
        <a:xfrm>
          <a:off x="506731" y="1744981"/>
          <a:ext cx="1066799" cy="253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E" sz="1100" b="1">
              <a:solidFill>
                <a:schemeClr val="bg1"/>
              </a:solidFill>
              <a:latin typeface="+mj-lt"/>
            </a:rPr>
            <a:t>AVG Revenue</a:t>
          </a:r>
        </a:p>
      </xdr:txBody>
    </xdr:sp>
    <xdr:clientData/>
  </xdr:twoCellAnchor>
  <xdr:twoCellAnchor>
    <xdr:from>
      <xdr:col>0</xdr:col>
      <xdr:colOff>430530</xdr:colOff>
      <xdr:row>11</xdr:row>
      <xdr:rowOff>47625</xdr:rowOff>
    </xdr:from>
    <xdr:to>
      <xdr:col>2</xdr:col>
      <xdr:colOff>542925</xdr:colOff>
      <xdr:row>13</xdr:row>
      <xdr:rowOff>78105</xdr:rowOff>
    </xdr:to>
    <xdr:sp macro="" textlink="Pivot_Table!G108">
      <xdr:nvSpPr>
        <xdr:cNvPr id="8" name="Rectangle 7">
          <a:extLst>
            <a:ext uri="{FF2B5EF4-FFF2-40B4-BE49-F238E27FC236}">
              <a16:creationId xmlns:a16="http://schemas.microsoft.com/office/drawing/2014/main" id="{76FC9B90-04D4-3405-58B7-B6916D178F74}"/>
            </a:ext>
          </a:extLst>
        </xdr:cNvPr>
        <xdr:cNvSpPr/>
      </xdr:nvSpPr>
      <xdr:spPr>
        <a:xfrm>
          <a:off x="430530" y="2038350"/>
          <a:ext cx="1331595" cy="392430"/>
        </a:xfrm>
        <a:prstGeom prst="rect">
          <a:avLst/>
        </a:prstGeom>
        <a:noFill/>
        <a:ln>
          <a:solidFill>
            <a:schemeClr val="accent2"/>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fld id="{7EE5458B-D8DA-4E2A-8736-86071552637C}" type="TxLink">
            <a:rPr lang="en-US" sz="1600" b="1" i="0" u="none" strike="noStrike">
              <a:solidFill>
                <a:schemeClr val="bg1"/>
              </a:solidFill>
              <a:latin typeface="Calibri"/>
              <a:ea typeface="Calibri"/>
              <a:cs typeface="Calibri"/>
            </a:rPr>
            <a:pPr marL="0" indent="0" algn="ctr"/>
            <a:t> $104,098 </a:t>
          </a:fld>
          <a:endParaRPr lang="en-AE" sz="1600" b="1" i="0" u="none" strike="noStrike">
            <a:solidFill>
              <a:schemeClr val="bg1"/>
            </a:solidFill>
            <a:latin typeface="Calibri"/>
            <a:ea typeface="Calibri"/>
            <a:cs typeface="Calibri"/>
          </a:endParaRPr>
        </a:p>
      </xdr:txBody>
    </xdr:sp>
    <xdr:clientData/>
  </xdr:twoCellAnchor>
  <xdr:twoCellAnchor>
    <xdr:from>
      <xdr:col>0</xdr:col>
      <xdr:colOff>253365</xdr:colOff>
      <xdr:row>14</xdr:row>
      <xdr:rowOff>55246</xdr:rowOff>
    </xdr:from>
    <xdr:to>
      <xdr:col>3</xdr:col>
      <xdr:colOff>148590</xdr:colOff>
      <xdr:row>15</xdr:row>
      <xdr:rowOff>135255</xdr:rowOff>
    </xdr:to>
    <xdr:sp macro="" textlink="">
      <xdr:nvSpPr>
        <xdr:cNvPr id="9" name="TextBox 8">
          <a:extLst>
            <a:ext uri="{FF2B5EF4-FFF2-40B4-BE49-F238E27FC236}">
              <a16:creationId xmlns:a16="http://schemas.microsoft.com/office/drawing/2014/main" id="{F23CF04B-DEAF-A80E-FEA9-C6981B91229F}"/>
            </a:ext>
          </a:extLst>
        </xdr:cNvPr>
        <xdr:cNvSpPr txBox="1"/>
      </xdr:nvSpPr>
      <xdr:spPr>
        <a:xfrm>
          <a:off x="253365" y="2588896"/>
          <a:ext cx="1724025" cy="2609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E" sz="1100" b="1">
              <a:solidFill>
                <a:schemeClr val="bg1"/>
              </a:solidFill>
              <a:latin typeface="+mj-lt"/>
            </a:rPr>
            <a:t>Total Employee Count</a:t>
          </a:r>
        </a:p>
      </xdr:txBody>
    </xdr:sp>
    <xdr:clientData/>
  </xdr:twoCellAnchor>
  <xdr:twoCellAnchor>
    <xdr:from>
      <xdr:col>0</xdr:col>
      <xdr:colOff>424815</xdr:colOff>
      <xdr:row>15</xdr:row>
      <xdr:rowOff>179070</xdr:rowOff>
    </xdr:from>
    <xdr:to>
      <xdr:col>2</xdr:col>
      <xdr:colOff>535305</xdr:colOff>
      <xdr:row>18</xdr:row>
      <xdr:rowOff>26670</xdr:rowOff>
    </xdr:to>
    <xdr:sp macro="" textlink="Pivot_Table!G104">
      <xdr:nvSpPr>
        <xdr:cNvPr id="10" name="Rectangle 9">
          <a:extLst>
            <a:ext uri="{FF2B5EF4-FFF2-40B4-BE49-F238E27FC236}">
              <a16:creationId xmlns:a16="http://schemas.microsoft.com/office/drawing/2014/main" id="{E727B65E-5FC2-3949-A2C3-C93F417D64CA}"/>
            </a:ext>
          </a:extLst>
        </xdr:cNvPr>
        <xdr:cNvSpPr/>
      </xdr:nvSpPr>
      <xdr:spPr>
        <a:xfrm>
          <a:off x="424815" y="2893695"/>
          <a:ext cx="1329690" cy="390525"/>
        </a:xfrm>
        <a:prstGeom prst="rect">
          <a:avLst/>
        </a:prstGeom>
        <a:noFill/>
        <a:ln>
          <a:solidFill>
            <a:schemeClr val="accent2"/>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fld id="{A23DDC65-7424-4284-BB9C-D464A08039FA}" type="TxLink">
            <a:rPr lang="en-US" sz="1600" b="1" i="0" u="none" strike="noStrike">
              <a:solidFill>
                <a:schemeClr val="bg1"/>
              </a:solidFill>
              <a:latin typeface="Calibri"/>
              <a:ea typeface="Calibri"/>
              <a:cs typeface="Calibri"/>
            </a:rPr>
            <a:pPr marL="0" indent="0" algn="ctr"/>
            <a:t> 16,557,706 </a:t>
          </a:fld>
          <a:endParaRPr lang="en-AE" sz="1600" b="1" i="0" u="none" strike="noStrike">
            <a:solidFill>
              <a:schemeClr val="bg1"/>
            </a:solidFill>
            <a:latin typeface="Calibri"/>
            <a:ea typeface="Calibri"/>
            <a:cs typeface="Calibri"/>
          </a:endParaRPr>
        </a:p>
      </xdr:txBody>
    </xdr:sp>
    <xdr:clientData/>
  </xdr:twoCellAnchor>
  <xdr:twoCellAnchor>
    <xdr:from>
      <xdr:col>0</xdr:col>
      <xdr:colOff>386715</xdr:colOff>
      <xdr:row>19</xdr:row>
      <xdr:rowOff>1</xdr:rowOff>
    </xdr:from>
    <xdr:to>
      <xdr:col>3</xdr:col>
      <xdr:colOff>28575</xdr:colOff>
      <xdr:row>20</xdr:row>
      <xdr:rowOff>68580</xdr:rowOff>
    </xdr:to>
    <xdr:sp macro="" textlink="">
      <xdr:nvSpPr>
        <xdr:cNvPr id="11" name="TextBox 10">
          <a:extLst>
            <a:ext uri="{FF2B5EF4-FFF2-40B4-BE49-F238E27FC236}">
              <a16:creationId xmlns:a16="http://schemas.microsoft.com/office/drawing/2014/main" id="{1A50AE25-5FD2-9A4E-6618-66CD5FEE92B5}"/>
            </a:ext>
          </a:extLst>
        </xdr:cNvPr>
        <xdr:cNvSpPr txBox="1"/>
      </xdr:nvSpPr>
      <xdr:spPr>
        <a:xfrm>
          <a:off x="386715" y="3438526"/>
          <a:ext cx="1470660" cy="2495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E" sz="1100" b="1">
              <a:solidFill>
                <a:schemeClr val="bg1"/>
              </a:solidFill>
              <a:latin typeface="+mj-lt"/>
            </a:rPr>
            <a:t>AVG</a:t>
          </a:r>
          <a:r>
            <a:rPr lang="en-AE" sz="1100" b="1" baseline="0">
              <a:solidFill>
                <a:schemeClr val="bg1"/>
              </a:solidFill>
              <a:latin typeface="+mj-lt"/>
            </a:rPr>
            <a:t> </a:t>
          </a:r>
          <a:r>
            <a:rPr lang="en-AE" sz="1100" b="1">
              <a:solidFill>
                <a:schemeClr val="bg1"/>
              </a:solidFill>
              <a:latin typeface="+mj-lt"/>
            </a:rPr>
            <a:t>Employee</a:t>
          </a:r>
          <a:r>
            <a:rPr lang="en-AE" sz="1100" b="1" baseline="0">
              <a:solidFill>
                <a:schemeClr val="bg1"/>
              </a:solidFill>
              <a:latin typeface="+mj-lt"/>
            </a:rPr>
            <a:t> Count</a:t>
          </a:r>
          <a:endParaRPr lang="en-AE" sz="1100" b="1">
            <a:solidFill>
              <a:schemeClr val="bg1"/>
            </a:solidFill>
            <a:latin typeface="+mj-lt"/>
          </a:endParaRPr>
        </a:p>
      </xdr:txBody>
    </xdr:sp>
    <xdr:clientData/>
  </xdr:twoCellAnchor>
  <xdr:twoCellAnchor>
    <xdr:from>
      <xdr:col>0</xdr:col>
      <xdr:colOff>419100</xdr:colOff>
      <xdr:row>20</xdr:row>
      <xdr:rowOff>123825</xdr:rowOff>
    </xdr:from>
    <xdr:to>
      <xdr:col>2</xdr:col>
      <xdr:colOff>527685</xdr:colOff>
      <xdr:row>22</xdr:row>
      <xdr:rowOff>152400</xdr:rowOff>
    </xdr:to>
    <xdr:sp macro="" textlink="Pivot_Table!G105">
      <xdr:nvSpPr>
        <xdr:cNvPr id="12" name="Rectangle 11">
          <a:extLst>
            <a:ext uri="{FF2B5EF4-FFF2-40B4-BE49-F238E27FC236}">
              <a16:creationId xmlns:a16="http://schemas.microsoft.com/office/drawing/2014/main" id="{ABA7AD61-F852-C9B6-D398-3DB5514D3E25}"/>
            </a:ext>
          </a:extLst>
        </xdr:cNvPr>
        <xdr:cNvSpPr/>
      </xdr:nvSpPr>
      <xdr:spPr>
        <a:xfrm>
          <a:off x="419100" y="3743325"/>
          <a:ext cx="1327785" cy="390525"/>
        </a:xfrm>
        <a:prstGeom prst="rect">
          <a:avLst/>
        </a:prstGeom>
        <a:noFill/>
        <a:ln>
          <a:solidFill>
            <a:schemeClr val="accent2"/>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fld id="{252A2129-396D-49EF-A5CF-B51EB20EB4D9}" type="TxLink">
            <a:rPr lang="en-US" sz="1600" b="1" i="0" u="none" strike="noStrike">
              <a:solidFill>
                <a:schemeClr val="bg1"/>
              </a:solidFill>
              <a:latin typeface="Calibri"/>
              <a:ea typeface="Calibri"/>
              <a:cs typeface="Calibri"/>
            </a:rPr>
            <a:pPr marL="0" indent="0" algn="ctr"/>
            <a:t> 165,577 </a:t>
          </a:fld>
          <a:endParaRPr lang="en-AE" sz="1600" b="1" i="0" u="none" strike="noStrike">
            <a:solidFill>
              <a:schemeClr val="bg1"/>
            </a:solidFill>
            <a:latin typeface="Calibri"/>
            <a:ea typeface="Calibri"/>
            <a:cs typeface="Calibri"/>
          </a:endParaRPr>
        </a:p>
      </xdr:txBody>
    </xdr:sp>
    <xdr:clientData/>
  </xdr:twoCellAnchor>
  <xdr:twoCellAnchor>
    <xdr:from>
      <xdr:col>3</xdr:col>
      <xdr:colOff>243839</xdr:colOff>
      <xdr:row>4</xdr:row>
      <xdr:rowOff>97155</xdr:rowOff>
    </xdr:from>
    <xdr:to>
      <xdr:col>22</xdr:col>
      <xdr:colOff>47624</xdr:colOff>
      <xdr:row>24</xdr:row>
      <xdr:rowOff>167640</xdr:rowOff>
    </xdr:to>
    <xdr:sp macro="" textlink="">
      <xdr:nvSpPr>
        <xdr:cNvPr id="13" name="Rectangle 12">
          <a:extLst>
            <a:ext uri="{FF2B5EF4-FFF2-40B4-BE49-F238E27FC236}">
              <a16:creationId xmlns:a16="http://schemas.microsoft.com/office/drawing/2014/main" id="{2E587DF3-67B8-2E8D-A4F3-415CD70688E0}"/>
            </a:ext>
          </a:extLst>
        </xdr:cNvPr>
        <xdr:cNvSpPr/>
      </xdr:nvSpPr>
      <xdr:spPr>
        <a:xfrm>
          <a:off x="2072639" y="821055"/>
          <a:ext cx="11386185" cy="3689985"/>
        </a:xfrm>
        <a:prstGeom prst="rect">
          <a:avLst/>
        </a:prstGeom>
        <a:solidFill>
          <a:schemeClr val="tx1">
            <a:lumMod val="95000"/>
            <a:lumOff val="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E" sz="1100"/>
        </a:p>
      </xdr:txBody>
    </xdr:sp>
    <xdr:clientData/>
  </xdr:twoCellAnchor>
  <xdr:twoCellAnchor>
    <xdr:from>
      <xdr:col>3</xdr:col>
      <xdr:colOff>342900</xdr:colOff>
      <xdr:row>4</xdr:row>
      <xdr:rowOff>131445</xdr:rowOff>
    </xdr:from>
    <xdr:to>
      <xdr:col>21</xdr:col>
      <xdr:colOff>586740</xdr:colOff>
      <xdr:row>24</xdr:row>
      <xdr:rowOff>131445</xdr:rowOff>
    </xdr:to>
    <xdr:graphicFrame macro="">
      <xdr:nvGraphicFramePr>
        <xdr:cNvPr id="15" name="Chart 14">
          <a:extLst>
            <a:ext uri="{FF2B5EF4-FFF2-40B4-BE49-F238E27FC236}">
              <a16:creationId xmlns:a16="http://schemas.microsoft.com/office/drawing/2014/main" id="{8B691739-57D4-4FF4-A885-FC170B92B6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257175</xdr:colOff>
      <xdr:row>25</xdr:row>
      <xdr:rowOff>135254</xdr:rowOff>
    </xdr:from>
    <xdr:to>
      <xdr:col>9</xdr:col>
      <xdr:colOff>459104</xdr:colOff>
      <xdr:row>38</xdr:row>
      <xdr:rowOff>112394</xdr:rowOff>
    </xdr:to>
    <xdr:sp macro="" textlink="">
      <xdr:nvSpPr>
        <xdr:cNvPr id="16" name="Rectangle 15">
          <a:extLst>
            <a:ext uri="{FF2B5EF4-FFF2-40B4-BE49-F238E27FC236}">
              <a16:creationId xmlns:a16="http://schemas.microsoft.com/office/drawing/2014/main" id="{3C0B763F-81EE-35C4-FCEE-00E2FBA64EDE}"/>
            </a:ext>
          </a:extLst>
        </xdr:cNvPr>
        <xdr:cNvSpPr/>
      </xdr:nvSpPr>
      <xdr:spPr>
        <a:xfrm>
          <a:off x="257175" y="4659629"/>
          <a:ext cx="5688329" cy="2329815"/>
        </a:xfrm>
        <a:prstGeom prst="rect">
          <a:avLst/>
        </a:prstGeom>
        <a:solidFill>
          <a:schemeClr val="tx1">
            <a:lumMod val="95000"/>
            <a:lumOff val="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E" sz="1100"/>
        </a:p>
      </xdr:txBody>
    </xdr:sp>
    <xdr:clientData/>
  </xdr:twoCellAnchor>
  <xdr:twoCellAnchor>
    <xdr:from>
      <xdr:col>0</xdr:col>
      <xdr:colOff>542924</xdr:colOff>
      <xdr:row>25</xdr:row>
      <xdr:rowOff>150495</xdr:rowOff>
    </xdr:from>
    <xdr:to>
      <xdr:col>9</xdr:col>
      <xdr:colOff>409575</xdr:colOff>
      <xdr:row>38</xdr:row>
      <xdr:rowOff>67627</xdr:rowOff>
    </xdr:to>
    <mc:AlternateContent xmlns:mc="http://schemas.openxmlformats.org/markup-compatibility/2006">
      <mc:Choice xmlns:cx4="http://schemas.microsoft.com/office/drawing/2016/5/10/chartex" Requires="cx4">
        <xdr:graphicFrame macro="">
          <xdr:nvGraphicFramePr>
            <xdr:cNvPr id="17" name="Chart 16">
              <a:extLst>
                <a:ext uri="{FF2B5EF4-FFF2-40B4-BE49-F238E27FC236}">
                  <a16:creationId xmlns:a16="http://schemas.microsoft.com/office/drawing/2014/main" id="{8F1631C2-1BEF-4F93-B5A0-A450F250C83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42924" y="4674870"/>
              <a:ext cx="5353051" cy="2269807"/>
            </a:xfrm>
            <a:prstGeom prst="rect">
              <a:avLst/>
            </a:prstGeom>
            <a:solidFill>
              <a:prstClr val="white"/>
            </a:solidFill>
            <a:ln w="1">
              <a:solidFill>
                <a:prstClr val="green"/>
              </a:solidFill>
            </a:ln>
          </xdr:spPr>
          <xdr:txBody>
            <a:bodyPr vertOverflow="clip" horzOverflow="clip"/>
            <a:lstStyle/>
            <a:p>
              <a:r>
                <a:rPr lang="en-AE"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550543</xdr:colOff>
      <xdr:row>25</xdr:row>
      <xdr:rowOff>129541</xdr:rowOff>
    </xdr:from>
    <xdr:to>
      <xdr:col>18</xdr:col>
      <xdr:colOff>295274</xdr:colOff>
      <xdr:row>38</xdr:row>
      <xdr:rowOff>112396</xdr:rowOff>
    </xdr:to>
    <xdr:sp macro="" textlink="">
      <xdr:nvSpPr>
        <xdr:cNvPr id="19" name="Rectangle 18">
          <a:extLst>
            <a:ext uri="{FF2B5EF4-FFF2-40B4-BE49-F238E27FC236}">
              <a16:creationId xmlns:a16="http://schemas.microsoft.com/office/drawing/2014/main" id="{CE9E7522-4563-9657-CD1F-A0CC44D70B11}"/>
            </a:ext>
          </a:extLst>
        </xdr:cNvPr>
        <xdr:cNvSpPr/>
      </xdr:nvSpPr>
      <xdr:spPr>
        <a:xfrm>
          <a:off x="6036943" y="4653916"/>
          <a:ext cx="5231131" cy="2335530"/>
        </a:xfrm>
        <a:prstGeom prst="rect">
          <a:avLst/>
        </a:prstGeom>
        <a:solidFill>
          <a:schemeClr val="tx1">
            <a:lumMod val="95000"/>
            <a:lumOff val="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E" sz="1100"/>
        </a:p>
      </xdr:txBody>
    </xdr:sp>
    <xdr:clientData/>
  </xdr:twoCellAnchor>
  <xdr:twoCellAnchor>
    <xdr:from>
      <xdr:col>10</xdr:col>
      <xdr:colOff>20954</xdr:colOff>
      <xdr:row>25</xdr:row>
      <xdr:rowOff>163832</xdr:rowOff>
    </xdr:from>
    <xdr:to>
      <xdr:col>17</xdr:col>
      <xdr:colOff>28575</xdr:colOff>
      <xdr:row>38</xdr:row>
      <xdr:rowOff>97156</xdr:rowOff>
    </xdr:to>
    <xdr:graphicFrame macro="">
      <xdr:nvGraphicFramePr>
        <xdr:cNvPr id="21" name="Chart 20">
          <a:extLst>
            <a:ext uri="{FF2B5EF4-FFF2-40B4-BE49-F238E27FC236}">
              <a16:creationId xmlns:a16="http://schemas.microsoft.com/office/drawing/2014/main" id="{6A6137E4-34F2-4C16-B059-4F7DB6CFA2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386715</xdr:colOff>
      <xdr:row>25</xdr:row>
      <xdr:rowOff>110491</xdr:rowOff>
    </xdr:from>
    <xdr:to>
      <xdr:col>22</xdr:col>
      <xdr:colOff>47625</xdr:colOff>
      <xdr:row>38</xdr:row>
      <xdr:rowOff>97156</xdr:rowOff>
    </xdr:to>
    <xdr:sp macro="" textlink="">
      <xdr:nvSpPr>
        <xdr:cNvPr id="23" name="Rectangle 22">
          <a:extLst>
            <a:ext uri="{FF2B5EF4-FFF2-40B4-BE49-F238E27FC236}">
              <a16:creationId xmlns:a16="http://schemas.microsoft.com/office/drawing/2014/main" id="{13DB98FA-6AB8-1553-0860-023B3BBAA3C8}"/>
            </a:ext>
          </a:extLst>
        </xdr:cNvPr>
        <xdr:cNvSpPr/>
      </xdr:nvSpPr>
      <xdr:spPr>
        <a:xfrm>
          <a:off x="11359515" y="4634866"/>
          <a:ext cx="2099310" cy="2339340"/>
        </a:xfrm>
        <a:prstGeom prst="rect">
          <a:avLst/>
        </a:prstGeom>
        <a:solidFill>
          <a:schemeClr val="tx1">
            <a:lumMod val="95000"/>
            <a:lumOff val="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E" sz="1100"/>
        </a:p>
      </xdr:txBody>
    </xdr:sp>
    <xdr:clientData/>
  </xdr:twoCellAnchor>
  <xdr:twoCellAnchor>
    <xdr:from>
      <xdr:col>18</xdr:col>
      <xdr:colOff>440054</xdr:colOff>
      <xdr:row>25</xdr:row>
      <xdr:rowOff>173354</xdr:rowOff>
    </xdr:from>
    <xdr:to>
      <xdr:col>22</xdr:col>
      <xdr:colOff>57149</xdr:colOff>
      <xdr:row>38</xdr:row>
      <xdr:rowOff>123825</xdr:rowOff>
    </xdr:to>
    <xdr:graphicFrame macro="">
      <xdr:nvGraphicFramePr>
        <xdr:cNvPr id="24" name="Chart 23">
          <a:extLst>
            <a:ext uri="{FF2B5EF4-FFF2-40B4-BE49-F238E27FC236}">
              <a16:creationId xmlns:a16="http://schemas.microsoft.com/office/drawing/2014/main" id="{C54A6FCF-5286-4C88-BBB9-9BEDE9AA9D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22</xdr:col>
      <xdr:colOff>196216</xdr:colOff>
      <xdr:row>6</xdr:row>
      <xdr:rowOff>99059</xdr:rowOff>
    </xdr:from>
    <xdr:to>
      <xdr:col>23</xdr:col>
      <xdr:colOff>398146</xdr:colOff>
      <xdr:row>24</xdr:row>
      <xdr:rowOff>133350</xdr:rowOff>
    </xdr:to>
    <mc:AlternateContent xmlns:mc="http://schemas.openxmlformats.org/markup-compatibility/2006">
      <mc:Choice xmlns:a14="http://schemas.microsoft.com/office/drawing/2010/main" Requires="a14">
        <xdr:graphicFrame macro="">
          <xdr:nvGraphicFramePr>
            <xdr:cNvPr id="25" name="Company Name filter">
              <a:extLst>
                <a:ext uri="{FF2B5EF4-FFF2-40B4-BE49-F238E27FC236}">
                  <a16:creationId xmlns:a16="http://schemas.microsoft.com/office/drawing/2014/main" id="{8C055B32-3A3E-B5C1-2674-9D0B42F17E8A}"/>
                </a:ext>
              </a:extLst>
            </xdr:cNvPr>
            <xdr:cNvGraphicFramePr/>
          </xdr:nvGraphicFramePr>
          <xdr:xfrm>
            <a:off x="0" y="0"/>
            <a:ext cx="0" cy="0"/>
          </xdr:xfrm>
          <a:graphic>
            <a:graphicData uri="http://schemas.microsoft.com/office/drawing/2010/slicer">
              <sle:slicer xmlns:sle="http://schemas.microsoft.com/office/drawing/2010/slicer" name="Company Name filter"/>
            </a:graphicData>
          </a:graphic>
        </xdr:graphicFrame>
      </mc:Choice>
      <mc:Fallback>
        <xdr:sp macro="" textlink="">
          <xdr:nvSpPr>
            <xdr:cNvPr id="0" name=""/>
            <xdr:cNvSpPr>
              <a:spLocks noTextEdit="1"/>
            </xdr:cNvSpPr>
          </xdr:nvSpPr>
          <xdr:spPr>
            <a:xfrm>
              <a:off x="13609321" y="1181099"/>
              <a:ext cx="813435" cy="3291841"/>
            </a:xfrm>
            <a:prstGeom prst="rect">
              <a:avLst/>
            </a:prstGeom>
            <a:solidFill>
              <a:prstClr val="white"/>
            </a:solidFill>
            <a:ln w="1">
              <a:solidFill>
                <a:prstClr val="green"/>
              </a:solidFill>
            </a:ln>
          </xdr:spPr>
          <xdr:txBody>
            <a:bodyPr vertOverflow="clip" horzOverflow="clip"/>
            <a:lstStyle/>
            <a:p>
              <a:r>
                <a:rPr lang="en-A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22</xdr:col>
      <xdr:colOff>142875</xdr:colOff>
      <xdr:row>4</xdr:row>
      <xdr:rowOff>112395</xdr:rowOff>
    </xdr:from>
    <xdr:to>
      <xdr:col>23</xdr:col>
      <xdr:colOff>445771</xdr:colOff>
      <xdr:row>6</xdr:row>
      <xdr:rowOff>47625</xdr:rowOff>
    </xdr:to>
    <xdr:sp macro="" textlink="">
      <xdr:nvSpPr>
        <xdr:cNvPr id="28" name="TextBox 27">
          <a:extLst>
            <a:ext uri="{FF2B5EF4-FFF2-40B4-BE49-F238E27FC236}">
              <a16:creationId xmlns:a16="http://schemas.microsoft.com/office/drawing/2014/main" id="{6BABDB62-67FE-BA5E-9E33-A86A6D518BBF}"/>
            </a:ext>
          </a:extLst>
        </xdr:cNvPr>
        <xdr:cNvSpPr txBox="1"/>
      </xdr:nvSpPr>
      <xdr:spPr>
        <a:xfrm>
          <a:off x="13554075" y="836295"/>
          <a:ext cx="912496" cy="297180"/>
        </a:xfrm>
        <a:prstGeom prst="rect">
          <a:avLst/>
        </a:prstGeom>
        <a:solidFill>
          <a:schemeClr val="accent2"/>
        </a:solidFill>
        <a:ln w="9525" cmpd="sng">
          <a:noFill/>
        </a:ln>
        <a:effectLst>
          <a:glow rad="38100">
            <a:schemeClr val="accent2"/>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E" sz="1100" b="1">
              <a:solidFill>
                <a:schemeClr val="bg1"/>
              </a:solidFill>
              <a:latin typeface="+mj-lt"/>
            </a:rPr>
            <a:t>COMPANIES </a:t>
          </a:r>
        </a:p>
      </xdr:txBody>
    </xdr:sp>
    <xdr:clientData/>
  </xdr:twoCellAnchor>
  <xdr:twoCellAnchor>
    <xdr:from>
      <xdr:col>22</xdr:col>
      <xdr:colOff>135255</xdr:colOff>
      <xdr:row>25</xdr:row>
      <xdr:rowOff>114299</xdr:rowOff>
    </xdr:from>
    <xdr:to>
      <xdr:col>23</xdr:col>
      <xdr:colOff>495300</xdr:colOff>
      <xdr:row>38</xdr:row>
      <xdr:rowOff>87630</xdr:rowOff>
    </xdr:to>
    <xdr:sp macro="" textlink="">
      <xdr:nvSpPr>
        <xdr:cNvPr id="29" name="Rectangle 28">
          <a:extLst>
            <a:ext uri="{FF2B5EF4-FFF2-40B4-BE49-F238E27FC236}">
              <a16:creationId xmlns:a16="http://schemas.microsoft.com/office/drawing/2014/main" id="{7E762B5B-DBF6-D3A4-C161-EAE18DA12E44}"/>
            </a:ext>
          </a:extLst>
        </xdr:cNvPr>
        <xdr:cNvSpPr/>
      </xdr:nvSpPr>
      <xdr:spPr>
        <a:xfrm>
          <a:off x="13546455" y="4638674"/>
          <a:ext cx="969645" cy="2326006"/>
        </a:xfrm>
        <a:prstGeom prst="rect">
          <a:avLst/>
        </a:prstGeom>
        <a:solidFill>
          <a:schemeClr val="tx1">
            <a:lumMod val="95000"/>
            <a:lumOff val="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E" sz="1100"/>
        </a:p>
      </xdr:txBody>
    </xdr:sp>
    <xdr:clientData/>
  </xdr:twoCellAnchor>
  <xdr:twoCellAnchor editAs="oneCell">
    <xdr:from>
      <xdr:col>22</xdr:col>
      <xdr:colOff>163830</xdr:colOff>
      <xdr:row>28</xdr:row>
      <xdr:rowOff>28574</xdr:rowOff>
    </xdr:from>
    <xdr:to>
      <xdr:col>23</xdr:col>
      <xdr:colOff>516255</xdr:colOff>
      <xdr:row>38</xdr:row>
      <xdr:rowOff>60959</xdr:rowOff>
    </xdr:to>
    <mc:AlternateContent xmlns:mc="http://schemas.openxmlformats.org/markup-compatibility/2006">
      <mc:Choice xmlns:a14="http://schemas.microsoft.com/office/drawing/2010/main" Requires="a14">
        <xdr:graphicFrame macro="">
          <xdr:nvGraphicFramePr>
            <xdr:cNvPr id="30" name="Ratings">
              <a:extLst>
                <a:ext uri="{FF2B5EF4-FFF2-40B4-BE49-F238E27FC236}">
                  <a16:creationId xmlns:a16="http://schemas.microsoft.com/office/drawing/2014/main" id="{9AA11242-299E-8C90-6EC7-5CFBC1508C61}"/>
                </a:ext>
              </a:extLst>
            </xdr:cNvPr>
            <xdr:cNvGraphicFramePr/>
          </xdr:nvGraphicFramePr>
          <xdr:xfrm>
            <a:off x="0" y="0"/>
            <a:ext cx="0" cy="0"/>
          </xdr:xfrm>
          <a:graphic>
            <a:graphicData uri="http://schemas.microsoft.com/office/drawing/2010/slicer">
              <sle:slicer xmlns:sle="http://schemas.microsoft.com/office/drawing/2010/slicer" name="Ratings"/>
            </a:graphicData>
          </a:graphic>
        </xdr:graphicFrame>
      </mc:Choice>
      <mc:Fallback>
        <xdr:sp macro="" textlink="">
          <xdr:nvSpPr>
            <xdr:cNvPr id="0" name=""/>
            <xdr:cNvSpPr>
              <a:spLocks noTextEdit="1"/>
            </xdr:cNvSpPr>
          </xdr:nvSpPr>
          <xdr:spPr>
            <a:xfrm>
              <a:off x="13578840" y="5093969"/>
              <a:ext cx="954405" cy="1840230"/>
            </a:xfrm>
            <a:prstGeom prst="rect">
              <a:avLst/>
            </a:prstGeom>
            <a:solidFill>
              <a:prstClr val="white"/>
            </a:solidFill>
            <a:ln w="1">
              <a:solidFill>
                <a:prstClr val="green"/>
              </a:solidFill>
            </a:ln>
          </xdr:spPr>
          <xdr:txBody>
            <a:bodyPr vertOverflow="clip" horzOverflow="clip"/>
            <a:lstStyle/>
            <a:p>
              <a:r>
                <a:rPr lang="en-A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22</xdr:col>
      <xdr:colOff>154305</xdr:colOff>
      <xdr:row>25</xdr:row>
      <xdr:rowOff>173355</xdr:rowOff>
    </xdr:from>
    <xdr:to>
      <xdr:col>23</xdr:col>
      <xdr:colOff>453391</xdr:colOff>
      <xdr:row>27</xdr:row>
      <xdr:rowOff>104775</xdr:rowOff>
    </xdr:to>
    <xdr:sp macro="" textlink="">
      <xdr:nvSpPr>
        <xdr:cNvPr id="31" name="TextBox 30">
          <a:extLst>
            <a:ext uri="{FF2B5EF4-FFF2-40B4-BE49-F238E27FC236}">
              <a16:creationId xmlns:a16="http://schemas.microsoft.com/office/drawing/2014/main" id="{94B01A3E-D322-CA02-5D8D-B96ED4C002C5}"/>
            </a:ext>
          </a:extLst>
        </xdr:cNvPr>
        <xdr:cNvSpPr txBox="1"/>
      </xdr:nvSpPr>
      <xdr:spPr>
        <a:xfrm>
          <a:off x="13565505" y="4697730"/>
          <a:ext cx="908686" cy="293370"/>
        </a:xfrm>
        <a:prstGeom prst="rect">
          <a:avLst/>
        </a:prstGeom>
        <a:solidFill>
          <a:schemeClr val="accent2"/>
        </a:solidFill>
        <a:ln w="9525" cmpd="sng">
          <a:noFill/>
        </a:ln>
        <a:effectLst>
          <a:glow rad="38100">
            <a:schemeClr val="accent2"/>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E" sz="1100" b="1">
              <a:solidFill>
                <a:schemeClr val="bg1"/>
              </a:solidFill>
              <a:latin typeface="+mj-lt"/>
            </a:rPr>
            <a:t>RATINGS </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ewale Aniyera" refreshedDate="45130.805830555553" createdVersion="8" refreshedVersion="8" minRefreshableVersion="3" recordCount="100">
  <cacheSource type="worksheet">
    <worksheetSource name="Table1"/>
  </cacheSource>
  <cacheFields count="11">
    <cacheField name="Rank" numFmtId="0">
      <sharedItems containsSemiMixedTypes="0" containsString="0" containsNumber="1" containsInteger="1" minValue="1" maxValue="100" count="10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sharedItems>
    </cacheField>
    <cacheField name="Position" numFmtId="0">
      <sharedItems/>
    </cacheField>
    <cacheField name="Ratings" numFmtId="0">
      <sharedItems count="4">
        <s v="Top 1 - 25"/>
        <s v="Top 26 - 50"/>
        <s v="Top 51 - 75"/>
        <s v="Top 76 -100"/>
      </sharedItems>
    </cacheField>
    <cacheField name="Name" numFmtId="0">
      <sharedItems count="100">
        <s v="Walmart"/>
        <s v="Amazon"/>
        <s v="Apple"/>
        <s v="CVS Health"/>
        <s v="UnitedHealth Group"/>
        <s v="Exxon Mobil"/>
        <s v="Berkshire Hathaway"/>
        <s v="Alphabet"/>
        <s v="McKesson Corporation"/>
        <s v="AmerisourceBergen"/>
        <s v="Microsoft"/>
        <s v="Costco"/>
        <s v="Cigna"/>
        <s v="AT&amp;T"/>
        <s v="Cardinal Health"/>
        <s v="Chevron Corporation"/>
        <s v="The Home Depot"/>
        <s v="Walgreens Boots Alliance"/>
        <s v="Marathon Petroleum"/>
        <s v="Elevance Health"/>
        <s v="Kroger"/>
        <s v="Ford Motor Company"/>
        <s v="Verizon Communications"/>
        <s v="JPMorgan Chase"/>
        <s v="General Motors"/>
        <s v="Centene"/>
        <s v="Meta Platforms"/>
        <s v="Comcast"/>
        <s v="Phillips 66"/>
        <s v="Valero Energy"/>
        <s v="Dell Technologies"/>
        <s v="Target Corporation"/>
        <s v="Fannie Mae"/>
        <s v="United Parcel Service"/>
        <s v="Lowe's"/>
        <s v="Bank of America"/>
        <s v="Johnson &amp; Johnson"/>
        <s v="Archer Daniels Midland"/>
        <s v="FedEx"/>
        <s v="Humana"/>
        <s v="Wells Fargo"/>
        <s v="State Farm"/>
        <s v="Pfizer"/>
        <s v="Citigroup"/>
        <s v="PepsiCo"/>
        <s v="Intel"/>
        <s v="Procter &amp; Gamble"/>
        <s v="General Electric"/>
        <s v="IBM"/>
        <s v="MetLife"/>
        <s v="Prudential Financial"/>
        <s v="Albertsons"/>
        <s v="The Walt Disney Company"/>
        <s v="Energy Transfer Partners"/>
        <s v="Lockheed Martin"/>
        <s v="Freddie Mac"/>
        <s v="Goldman Sachs"/>
        <s v="Raytheon Technologies"/>
        <s v="HP"/>
        <s v="Boeing"/>
        <s v="Morgan Stanley"/>
        <s v="HCA Healthcare"/>
        <s v="AbbVie"/>
        <s v="Dow Chemical Company"/>
        <s v="Tesla"/>
        <s v="Allstate"/>
        <s v="AIG"/>
        <s v="Best Buy"/>
        <s v="Charter Communications"/>
        <s v="Sysco"/>
        <s v="Merck &amp; Co."/>
        <s v="New York Life Insurance Company"/>
        <s v="Novartis"/>
        <s v="Caterpillar"/>
        <s v="Cisco"/>
        <s v="TJX"/>
        <s v="Publix"/>
        <s v="ConocoPhillips"/>
        <s v="Liberty Mutual Group"/>
        <s v="Progressive Corporation"/>
        <s v="Nationwide Mutual Insurance Company"/>
        <s v="Tyson Foods"/>
        <s v="Bristol-Myers Squibb"/>
        <s v="GSK plc"/>
        <s v="Nike"/>
        <s v="John Deere"/>
        <s v="American Express"/>
        <s v="Abbott Laboratories"/>
        <s v="StoneX Group"/>
        <s v="Plains All American Pipeline"/>
        <s v="Enterprise Products"/>
        <s v="TIAA"/>
        <s v="Oracle Corporation"/>
        <s v="Thermo Fisher Scientific"/>
        <s v="Coca-Cola Company"/>
        <s v="General Dynamics"/>
        <s v="CHS"/>
        <s v="USAA"/>
        <s v="Northwestern Mutual"/>
        <s v="Nucor"/>
      </sharedItems>
    </cacheField>
    <cacheField name="Company Name filter" numFmtId="0">
      <sharedItems count="22">
        <s v="W"/>
        <s v="A"/>
        <s v="C"/>
        <s v="U"/>
        <s v="E"/>
        <s v="B"/>
        <s v="M"/>
        <s v="T"/>
        <s v="K"/>
        <s v="F"/>
        <s v="V"/>
        <s v="J"/>
        <s v="G"/>
        <s v="P"/>
        <s v="D"/>
        <s v="L"/>
        <s v="H"/>
        <s v="S"/>
        <s v="I"/>
        <s v="R"/>
        <s v="N"/>
        <s v="O"/>
      </sharedItems>
    </cacheField>
    <cacheField name="Industry" numFmtId="0">
      <sharedItems count="23">
        <s v="Retail"/>
        <s v="Electronics industry"/>
        <s v="Healthcare"/>
        <s v="Petroleum industry"/>
        <s v="Conglomerate"/>
        <s v="Technology"/>
        <s v="Pharmaceutical industry"/>
        <s v="Automotive"/>
        <s v="Telecommunications"/>
        <s v="Financial services"/>
        <s v="Transportation"/>
        <s v="Food industry"/>
        <s v="Consumer products Manufacturing"/>
        <s v="Media"/>
        <s v="Aerospace"/>
        <s v="Chemical industry"/>
        <s v="Insurance"/>
        <s v="Machinery"/>
        <s v="Apparel"/>
        <s v="Agriculture "/>
        <s v="Medical devices"/>
        <s v="Laboratory instruments"/>
        <s v="Metals"/>
      </sharedItems>
    </cacheField>
    <cacheField name="Revenue (USD millions)" numFmtId="3">
      <sharedItems containsSemiMixedTypes="0" containsString="0" containsNumber="1" containsInteger="1" minValue="36484" maxValue="572754"/>
    </cacheField>
    <cacheField name="Revenue growth" numFmtId="10">
      <sharedItems containsSemiMixedTypes="0" containsString="0" containsNumber="1" minValue="1E-3" maxValue="1.5109999999999999"/>
    </cacheField>
    <cacheField name="Employees" numFmtId="3">
      <sharedItems containsSemiMixedTypes="0" containsString="0" containsNumber="1" containsInteger="1" minValue="3242" maxValue="2300000"/>
    </cacheField>
    <cacheField name="Headquarters" numFmtId="0">
      <sharedItems count="71">
        <s v="Bentonville, Arkansas"/>
        <s v="Seattle, Washington"/>
        <s v="Cupertino, California"/>
        <s v="Woonsocket, Rhode Island"/>
        <s v="Minnetonka, Minnesota"/>
        <s v="Spring, Texas"/>
        <s v="Omaha, Nebraska"/>
        <s v="Mountain View, California"/>
        <s v="Irving, Texas"/>
        <s v="Chesterbrook, Pennsylvania"/>
        <s v="Redmond, Washington"/>
        <s v="Issaquah, Washington"/>
        <s v="Bloomfield, Connecticut"/>
        <s v="Dallas, Texas"/>
        <s v="Dublin, Ohio"/>
        <s v="San Ramon, California"/>
        <s v="Atlanta, Georgia"/>
        <s v="Deerfield, Illinois"/>
        <s v="Findlay, Ohio"/>
        <s v="Indianapolis, Indiana"/>
        <s v="Cincinnati, Ohio"/>
        <s v="Dearborn, Michigan"/>
        <s v="New York City, New York"/>
        <s v="Detroit, Michigan"/>
        <s v="St. Louis, Missouri"/>
        <s v="Menlo Park, California"/>
        <s v="Philadelphia, Pennsylvania"/>
        <s v="Houston, Texas"/>
        <s v="San Antonio, Texas"/>
        <s v="Round Rock, Texas"/>
        <s v="Minneapolis, Minnesota"/>
        <s v="Washington, D.C."/>
        <s v="Mooresville, North Carolina"/>
        <s v="Charlotte, North Carolina"/>
        <s v="New Brunswick, New Jersey"/>
        <s v="Chicago, Illinois"/>
        <s v="Memphis, Tennessee"/>
        <s v="Louisville, Kentucky"/>
        <s v="San Francisco, California"/>
        <s v="Bloomington, Illinois"/>
        <s v="Purchase, New York"/>
        <s v="Santa Clara, California"/>
        <s v="Boston, Massachusetts"/>
        <s v="Armonk, New York"/>
        <s v="Newark, New Jersey"/>
        <s v="Boise, Idaho"/>
        <s v="Burbank, California"/>
        <s v="Bethesda, Maryland"/>
        <s v="McLean, Virginia"/>
        <s v="Waltham, Massachusetts"/>
        <s v="Palo Alto, California"/>
        <s v="Nashville, Tennessee"/>
        <s v="Lake Bluff, Illinois"/>
        <s v="Midland, Michigan"/>
        <s v="Austin, Texas"/>
        <s v="Northfield Township, Cook County, Illinois"/>
        <s v="Richfield, Minnesota"/>
        <s v="Stamford, Connecticut"/>
        <s v="Kenilworth, New Jersey"/>
        <s v="Cambridge, Massachusetts"/>
        <s v="San Jose, California"/>
        <s v="Framingham, Massachusetts"/>
        <s v="Lakeland, Florida"/>
        <s v="Mayfield Village, Ohio"/>
        <s v="Columbus, Ohio"/>
        <s v="Springdale, Arkansas"/>
        <s v="Beaverton, Oregon"/>
        <s v="Moline, Illinois"/>
        <s v="Reston, Virginia"/>
        <s v="Inver Grove Heights, Minnesota"/>
        <s v="Milwaukee, Wisconsin"/>
      </sharedItems>
    </cacheField>
    <cacheField name="HQ" numFmtId="0">
      <sharedItems count="28">
        <s v="Arkansas"/>
        <s v="Washington"/>
        <s v="California"/>
        <s v="Rhode Island"/>
        <s v="Minnesota"/>
        <s v="Texas"/>
        <s v="Nebraska"/>
        <s v="Pennsylvania"/>
        <s v="Connecticut"/>
        <s v="Ohio"/>
        <s v="Georgia"/>
        <s v="Illinois"/>
        <s v="Indiana"/>
        <s v="Michigan"/>
        <s v="New York"/>
        <s v="Missouri"/>
        <s v="D.C."/>
        <s v="North Carolina"/>
        <s v="New Jersey"/>
        <s v="Tennessee"/>
        <s v="Kentucky"/>
        <s v="Massachusetts"/>
        <s v="Idaho"/>
        <s v="Maryland"/>
        <s v="Virginia"/>
        <s v="Florida"/>
        <s v="Oregon"/>
        <s v="Wisconsin"/>
      </sharedItems>
    </cacheField>
  </cacheFields>
  <extLst>
    <ext xmlns:x14="http://schemas.microsoft.com/office/spreadsheetml/2009/9/main" uri="{725AE2AE-9491-48be-B2B4-4EB974FC3084}">
      <x14:pivotCacheDefinition pivotCacheId="1394485754"/>
    </ext>
  </extLst>
</pivotCacheDefinition>
</file>

<file path=xl/pivotCache/pivotCacheRecords1.xml><?xml version="1.0" encoding="utf-8"?>
<pivotCacheRecords xmlns="http://schemas.openxmlformats.org/spreadsheetml/2006/main" xmlns:r="http://schemas.openxmlformats.org/officeDocument/2006/relationships" count="100">
  <r>
    <x v="0"/>
    <s v="1st"/>
    <x v="0"/>
    <x v="0"/>
    <x v="0"/>
    <x v="0"/>
    <n v="572754"/>
    <n v="2.4E-2"/>
    <n v="2300000"/>
    <x v="0"/>
    <x v="0"/>
  </r>
  <r>
    <x v="1"/>
    <s v="2nd"/>
    <x v="0"/>
    <x v="1"/>
    <x v="1"/>
    <x v="0"/>
    <n v="469822"/>
    <n v="0.217"/>
    <n v="1608000"/>
    <x v="1"/>
    <x v="1"/>
  </r>
  <r>
    <x v="2"/>
    <s v="3rd"/>
    <x v="0"/>
    <x v="2"/>
    <x v="1"/>
    <x v="1"/>
    <n v="365817"/>
    <n v="0.33200000000000002"/>
    <n v="154000"/>
    <x v="2"/>
    <x v="2"/>
  </r>
  <r>
    <x v="3"/>
    <s v="4th"/>
    <x v="0"/>
    <x v="3"/>
    <x v="2"/>
    <x v="2"/>
    <n v="292111"/>
    <n v="0.32"/>
    <n v="258000"/>
    <x v="3"/>
    <x v="3"/>
  </r>
  <r>
    <x v="4"/>
    <s v="5th"/>
    <x v="0"/>
    <x v="4"/>
    <x v="3"/>
    <x v="2"/>
    <n v="287597"/>
    <n v="0.11799999999999999"/>
    <n v="350000"/>
    <x v="4"/>
    <x v="4"/>
  </r>
  <r>
    <x v="5"/>
    <s v="6th"/>
    <x v="0"/>
    <x v="5"/>
    <x v="4"/>
    <x v="3"/>
    <n v="285640"/>
    <n v="0.57399999999999995"/>
    <n v="63000"/>
    <x v="5"/>
    <x v="5"/>
  </r>
  <r>
    <x v="6"/>
    <s v="7th"/>
    <x v="0"/>
    <x v="6"/>
    <x v="5"/>
    <x v="4"/>
    <n v="276094"/>
    <n v="0.125"/>
    <n v="372000"/>
    <x v="6"/>
    <x v="6"/>
  </r>
  <r>
    <x v="7"/>
    <s v="8th"/>
    <x v="0"/>
    <x v="7"/>
    <x v="1"/>
    <x v="5"/>
    <n v="257637"/>
    <n v="0.41199999999999998"/>
    <n v="156000"/>
    <x v="7"/>
    <x v="2"/>
  </r>
  <r>
    <x v="8"/>
    <s v="9th"/>
    <x v="0"/>
    <x v="8"/>
    <x v="6"/>
    <x v="2"/>
    <n v="238228"/>
    <n v="3.1E-2"/>
    <n v="67500"/>
    <x v="8"/>
    <x v="5"/>
  </r>
  <r>
    <x v="9"/>
    <s v="10th"/>
    <x v="0"/>
    <x v="9"/>
    <x v="1"/>
    <x v="6"/>
    <n v="213989"/>
    <n v="0.127"/>
    <n v="40000"/>
    <x v="9"/>
    <x v="7"/>
  </r>
  <r>
    <x v="10"/>
    <s v="11th"/>
    <x v="0"/>
    <x v="10"/>
    <x v="6"/>
    <x v="5"/>
    <n v="198087"/>
    <n v="0.17499999999999999"/>
    <n v="181000"/>
    <x v="10"/>
    <x v="1"/>
  </r>
  <r>
    <x v="11"/>
    <s v="12th"/>
    <x v="0"/>
    <x v="11"/>
    <x v="2"/>
    <x v="0"/>
    <n v="195929"/>
    <n v="0.17499999999999999"/>
    <n v="288000"/>
    <x v="11"/>
    <x v="1"/>
  </r>
  <r>
    <x v="12"/>
    <s v="13th"/>
    <x v="0"/>
    <x v="12"/>
    <x v="2"/>
    <x v="2"/>
    <n v="174078"/>
    <n v="8.5000000000000006E-2"/>
    <n v="72963"/>
    <x v="12"/>
    <x v="8"/>
  </r>
  <r>
    <x v="13"/>
    <s v="14th"/>
    <x v="0"/>
    <x v="13"/>
    <x v="1"/>
    <x v="4"/>
    <n v="168864"/>
    <n v="1.7000000000000001E-2"/>
    <n v="202600"/>
    <x v="13"/>
    <x v="5"/>
  </r>
  <r>
    <x v="14"/>
    <s v="15th"/>
    <x v="0"/>
    <x v="14"/>
    <x v="2"/>
    <x v="2"/>
    <n v="162467"/>
    <n v="6.2E-2"/>
    <n v="46827"/>
    <x v="14"/>
    <x v="9"/>
  </r>
  <r>
    <x v="15"/>
    <s v="16th"/>
    <x v="0"/>
    <x v="15"/>
    <x v="2"/>
    <x v="3"/>
    <n v="162465"/>
    <n v="0.71599999999999997"/>
    <n v="42595"/>
    <x v="15"/>
    <x v="2"/>
  </r>
  <r>
    <x v="16"/>
    <s v="17th"/>
    <x v="0"/>
    <x v="16"/>
    <x v="7"/>
    <x v="0"/>
    <n v="151157"/>
    <n v="0.14399999999999999"/>
    <n v="490600"/>
    <x v="16"/>
    <x v="10"/>
  </r>
  <r>
    <x v="17"/>
    <s v="18th"/>
    <x v="0"/>
    <x v="17"/>
    <x v="0"/>
    <x v="6"/>
    <n v="148579"/>
    <n v="6.5000000000000002E-2"/>
    <n v="258500"/>
    <x v="17"/>
    <x v="11"/>
  </r>
  <r>
    <x v="18"/>
    <s v="19th"/>
    <x v="0"/>
    <x v="18"/>
    <x v="6"/>
    <x v="3"/>
    <n v="141032"/>
    <n v="0.58499999999999996"/>
    <n v="17700"/>
    <x v="18"/>
    <x v="9"/>
  </r>
  <r>
    <x v="19"/>
    <s v="20th"/>
    <x v="0"/>
    <x v="19"/>
    <x v="4"/>
    <x v="2"/>
    <n v="138639"/>
    <n v="0.13800000000000001"/>
    <n v="98200"/>
    <x v="19"/>
    <x v="12"/>
  </r>
  <r>
    <x v="20"/>
    <s v="21st"/>
    <x v="0"/>
    <x v="20"/>
    <x v="8"/>
    <x v="0"/>
    <n v="137888"/>
    <n v="4.1000000000000002E-2"/>
    <n v="420000"/>
    <x v="20"/>
    <x v="9"/>
  </r>
  <r>
    <x v="21"/>
    <s v="22nd"/>
    <x v="0"/>
    <x v="21"/>
    <x v="9"/>
    <x v="7"/>
    <n v="136341"/>
    <n v="7.1999999999999995E-2"/>
    <n v="183000"/>
    <x v="21"/>
    <x v="13"/>
  </r>
  <r>
    <x v="22"/>
    <s v="23rd"/>
    <x v="0"/>
    <x v="22"/>
    <x v="10"/>
    <x v="8"/>
    <n v="133613"/>
    <n v="4.1000000000000002E-2"/>
    <n v="118400"/>
    <x v="22"/>
    <x v="14"/>
  </r>
  <r>
    <x v="23"/>
    <s v="24th"/>
    <x v="0"/>
    <x v="23"/>
    <x v="11"/>
    <x v="9"/>
    <n v="127202"/>
    <n v="1.7999999999999999E-2"/>
    <n v="271025"/>
    <x v="22"/>
    <x v="14"/>
  </r>
  <r>
    <x v="24"/>
    <s v="25th"/>
    <x v="0"/>
    <x v="24"/>
    <x v="12"/>
    <x v="7"/>
    <n v="127004"/>
    <n v="3.6999999999999998E-2"/>
    <n v="157000"/>
    <x v="23"/>
    <x v="13"/>
  </r>
  <r>
    <x v="25"/>
    <s v="26th"/>
    <x v="1"/>
    <x v="25"/>
    <x v="2"/>
    <x v="2"/>
    <n v="125982"/>
    <n v="0.13400000000000001"/>
    <n v="72500"/>
    <x v="24"/>
    <x v="15"/>
  </r>
  <r>
    <x v="26"/>
    <s v="27th"/>
    <x v="1"/>
    <x v="26"/>
    <x v="6"/>
    <x v="5"/>
    <n v="117385"/>
    <n v="0.372"/>
    <n v="71970"/>
    <x v="25"/>
    <x v="2"/>
  </r>
  <r>
    <x v="27"/>
    <s v="28th"/>
    <x v="1"/>
    <x v="27"/>
    <x v="2"/>
    <x v="8"/>
    <n v="116385"/>
    <n v="0.124"/>
    <n v="189000"/>
    <x v="26"/>
    <x v="7"/>
  </r>
  <r>
    <x v="28"/>
    <s v="29th"/>
    <x v="1"/>
    <x v="28"/>
    <x v="13"/>
    <x v="3"/>
    <n v="114852"/>
    <n v="0.754"/>
    <n v="14000"/>
    <x v="27"/>
    <x v="5"/>
  </r>
  <r>
    <x v="29"/>
    <s v="30th"/>
    <x v="1"/>
    <x v="29"/>
    <x v="10"/>
    <x v="3"/>
    <n v="108332"/>
    <n v="0.80200000000000005"/>
    <n v="9804"/>
    <x v="28"/>
    <x v="5"/>
  </r>
  <r>
    <x v="30"/>
    <s v="31st"/>
    <x v="1"/>
    <x v="30"/>
    <x v="14"/>
    <x v="5"/>
    <n v="106995"/>
    <n v="0.13600000000000001"/>
    <n v="133000"/>
    <x v="29"/>
    <x v="5"/>
  </r>
  <r>
    <x v="31"/>
    <s v="32nd"/>
    <x v="1"/>
    <x v="31"/>
    <x v="7"/>
    <x v="0"/>
    <n v="106005"/>
    <n v="0.13300000000000001"/>
    <n v="450000"/>
    <x v="30"/>
    <x v="4"/>
  </r>
  <r>
    <x v="32"/>
    <s v="33rd"/>
    <x v="1"/>
    <x v="32"/>
    <x v="9"/>
    <x v="9"/>
    <n v="101543"/>
    <n v="4.5999999999999999E-2"/>
    <n v="7400"/>
    <x v="31"/>
    <x v="16"/>
  </r>
  <r>
    <x v="33"/>
    <s v="34th"/>
    <x v="1"/>
    <x v="33"/>
    <x v="3"/>
    <x v="10"/>
    <n v="97287"/>
    <n v="0.15"/>
    <n v="400945"/>
    <x v="16"/>
    <x v="10"/>
  </r>
  <r>
    <x v="34"/>
    <s v="35th"/>
    <x v="1"/>
    <x v="34"/>
    <x v="15"/>
    <x v="0"/>
    <n v="96250"/>
    <n v="7.3999999999999996E-2"/>
    <n v="270000"/>
    <x v="32"/>
    <x v="17"/>
  </r>
  <r>
    <x v="35"/>
    <s v="36th"/>
    <x v="1"/>
    <x v="35"/>
    <x v="5"/>
    <x v="9"/>
    <n v="93851"/>
    <n v="1E-3"/>
    <n v="208248"/>
    <x v="33"/>
    <x v="17"/>
  </r>
  <r>
    <x v="36"/>
    <s v="37th"/>
    <x v="1"/>
    <x v="36"/>
    <x v="11"/>
    <x v="6"/>
    <n v="93775"/>
    <n v="0.13600000000000001"/>
    <n v="141700"/>
    <x v="34"/>
    <x v="18"/>
  </r>
  <r>
    <x v="37"/>
    <s v="38th"/>
    <x v="1"/>
    <x v="37"/>
    <x v="1"/>
    <x v="11"/>
    <n v="85959"/>
    <n v="0.32500000000000001"/>
    <n v="39979"/>
    <x v="35"/>
    <x v="11"/>
  </r>
  <r>
    <x v="38"/>
    <s v="39th"/>
    <x v="1"/>
    <x v="38"/>
    <x v="9"/>
    <x v="10"/>
    <n v="83959"/>
    <n v="0.21299999999999999"/>
    <n v="484000"/>
    <x v="36"/>
    <x v="19"/>
  </r>
  <r>
    <x v="39"/>
    <s v="40th"/>
    <x v="1"/>
    <x v="39"/>
    <x v="16"/>
    <x v="2"/>
    <n v="83064"/>
    <n v="7.6999999999999999E-2"/>
    <n v="95500"/>
    <x v="37"/>
    <x v="20"/>
  </r>
  <r>
    <x v="40"/>
    <s v="41st"/>
    <x v="1"/>
    <x v="40"/>
    <x v="0"/>
    <x v="9"/>
    <n v="82407"/>
    <n v="2.5999999999999999E-2"/>
    <n v="247848"/>
    <x v="38"/>
    <x v="2"/>
  </r>
  <r>
    <x v="41"/>
    <s v="42nd"/>
    <x v="1"/>
    <x v="41"/>
    <x v="17"/>
    <x v="9"/>
    <n v="82407"/>
    <n v="4.2000000000000003E-2"/>
    <n v="53586"/>
    <x v="39"/>
    <x v="11"/>
  </r>
  <r>
    <x v="42"/>
    <s v="43rd"/>
    <x v="1"/>
    <x v="42"/>
    <x v="13"/>
    <x v="6"/>
    <n v="81288"/>
    <n v="0.94"/>
    <n v="79000"/>
    <x v="22"/>
    <x v="14"/>
  </r>
  <r>
    <x v="43"/>
    <s v="44th"/>
    <x v="1"/>
    <x v="43"/>
    <x v="2"/>
    <x v="9"/>
    <n v="79865"/>
    <n v="0.10100000000000001"/>
    <n v="221768"/>
    <x v="22"/>
    <x v="14"/>
  </r>
  <r>
    <x v="44"/>
    <s v="45th"/>
    <x v="1"/>
    <x v="44"/>
    <x v="13"/>
    <x v="11"/>
    <n v="79474"/>
    <n v="0.129"/>
    <n v="309000"/>
    <x v="40"/>
    <x v="14"/>
  </r>
  <r>
    <x v="45"/>
    <s v="46th"/>
    <x v="1"/>
    <x v="45"/>
    <x v="18"/>
    <x v="5"/>
    <n v="79024"/>
    <n v="1.4999999999999999E-2"/>
    <n v="121100"/>
    <x v="41"/>
    <x v="2"/>
  </r>
  <r>
    <x v="46"/>
    <s v="47th"/>
    <x v="1"/>
    <x v="46"/>
    <x v="13"/>
    <x v="12"/>
    <n v="76118"/>
    <n v="7.2999999999999995E-2"/>
    <n v="101000"/>
    <x v="20"/>
    <x v="9"/>
  </r>
  <r>
    <x v="47"/>
    <s v="48th"/>
    <x v="1"/>
    <x v="47"/>
    <x v="12"/>
    <x v="4"/>
    <n v="74196"/>
    <n v="6.8000000000000005E-2"/>
    <n v="168000"/>
    <x v="42"/>
    <x v="21"/>
  </r>
  <r>
    <x v="48"/>
    <s v="49th"/>
    <x v="1"/>
    <x v="48"/>
    <x v="18"/>
    <x v="5"/>
    <n v="72344"/>
    <n v="1.7000000000000001E-2"/>
    <n v="297800"/>
    <x v="43"/>
    <x v="14"/>
  </r>
  <r>
    <x v="49"/>
    <s v="50th"/>
    <x v="1"/>
    <x v="49"/>
    <x v="6"/>
    <x v="9"/>
    <n v="71080"/>
    <n v="4.8000000000000001E-2"/>
    <n v="43000"/>
    <x v="22"/>
    <x v="14"/>
  </r>
  <r>
    <x v="50"/>
    <s v="51st"/>
    <x v="2"/>
    <x v="50"/>
    <x v="13"/>
    <x v="9"/>
    <n v="70934"/>
    <n v="0.24399999999999999"/>
    <n v="40916"/>
    <x v="44"/>
    <x v="18"/>
  </r>
  <r>
    <x v="51"/>
    <s v="52nd"/>
    <x v="2"/>
    <x v="51"/>
    <x v="1"/>
    <x v="0"/>
    <n v="69690"/>
    <n v="0.11600000000000001"/>
    <n v="300000"/>
    <x v="45"/>
    <x v="22"/>
  </r>
  <r>
    <x v="52"/>
    <s v="53rd"/>
    <x v="2"/>
    <x v="52"/>
    <x v="7"/>
    <x v="13"/>
    <n v="67418"/>
    <n v="3.1E-2"/>
    <n v="171000"/>
    <x v="46"/>
    <x v="2"/>
  </r>
  <r>
    <x v="53"/>
    <s v="54th"/>
    <x v="2"/>
    <x v="53"/>
    <x v="4"/>
    <x v="3"/>
    <n v="67418"/>
    <n v="0.73099999999999998"/>
    <n v="12558"/>
    <x v="13"/>
    <x v="5"/>
  </r>
  <r>
    <x v="54"/>
    <s v="55th"/>
    <x v="2"/>
    <x v="54"/>
    <x v="15"/>
    <x v="14"/>
    <n v="67044"/>
    <n v="2.5000000000000001E-2"/>
    <n v="114000"/>
    <x v="47"/>
    <x v="23"/>
  </r>
  <r>
    <x v="55"/>
    <s v="56th"/>
    <x v="2"/>
    <x v="55"/>
    <x v="9"/>
    <x v="9"/>
    <n v="65898"/>
    <n v="5.0000000000000001E-3"/>
    <n v="7301"/>
    <x v="48"/>
    <x v="24"/>
  </r>
  <r>
    <x v="56"/>
    <s v="57th"/>
    <x v="2"/>
    <x v="56"/>
    <x v="12"/>
    <x v="9"/>
    <n v="64989"/>
    <n v="2.7E-2"/>
    <n v="43900"/>
    <x v="22"/>
    <x v="14"/>
  </r>
  <r>
    <x v="57"/>
    <s v="58th"/>
    <x v="2"/>
    <x v="57"/>
    <x v="19"/>
    <x v="4"/>
    <n v="64388"/>
    <n v="0.13800000000000001"/>
    <n v="174000"/>
    <x v="49"/>
    <x v="21"/>
  </r>
  <r>
    <x v="58"/>
    <s v="59th"/>
    <x v="2"/>
    <x v="58"/>
    <x v="16"/>
    <x v="5"/>
    <n v="63487"/>
    <n v="0.121"/>
    <n v="51000"/>
    <x v="50"/>
    <x v="2"/>
  </r>
  <r>
    <x v="59"/>
    <s v="60th"/>
    <x v="2"/>
    <x v="59"/>
    <x v="5"/>
    <x v="14"/>
    <n v="62286"/>
    <n v="7.0999999999999994E-2"/>
    <n v="142000"/>
    <x v="35"/>
    <x v="11"/>
  </r>
  <r>
    <x v="60"/>
    <s v="61st"/>
    <x v="2"/>
    <x v="60"/>
    <x v="6"/>
    <x v="9"/>
    <n v="61121"/>
    <n v="0.17399999999999999"/>
    <n v="74814"/>
    <x v="22"/>
    <x v="14"/>
  </r>
  <r>
    <x v="61"/>
    <s v="62nd"/>
    <x v="2"/>
    <x v="61"/>
    <x v="16"/>
    <x v="2"/>
    <n v="58752"/>
    <n v="0.14000000000000001"/>
    <n v="244000"/>
    <x v="51"/>
    <x v="19"/>
  </r>
  <r>
    <x v="62"/>
    <s v="63rd"/>
    <x v="2"/>
    <x v="62"/>
    <x v="1"/>
    <x v="6"/>
    <n v="56197"/>
    <n v="0.22700000000000001"/>
    <n v="50000"/>
    <x v="52"/>
    <x v="11"/>
  </r>
  <r>
    <x v="63"/>
    <s v="64th"/>
    <x v="2"/>
    <x v="63"/>
    <x v="14"/>
    <x v="15"/>
    <n v="54968"/>
    <n v="0.42599999999999999"/>
    <n v="35700"/>
    <x v="53"/>
    <x v="13"/>
  </r>
  <r>
    <x v="64"/>
    <s v="65th"/>
    <x v="2"/>
    <x v="64"/>
    <x v="7"/>
    <x v="7"/>
    <n v="53823"/>
    <n v="0.70699999999999996"/>
    <n v="99290"/>
    <x v="54"/>
    <x v="5"/>
  </r>
  <r>
    <x v="65"/>
    <s v="66th"/>
    <x v="2"/>
    <x v="65"/>
    <x v="1"/>
    <x v="16"/>
    <n v="53228"/>
    <n v="0.188"/>
    <n v="54500"/>
    <x v="55"/>
    <x v="11"/>
  </r>
  <r>
    <x v="66"/>
    <s v="67th"/>
    <x v="2"/>
    <x v="66"/>
    <x v="1"/>
    <x v="16"/>
    <n v="52057"/>
    <n v="0.19"/>
    <n v="36600"/>
    <x v="22"/>
    <x v="14"/>
  </r>
  <r>
    <x v="67"/>
    <s v="68th"/>
    <x v="2"/>
    <x v="67"/>
    <x v="5"/>
    <x v="0"/>
    <n v="51761"/>
    <n v="9.5000000000000001E-2"/>
    <n v="81375"/>
    <x v="56"/>
    <x v="4"/>
  </r>
  <r>
    <x v="68"/>
    <s v="69th"/>
    <x v="2"/>
    <x v="68"/>
    <x v="2"/>
    <x v="8"/>
    <n v="51682"/>
    <n v="7.4999999999999997E-2"/>
    <n v="93700"/>
    <x v="57"/>
    <x v="8"/>
  </r>
  <r>
    <x v="69"/>
    <s v="70th"/>
    <x v="2"/>
    <x v="69"/>
    <x v="17"/>
    <x v="11"/>
    <n v="51298"/>
    <n v="0.03"/>
    <n v="57710"/>
    <x v="27"/>
    <x v="5"/>
  </r>
  <r>
    <x v="70"/>
    <s v="71st"/>
    <x v="2"/>
    <x v="70"/>
    <x v="6"/>
    <x v="6"/>
    <n v="51216"/>
    <n v="6.7000000000000004E-2"/>
    <n v="67500"/>
    <x v="58"/>
    <x v="18"/>
  </r>
  <r>
    <x v="71"/>
    <s v="72nd"/>
    <x v="2"/>
    <x v="71"/>
    <x v="20"/>
    <x v="16"/>
    <n v="51199"/>
    <n v="9.6000000000000002E-2"/>
    <n v="13344"/>
    <x v="22"/>
    <x v="14"/>
  </r>
  <r>
    <x v="72"/>
    <s v="73rd"/>
    <x v="2"/>
    <x v="72"/>
    <x v="20"/>
    <x v="6"/>
    <n v="51332"/>
    <n v="0.06"/>
    <n v="110000"/>
    <x v="59"/>
    <x v="21"/>
  </r>
  <r>
    <x v="73"/>
    <s v="74th"/>
    <x v="2"/>
    <x v="73"/>
    <x v="2"/>
    <x v="17"/>
    <n v="50971"/>
    <n v="0.221"/>
    <n v="107700"/>
    <x v="17"/>
    <x v="11"/>
  </r>
  <r>
    <x v="74"/>
    <s v="75th"/>
    <x v="2"/>
    <x v="74"/>
    <x v="2"/>
    <x v="8"/>
    <n v="49818"/>
    <n v="0.01"/>
    <n v="79500"/>
    <x v="60"/>
    <x v="2"/>
  </r>
  <r>
    <x v="75"/>
    <s v="76th"/>
    <x v="3"/>
    <x v="75"/>
    <x v="7"/>
    <x v="0"/>
    <n v="48550"/>
    <n v="0.51100000000000001"/>
    <n v="340000"/>
    <x v="61"/>
    <x v="21"/>
  </r>
  <r>
    <x v="76"/>
    <s v="77th"/>
    <x v="3"/>
    <x v="76"/>
    <x v="13"/>
    <x v="0"/>
    <n v="48394"/>
    <n v="7.0999999999999994E-2"/>
    <n v="232000"/>
    <x v="62"/>
    <x v="25"/>
  </r>
  <r>
    <x v="77"/>
    <s v="78th"/>
    <x v="3"/>
    <x v="77"/>
    <x v="2"/>
    <x v="3"/>
    <n v="48349"/>
    <n v="1.5109999999999999"/>
    <n v="9900"/>
    <x v="27"/>
    <x v="5"/>
  </r>
  <r>
    <x v="78"/>
    <s v="79th"/>
    <x v="3"/>
    <x v="78"/>
    <x v="15"/>
    <x v="16"/>
    <n v="48200"/>
    <n v="0.10100000000000001"/>
    <n v="45000"/>
    <x v="42"/>
    <x v="21"/>
  </r>
  <r>
    <x v="79"/>
    <s v="80th"/>
    <x v="3"/>
    <x v="79"/>
    <x v="13"/>
    <x v="16"/>
    <n v="47702"/>
    <n v="0.11799999999999999"/>
    <n v="49077"/>
    <x v="63"/>
    <x v="9"/>
  </r>
  <r>
    <x v="80"/>
    <s v="81st"/>
    <x v="3"/>
    <x v="80"/>
    <x v="20"/>
    <x v="9"/>
    <n v="47376"/>
    <n v="0.13"/>
    <n v="24134"/>
    <x v="64"/>
    <x v="9"/>
  </r>
  <r>
    <x v="81"/>
    <s v="82nd"/>
    <x v="3"/>
    <x v="81"/>
    <x v="7"/>
    <x v="11"/>
    <n v="47049"/>
    <n v="8.8999999999999996E-2"/>
    <n v="137000"/>
    <x v="65"/>
    <x v="0"/>
  </r>
  <r>
    <x v="82"/>
    <s v="83rd"/>
    <x v="3"/>
    <x v="82"/>
    <x v="5"/>
    <x v="6"/>
    <n v="46385"/>
    <n v="9.0999999999999998E-2"/>
    <n v="32200"/>
    <x v="22"/>
    <x v="14"/>
  </r>
  <r>
    <x v="83"/>
    <s v="84th"/>
    <x v="3"/>
    <x v="83"/>
    <x v="12"/>
    <x v="6"/>
    <n v="44700"/>
    <n v="0.03"/>
    <n v="97000"/>
    <x v="26"/>
    <x v="7"/>
  </r>
  <r>
    <x v="84"/>
    <s v="85th"/>
    <x v="3"/>
    <x v="84"/>
    <x v="20"/>
    <x v="18"/>
    <n v="44538"/>
    <n v="0.191"/>
    <n v="73300"/>
    <x v="66"/>
    <x v="26"/>
  </r>
  <r>
    <x v="85"/>
    <s v="86th"/>
    <x v="3"/>
    <x v="85"/>
    <x v="11"/>
    <x v="19"/>
    <n v="44024"/>
    <n v="0.23899999999999999"/>
    <n v="75550"/>
    <x v="67"/>
    <x v="11"/>
  </r>
  <r>
    <x v="86"/>
    <s v="87th"/>
    <x v="3"/>
    <x v="86"/>
    <x v="1"/>
    <x v="9"/>
    <n v="43663"/>
    <n v="0.14299999999999999"/>
    <n v="64000"/>
    <x v="22"/>
    <x v="14"/>
  </r>
  <r>
    <x v="87"/>
    <s v="88th"/>
    <x v="3"/>
    <x v="87"/>
    <x v="1"/>
    <x v="20"/>
    <n v="43075"/>
    <n v="0.245"/>
    <n v="113000"/>
    <x v="35"/>
    <x v="11"/>
  </r>
  <r>
    <x v="88"/>
    <s v="89th"/>
    <x v="3"/>
    <x v="88"/>
    <x v="17"/>
    <x v="9"/>
    <n v="42534"/>
    <n v="0.214"/>
    <n v="3242"/>
    <x v="22"/>
    <x v="14"/>
  </r>
  <r>
    <x v="89"/>
    <s v="90th"/>
    <x v="3"/>
    <x v="89"/>
    <x v="13"/>
    <x v="3"/>
    <n v="42078"/>
    <n v="0.80700000000000005"/>
    <n v="4100"/>
    <x v="27"/>
    <x v="5"/>
  </r>
  <r>
    <x v="90"/>
    <s v="91st"/>
    <x v="3"/>
    <x v="90"/>
    <x v="4"/>
    <x v="3"/>
    <n v="40807"/>
    <n v="0.5"/>
    <n v="6911"/>
    <x v="27"/>
    <x v="5"/>
  </r>
  <r>
    <x v="91"/>
    <s v="92nd"/>
    <x v="3"/>
    <x v="91"/>
    <x v="7"/>
    <x v="16"/>
    <n v="40526"/>
    <n v="2.5999999999999999E-2"/>
    <n v="15065"/>
    <x v="22"/>
    <x v="14"/>
  </r>
  <r>
    <x v="92"/>
    <s v="93rd"/>
    <x v="3"/>
    <x v="92"/>
    <x v="21"/>
    <x v="5"/>
    <n v="40479"/>
    <n v="3.5999999999999997E-2"/>
    <n v="132000"/>
    <x v="54"/>
    <x v="5"/>
  </r>
  <r>
    <x v="93"/>
    <s v="94th"/>
    <x v="3"/>
    <x v="93"/>
    <x v="7"/>
    <x v="21"/>
    <n v="39211"/>
    <n v="0.217"/>
    <n v="129000"/>
    <x v="49"/>
    <x v="21"/>
  </r>
  <r>
    <x v="94"/>
    <s v="95th"/>
    <x v="3"/>
    <x v="94"/>
    <x v="2"/>
    <x v="11"/>
    <n v="38655"/>
    <n v="0.17100000000000001"/>
    <n v="79000"/>
    <x v="16"/>
    <x v="10"/>
  </r>
  <r>
    <x v="95"/>
    <s v="96th"/>
    <x v="3"/>
    <x v="95"/>
    <x v="12"/>
    <x v="14"/>
    <n v="38469"/>
    <n v="8.6999999999999994E-2"/>
    <n v="103100"/>
    <x v="68"/>
    <x v="24"/>
  </r>
  <r>
    <x v="96"/>
    <s v="97th"/>
    <x v="3"/>
    <x v="96"/>
    <x v="2"/>
    <x v="19"/>
    <n v="38448"/>
    <n v="1.4E-2"/>
    <n v="9941"/>
    <x v="69"/>
    <x v="4"/>
  </r>
  <r>
    <x v="97"/>
    <s v="98th"/>
    <x v="3"/>
    <x v="97"/>
    <x v="3"/>
    <x v="9"/>
    <n v="37470"/>
    <n v="3.2000000000000001E-2"/>
    <n v="37335"/>
    <x v="28"/>
    <x v="5"/>
  </r>
  <r>
    <x v="98"/>
    <s v="99th"/>
    <x v="3"/>
    <x v="98"/>
    <x v="20"/>
    <x v="16"/>
    <n v="36751"/>
    <n v="8.7999999999999995E-2"/>
    <n v="7585"/>
    <x v="70"/>
    <x v="27"/>
  </r>
  <r>
    <x v="99"/>
    <s v="100th"/>
    <x v="3"/>
    <x v="99"/>
    <x v="20"/>
    <x v="22"/>
    <n v="36484"/>
    <n v="0.81200000000000006"/>
    <n v="28800"/>
    <x v="33"/>
    <x v="1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5"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82:B187" firstHeaderRow="1" firstDataRow="1" firstDataCol="1"/>
  <pivotFields count="11">
    <pivotField showAll="0"/>
    <pivotField showAll="0"/>
    <pivotField axis="axisRow" showAll="0">
      <items count="5">
        <item x="0"/>
        <item x="1"/>
        <item x="2"/>
        <item x="3"/>
        <item t="default"/>
      </items>
    </pivotField>
    <pivotField showAll="0"/>
    <pivotField showAll="0">
      <items count="23">
        <item x="1"/>
        <item x="5"/>
        <item x="2"/>
        <item x="14"/>
        <item x="4"/>
        <item x="9"/>
        <item x="12"/>
        <item x="16"/>
        <item x="18"/>
        <item x="11"/>
        <item x="8"/>
        <item x="15"/>
        <item x="6"/>
        <item x="20"/>
        <item x="21"/>
        <item x="13"/>
        <item x="19"/>
        <item x="17"/>
        <item x="7"/>
        <item x="3"/>
        <item x="10"/>
        <item x="0"/>
        <item t="default"/>
      </items>
    </pivotField>
    <pivotField showAll="0">
      <items count="24">
        <item x="14"/>
        <item x="19"/>
        <item x="18"/>
        <item x="7"/>
        <item x="15"/>
        <item x="4"/>
        <item x="12"/>
        <item x="1"/>
        <item x="9"/>
        <item x="11"/>
        <item x="2"/>
        <item x="16"/>
        <item x="21"/>
        <item x="17"/>
        <item x="13"/>
        <item x="20"/>
        <item x="22"/>
        <item x="3"/>
        <item x="6"/>
        <item x="0"/>
        <item x="5"/>
        <item x="8"/>
        <item x="10"/>
        <item t="default"/>
      </items>
    </pivotField>
    <pivotField dataField="1" numFmtId="3" showAll="0"/>
    <pivotField numFmtId="10" showAll="0"/>
    <pivotField numFmtId="3" showAll="0"/>
    <pivotField showAll="0"/>
    <pivotField showAll="0"/>
  </pivotFields>
  <rowFields count="1">
    <field x="2"/>
  </rowFields>
  <rowItems count="5">
    <i>
      <x/>
    </i>
    <i>
      <x v="1"/>
    </i>
    <i>
      <x v="2"/>
    </i>
    <i>
      <x v="3"/>
    </i>
    <i t="grand">
      <x/>
    </i>
  </rowItems>
  <colItems count="1">
    <i/>
  </colItems>
  <dataFields count="1">
    <dataField name="'Revenue (USD millions)" fld="6" baseField="0" baseItem="0"/>
  </dataFields>
  <formats count="1">
    <format dxfId="386">
      <pivotArea outline="0" collapsedLevelsAreSubtotals="1" fieldPosition="0"/>
    </format>
  </formats>
  <chartFormats count="5">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2" count="1" selected="0">
            <x v="0"/>
          </reference>
        </references>
      </pivotArea>
    </chartFormat>
    <chartFormat chart="6" format="8">
      <pivotArea type="data" outline="0" fieldPosition="0">
        <references count="2">
          <reference field="4294967294" count="1" selected="0">
            <x v="0"/>
          </reference>
          <reference field="2" count="1" selected="0">
            <x v="1"/>
          </reference>
        </references>
      </pivotArea>
    </chartFormat>
    <chartFormat chart="6" format="9">
      <pivotArea type="data" outline="0" fieldPosition="0">
        <references count="2">
          <reference field="4294967294" count="1" selected="0">
            <x v="0"/>
          </reference>
          <reference field="2" count="1" selected="0">
            <x v="2"/>
          </reference>
        </references>
      </pivotArea>
    </chartFormat>
    <chartFormat chart="6" format="10">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4"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53:B177" firstHeaderRow="1" firstDataRow="1" firstDataCol="1"/>
  <pivotFields count="11">
    <pivotField showAll="0"/>
    <pivotField showAll="0"/>
    <pivotField showAll="0">
      <items count="5">
        <item x="0"/>
        <item x="1"/>
        <item x="2"/>
        <item x="3"/>
        <item t="default"/>
      </items>
    </pivotField>
    <pivotField showAll="0"/>
    <pivotField showAll="0">
      <items count="23">
        <item x="1"/>
        <item x="5"/>
        <item x="2"/>
        <item x="14"/>
        <item x="4"/>
        <item x="9"/>
        <item x="12"/>
        <item x="16"/>
        <item x="18"/>
        <item x="11"/>
        <item x="8"/>
        <item x="15"/>
        <item x="6"/>
        <item x="20"/>
        <item x="21"/>
        <item x="13"/>
        <item x="19"/>
        <item x="17"/>
        <item x="7"/>
        <item x="3"/>
        <item x="10"/>
        <item x="0"/>
        <item t="default"/>
      </items>
    </pivotField>
    <pivotField axis="axisRow" showAll="0" sortType="descending">
      <items count="24">
        <item x="14"/>
        <item x="19"/>
        <item x="18"/>
        <item x="7"/>
        <item x="15"/>
        <item x="4"/>
        <item x="12"/>
        <item x="1"/>
        <item x="9"/>
        <item x="11"/>
        <item x="2"/>
        <item x="16"/>
        <item x="21"/>
        <item x="17"/>
        <item x="13"/>
        <item x="20"/>
        <item x="22"/>
        <item x="3"/>
        <item x="6"/>
        <item x="0"/>
        <item x="5"/>
        <item x="8"/>
        <item x="10"/>
        <item t="default"/>
      </items>
      <autoSortScope>
        <pivotArea dataOnly="0" outline="0" fieldPosition="0">
          <references count="1">
            <reference field="4294967294" count="1" selected="0">
              <x v="0"/>
            </reference>
          </references>
        </pivotArea>
      </autoSortScope>
    </pivotField>
    <pivotField numFmtId="3" showAll="0"/>
    <pivotField numFmtId="10" showAll="0"/>
    <pivotField dataField="1" numFmtId="3" showAll="0"/>
    <pivotField showAll="0"/>
    <pivotField showAll="0"/>
  </pivotFields>
  <rowFields count="1">
    <field x="5"/>
  </rowFields>
  <rowItems count="24">
    <i>
      <x v="19"/>
    </i>
    <i>
      <x v="8"/>
    </i>
    <i>
      <x v="10"/>
    </i>
    <i>
      <x v="20"/>
    </i>
    <i>
      <x v="5"/>
    </i>
    <i>
      <x v="22"/>
    </i>
    <i>
      <x v="18"/>
    </i>
    <i>
      <x v="9"/>
    </i>
    <i>
      <x v="21"/>
    </i>
    <i>
      <x v="3"/>
    </i>
    <i>
      <x/>
    </i>
    <i>
      <x v="11"/>
    </i>
    <i>
      <x v="17"/>
    </i>
    <i>
      <x v="14"/>
    </i>
    <i>
      <x v="7"/>
    </i>
    <i>
      <x v="12"/>
    </i>
    <i>
      <x v="15"/>
    </i>
    <i>
      <x v="13"/>
    </i>
    <i>
      <x v="6"/>
    </i>
    <i>
      <x v="1"/>
    </i>
    <i>
      <x v="2"/>
    </i>
    <i>
      <x v="4"/>
    </i>
    <i>
      <x v="16"/>
    </i>
    <i t="grand">
      <x/>
    </i>
  </rowItems>
  <colItems count="1">
    <i/>
  </colItems>
  <dataFields count="1">
    <dataField name="'Employees" fld="8" baseField="0" baseItem="0" numFmtId="165"/>
  </dataFields>
  <formats count="1">
    <format dxfId="387">
      <pivotArea outline="0" collapsedLevelsAreSubtotals="1"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2"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tate">
  <location ref="A117:B146" firstHeaderRow="1" firstDataRow="1" firstDataCol="1"/>
  <pivotFields count="11">
    <pivotField showAll="0"/>
    <pivotField showAll="0"/>
    <pivotField showAll="0">
      <items count="5">
        <item x="0"/>
        <item x="1"/>
        <item x="2"/>
        <item x="3"/>
        <item t="default"/>
      </items>
    </pivotField>
    <pivotField showAll="0"/>
    <pivotField showAll="0">
      <items count="23">
        <item x="1"/>
        <item x="5"/>
        <item x="2"/>
        <item x="14"/>
        <item x="4"/>
        <item x="9"/>
        <item x="12"/>
        <item x="16"/>
        <item x="18"/>
        <item x="11"/>
        <item x="8"/>
        <item x="15"/>
        <item x="6"/>
        <item x="20"/>
        <item x="21"/>
        <item x="13"/>
        <item x="19"/>
        <item x="17"/>
        <item x="7"/>
        <item x="3"/>
        <item x="10"/>
        <item x="0"/>
        <item t="default"/>
      </items>
    </pivotField>
    <pivotField showAll="0"/>
    <pivotField dataField="1" numFmtId="3" showAll="0"/>
    <pivotField numFmtId="10" showAll="0"/>
    <pivotField numFmtId="3" showAll="0"/>
    <pivotField showAll="0"/>
    <pivotField axis="axisRow" showAll="0" sortType="descending">
      <items count="29">
        <item x="0"/>
        <item x="2"/>
        <item x="8"/>
        <item x="16"/>
        <item x="25"/>
        <item x="10"/>
        <item x="22"/>
        <item x="11"/>
        <item x="12"/>
        <item x="20"/>
        <item x="23"/>
        <item x="21"/>
        <item x="13"/>
        <item x="4"/>
        <item x="15"/>
        <item x="6"/>
        <item x="18"/>
        <item x="14"/>
        <item x="17"/>
        <item x="9"/>
        <item x="26"/>
        <item x="7"/>
        <item x="3"/>
        <item x="19"/>
        <item x="5"/>
        <item x="24"/>
        <item x="1"/>
        <item x="27"/>
        <item t="default"/>
      </items>
      <autoSortScope>
        <pivotArea dataOnly="0" outline="0" fieldPosition="0">
          <references count="1">
            <reference field="4294967294" count="1" selected="0">
              <x v="0"/>
            </reference>
          </references>
        </pivotArea>
      </autoSortScope>
    </pivotField>
  </pivotFields>
  <rowFields count="1">
    <field x="10"/>
  </rowFields>
  <rowItems count="29">
    <i>
      <x v="24"/>
    </i>
    <i>
      <x v="1"/>
    </i>
    <i>
      <x v="17"/>
    </i>
    <i>
      <x v="26"/>
    </i>
    <i>
      <x v="7"/>
    </i>
    <i>
      <x/>
    </i>
    <i>
      <x v="19"/>
    </i>
    <i>
      <x v="13"/>
    </i>
    <i>
      <x v="21"/>
    </i>
    <i>
      <x v="11"/>
    </i>
    <i>
      <x v="12"/>
    </i>
    <i>
      <x v="22"/>
    </i>
    <i>
      <x v="5"/>
    </i>
    <i>
      <x v="15"/>
    </i>
    <i>
      <x v="18"/>
    </i>
    <i>
      <x v="2"/>
    </i>
    <i>
      <x v="16"/>
    </i>
    <i>
      <x v="23"/>
    </i>
    <i>
      <x v="8"/>
    </i>
    <i>
      <x v="14"/>
    </i>
    <i>
      <x v="25"/>
    </i>
    <i>
      <x v="3"/>
    </i>
    <i>
      <x v="9"/>
    </i>
    <i>
      <x v="6"/>
    </i>
    <i>
      <x v="10"/>
    </i>
    <i>
      <x v="4"/>
    </i>
    <i>
      <x v="20"/>
    </i>
    <i>
      <x v="27"/>
    </i>
    <i t="grand">
      <x/>
    </i>
  </rowItems>
  <colItems count="1">
    <i/>
  </colItems>
  <dataFields count="1">
    <dataField name="'Revenue (USD millions)" fld="6" baseField="0" baseItem="0"/>
  </dataFields>
  <formats count="1">
    <format dxfId="19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104" firstHeaderRow="0" firstDataRow="1" firstDataCol="1"/>
  <pivotFields count="11">
    <pivotField showAll="0">
      <items count="1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showAll="0"/>
    <pivotField showAll="0">
      <items count="5">
        <item x="0"/>
        <item x="1"/>
        <item x="2"/>
        <item x="3"/>
        <item t="default"/>
      </items>
    </pivotField>
    <pivotField axis="axisRow" showAll="0" sortType="descending">
      <items count="101">
        <item x="87"/>
        <item x="62"/>
        <item x="66"/>
        <item x="51"/>
        <item x="65"/>
        <item x="7"/>
        <item x="1"/>
        <item x="86"/>
        <item x="9"/>
        <item x="2"/>
        <item x="37"/>
        <item x="13"/>
        <item x="35"/>
        <item x="6"/>
        <item x="67"/>
        <item x="59"/>
        <item x="82"/>
        <item x="14"/>
        <item x="73"/>
        <item x="25"/>
        <item x="68"/>
        <item x="15"/>
        <item x="96"/>
        <item x="12"/>
        <item x="74"/>
        <item x="43"/>
        <item x="94"/>
        <item x="27"/>
        <item x="77"/>
        <item x="11"/>
        <item x="3"/>
        <item x="30"/>
        <item x="63"/>
        <item x="19"/>
        <item x="53"/>
        <item x="90"/>
        <item x="5"/>
        <item x="32"/>
        <item x="38"/>
        <item x="21"/>
        <item x="55"/>
        <item x="95"/>
        <item x="47"/>
        <item x="24"/>
        <item x="56"/>
        <item x="83"/>
        <item x="61"/>
        <item x="58"/>
        <item x="39"/>
        <item x="48"/>
        <item x="45"/>
        <item x="85"/>
        <item x="36"/>
        <item x="23"/>
        <item x="20"/>
        <item x="78"/>
        <item x="54"/>
        <item x="34"/>
        <item x="18"/>
        <item x="8"/>
        <item x="70"/>
        <item x="26"/>
        <item x="49"/>
        <item x="10"/>
        <item x="60"/>
        <item x="80"/>
        <item x="71"/>
        <item x="84"/>
        <item x="98"/>
        <item x="72"/>
        <item x="99"/>
        <item x="92"/>
        <item x="44"/>
        <item x="42"/>
        <item x="28"/>
        <item x="89"/>
        <item x="46"/>
        <item x="79"/>
        <item x="50"/>
        <item x="76"/>
        <item x="57"/>
        <item x="41"/>
        <item x="88"/>
        <item x="69"/>
        <item x="31"/>
        <item x="64"/>
        <item x="16"/>
        <item x="52"/>
        <item x="93"/>
        <item x="91"/>
        <item x="75"/>
        <item x="81"/>
        <item x="33"/>
        <item x="4"/>
        <item x="97"/>
        <item x="29"/>
        <item x="22"/>
        <item x="17"/>
        <item x="0"/>
        <item x="40"/>
        <item t="default"/>
      </items>
      <autoSortScope>
        <pivotArea dataOnly="0" outline="0" fieldPosition="0">
          <references count="1">
            <reference field="4294967294" count="1" selected="0">
              <x v="0"/>
            </reference>
          </references>
        </pivotArea>
      </autoSortScope>
    </pivotField>
    <pivotField showAll="0">
      <items count="23">
        <item x="1"/>
        <item x="5"/>
        <item x="2"/>
        <item x="14"/>
        <item x="4"/>
        <item x="9"/>
        <item x="12"/>
        <item x="16"/>
        <item x="18"/>
        <item x="11"/>
        <item x="8"/>
        <item x="15"/>
        <item x="6"/>
        <item x="20"/>
        <item x="21"/>
        <item x="13"/>
        <item x="19"/>
        <item x="17"/>
        <item x="7"/>
        <item x="3"/>
        <item x="10"/>
        <item x="0"/>
        <item t="default"/>
      </items>
    </pivotField>
    <pivotField showAll="0"/>
    <pivotField dataField="1" numFmtId="3" showAll="0"/>
    <pivotField dataField="1" numFmtId="10" showAll="0"/>
    <pivotField dataField="1" numFmtId="3" showAll="0"/>
    <pivotField showAll="0"/>
    <pivotField showAll="0"/>
  </pivotFields>
  <rowFields count="1">
    <field x="3"/>
  </rowFields>
  <rowItems count="101">
    <i>
      <x v="98"/>
    </i>
    <i>
      <x v="6"/>
    </i>
    <i>
      <x v="86"/>
    </i>
    <i>
      <x v="38"/>
    </i>
    <i>
      <x v="84"/>
    </i>
    <i>
      <x v="54"/>
    </i>
    <i>
      <x v="92"/>
    </i>
    <i>
      <x v="13"/>
    </i>
    <i>
      <x v="93"/>
    </i>
    <i>
      <x v="90"/>
    </i>
    <i>
      <x v="72"/>
    </i>
    <i>
      <x v="3"/>
    </i>
    <i>
      <x v="49"/>
    </i>
    <i>
      <x v="29"/>
    </i>
    <i>
      <x v="53"/>
    </i>
    <i>
      <x v="57"/>
    </i>
    <i>
      <x v="97"/>
    </i>
    <i>
      <x v="30"/>
    </i>
    <i>
      <x v="99"/>
    </i>
    <i>
      <x v="46"/>
    </i>
    <i>
      <x v="79"/>
    </i>
    <i>
      <x v="25"/>
    </i>
    <i>
      <x v="12"/>
    </i>
    <i>
      <x v="11"/>
    </i>
    <i>
      <x v="27"/>
    </i>
    <i>
      <x v="39"/>
    </i>
    <i>
      <x v="63"/>
    </i>
    <i>
      <x v="80"/>
    </i>
    <i>
      <x v="87"/>
    </i>
    <i>
      <x v="42"/>
    </i>
    <i>
      <x v="43"/>
    </i>
    <i>
      <x v="5"/>
    </i>
    <i>
      <x v="9"/>
    </i>
    <i>
      <x v="15"/>
    </i>
    <i>
      <x v="52"/>
    </i>
    <i>
      <x v="91"/>
    </i>
    <i>
      <x v="31"/>
    </i>
    <i>
      <x v="71"/>
    </i>
    <i>
      <x v="88"/>
    </i>
    <i>
      <x v="50"/>
    </i>
    <i>
      <x v="96"/>
    </i>
    <i>
      <x v="56"/>
    </i>
    <i>
      <x/>
    </i>
    <i>
      <x v="69"/>
    </i>
    <i>
      <x v="18"/>
    </i>
    <i>
      <x v="41"/>
    </i>
    <i>
      <x v="76"/>
    </i>
    <i>
      <x v="85"/>
    </i>
    <i>
      <x v="33"/>
    </i>
    <i>
      <x v="45"/>
    </i>
    <i>
      <x v="48"/>
    </i>
    <i>
      <x v="20"/>
    </i>
    <i>
      <x v="14"/>
    </i>
    <i>
      <x v="24"/>
    </i>
    <i>
      <x v="73"/>
    </i>
    <i>
      <x v="26"/>
    </i>
    <i>
      <x v="51"/>
    </i>
    <i>
      <x v="64"/>
    </i>
    <i>
      <x v="67"/>
    </i>
    <i>
      <x v="23"/>
    </i>
    <i>
      <x v="19"/>
    </i>
    <i>
      <x v="61"/>
    </i>
    <i>
      <x v="59"/>
    </i>
    <i>
      <x v="60"/>
    </i>
    <i>
      <x v="7"/>
    </i>
    <i>
      <x v="36"/>
    </i>
    <i>
      <x v="83"/>
    </i>
    <i>
      <x v="4"/>
    </i>
    <i>
      <x v="81"/>
    </i>
    <i>
      <x v="47"/>
    </i>
    <i>
      <x v="1"/>
    </i>
    <i>
      <x v="77"/>
    </i>
    <i>
      <x v="17"/>
    </i>
    <i>
      <x v="55"/>
    </i>
    <i>
      <x v="44"/>
    </i>
    <i>
      <x v="62"/>
    </i>
    <i>
      <x v="21"/>
    </i>
    <i>
      <x v="78"/>
    </i>
    <i>
      <x v="8"/>
    </i>
    <i>
      <x v="10"/>
    </i>
    <i>
      <x v="94"/>
    </i>
    <i>
      <x v="2"/>
    </i>
    <i>
      <x v="32"/>
    </i>
    <i>
      <x v="16"/>
    </i>
    <i>
      <x v="70"/>
    </i>
    <i>
      <x v="65"/>
    </i>
    <i>
      <x v="58"/>
    </i>
    <i>
      <x v="89"/>
    </i>
    <i>
      <x v="74"/>
    </i>
    <i>
      <x v="66"/>
    </i>
    <i>
      <x v="34"/>
    </i>
    <i>
      <x v="22"/>
    </i>
    <i>
      <x v="28"/>
    </i>
    <i>
      <x v="95"/>
    </i>
    <i>
      <x v="68"/>
    </i>
    <i>
      <x v="37"/>
    </i>
    <i>
      <x v="40"/>
    </i>
    <i>
      <x v="35"/>
    </i>
    <i>
      <x v="75"/>
    </i>
    <i>
      <x v="82"/>
    </i>
    <i t="grand">
      <x/>
    </i>
  </rowItems>
  <colFields count="1">
    <field x="-2"/>
  </colFields>
  <colItems count="3">
    <i>
      <x/>
    </i>
    <i i="1">
      <x v="1"/>
    </i>
    <i i="2">
      <x v="2"/>
    </i>
  </colItems>
  <dataFields count="3">
    <dataField name="'Employees" fld="8" baseField="0" baseItem="0"/>
    <dataField name="'Revenue (USD millions)" fld="6" baseField="0" baseItem="0"/>
    <dataField name="'Revenue growth" fld="7" baseField="0" baseItem="0"/>
  </dataFields>
  <formats count="5">
    <format dxfId="389">
      <pivotArea collapsedLevelsAreSubtotals="1" fieldPosition="0">
        <references count="2">
          <reference field="4294967294" count="1" selected="0">
            <x v="2"/>
          </reference>
          <reference field="3" count="0"/>
        </references>
      </pivotArea>
    </format>
    <format dxfId="390">
      <pivotArea collapsedLevelsAreSubtotals="1" fieldPosition="0">
        <references count="2">
          <reference field="4294967294" count="1" selected="0">
            <x v="1"/>
          </reference>
          <reference field="3" count="0"/>
        </references>
      </pivotArea>
    </format>
    <format dxfId="391">
      <pivotArea field="3" grandRow="1" outline="0" collapsedLevelsAreSubtotals="1" axis="axisRow" fieldPosition="0">
        <references count="1">
          <reference field="4294967294" count="1" selected="0">
            <x v="0"/>
          </reference>
        </references>
      </pivotArea>
    </format>
    <format dxfId="392">
      <pivotArea field="3" grandRow="1" outline="0" collapsedLevelsAreSubtotals="1" axis="axisRow" fieldPosition="0">
        <references count="1">
          <reference field="4294967294" count="1" selected="0">
            <x v="1"/>
          </reference>
        </references>
      </pivotArea>
    </format>
    <format dxfId="388">
      <pivotArea collapsedLevelsAreSubtotals="1" fieldPosition="0">
        <references count="2">
          <reference field="4294967294" count="1" selected="0">
            <x v="0"/>
          </reference>
          <reference field="3" count="0"/>
        </references>
      </pivotArea>
    </format>
  </formats>
  <chartFormats count="3">
    <chartFormat chart="3" format="6"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1"/>
          </reference>
        </references>
      </pivotArea>
    </chartFormat>
    <chartFormat chart="3"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ompany_Name_filter" sourceName="Company Name filter">
  <pivotTables>
    <pivotTable tabId="2" name="PivotTable1"/>
    <pivotTable tabId="2" name="PivotTable2"/>
    <pivotTable tabId="2" name="PivotTable4"/>
    <pivotTable tabId="2" name="PivotTable5"/>
  </pivotTables>
  <data>
    <tabular pivotCacheId="1394485754">
      <items count="22">
        <i x="1" s="1"/>
        <i x="5" s="1"/>
        <i x="2" s="1"/>
        <i x="14" s="1"/>
        <i x="4" s="1"/>
        <i x="9" s="1"/>
        <i x="12" s="1"/>
        <i x="16" s="1"/>
        <i x="18" s="1"/>
        <i x="11" s="1"/>
        <i x="8" s="1"/>
        <i x="15" s="1"/>
        <i x="6" s="1"/>
        <i x="20" s="1"/>
        <i x="21" s="1"/>
        <i x="13" s="1"/>
        <i x="19" s="1"/>
        <i x="17" s="1"/>
        <i x="7" s="1"/>
        <i x="3" s="1"/>
        <i x="10"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atings" sourceName="Ratings">
  <pivotTables>
    <pivotTable tabId="2" name="PivotTable1"/>
    <pivotTable tabId="2" name="PivotTable2"/>
    <pivotTable tabId="2" name="PivotTable4"/>
    <pivotTable tabId="2" name="PivotTable5"/>
  </pivotTables>
  <data>
    <tabular pivotCacheId="1394485754">
      <items count="4">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ompany Name filter" cache="Slicer_Company_Name_filter" caption="Company Name filter" columnCount="2" style="SlicerStyleLight3" rowHeight="234950"/>
  <slicer name="Ratings" cache="Slicer_Ratings" caption="Ratings" style="SlicerStyleLight3" rowHeight="234950"/>
</slicers>
</file>

<file path=xl/tables/table1.xml><?xml version="1.0" encoding="utf-8"?>
<table xmlns="http://schemas.openxmlformats.org/spreadsheetml/2006/main" id="1" name="Table1" displayName="Table1" ref="A1:K101" totalsRowShown="0">
  <autoFilter ref="A1:K101"/>
  <sortState xmlns:xlrd2="http://schemas.microsoft.com/office/spreadsheetml/2017/richdata2" ref="A2:K101">
    <sortCondition descending="1" ref="G2:G101"/>
  </sortState>
  <tableColumns count="11">
    <tableColumn id="1" name="Rank"/>
    <tableColumn id="8" name="Position"/>
    <tableColumn id="9" name="Ratings" dataDxfId="393">
      <calculatedColumnFormula array="1">_xlfn.IFS(Table1[[#This Row],[Rank]]&lt;=25,"Top 1 - 25",Table1[[#This Row],[Rank]]&lt;=50,"Top 26 - 50",Table1[[#This Row],[Rank]]&lt;=75,"Top 51 - 75",Table1[[#This Row],[Rank]]&lt;=100,"Top 76 -100")</calculatedColumnFormula>
    </tableColumn>
    <tableColumn id="2" name="Name"/>
    <tableColumn id="11" name="Company Name filter"/>
    <tableColumn id="3" name="Industry"/>
    <tableColumn id="4" name="Revenue (USD millions)" dataDxfId="396"/>
    <tableColumn id="5" name="Revenue growth" dataDxfId="395"/>
    <tableColumn id="6" name="Employees" dataDxfId="394"/>
    <tableColumn id="7" name="Headquarters"/>
    <tableColumn id="10" name="HQ"/>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rinterSettings" Target="../printerSettings/printerSettings1.bin"/><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9"/>
  <sheetViews>
    <sheetView showGridLines="0" tabSelected="1" workbookViewId="0">
      <selection activeCell="T3" sqref="T3"/>
    </sheetView>
    <sheetView tabSelected="1" workbookViewId="1">
      <selection activeCell="Y38" sqref="Y38"/>
    </sheetView>
  </sheetViews>
  <sheetFormatPr defaultRowHeight="14.4" x14ac:dyDescent="0.3"/>
  <sheetData>
    <row r="1" spans="1:29" x14ac:dyDescent="0.3">
      <c r="A1" s="18"/>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row>
    <row r="2" spans="1:29" x14ac:dyDescent="0.3">
      <c r="A2" s="18"/>
      <c r="B2" s="18"/>
      <c r="C2" s="18"/>
      <c r="D2" s="18"/>
      <c r="E2" s="18"/>
      <c r="F2" s="18"/>
      <c r="G2" s="18"/>
      <c r="H2" s="18"/>
      <c r="I2" s="18"/>
      <c r="J2" s="18"/>
      <c r="K2" s="18"/>
      <c r="L2" s="18"/>
      <c r="M2" s="18"/>
      <c r="N2" s="18"/>
      <c r="O2" s="18"/>
      <c r="P2" s="18"/>
      <c r="Q2" s="18"/>
      <c r="R2" s="18"/>
      <c r="S2" s="18"/>
      <c r="T2" s="18"/>
      <c r="U2" s="18"/>
      <c r="V2" s="18"/>
      <c r="W2" s="18"/>
      <c r="X2" s="18"/>
      <c r="Y2" s="18"/>
      <c r="Z2" s="18"/>
      <c r="AA2" s="18"/>
      <c r="AB2" s="18"/>
      <c r="AC2" s="18"/>
    </row>
    <row r="3" spans="1:29" x14ac:dyDescent="0.3">
      <c r="A3" s="18"/>
      <c r="B3" s="18"/>
      <c r="C3" s="18"/>
      <c r="D3" s="18"/>
      <c r="E3" s="18"/>
      <c r="F3" s="18"/>
      <c r="G3" s="18"/>
      <c r="H3" s="18"/>
      <c r="I3" s="18"/>
      <c r="J3" s="18"/>
      <c r="K3" s="18"/>
      <c r="L3" s="18"/>
      <c r="M3" s="18"/>
      <c r="N3" s="18"/>
      <c r="O3" s="18"/>
      <c r="P3" s="18"/>
      <c r="Q3" s="18"/>
      <c r="R3" s="18"/>
      <c r="S3" s="18"/>
      <c r="T3" s="18"/>
      <c r="U3" s="18"/>
      <c r="V3" s="18"/>
      <c r="W3" s="18"/>
      <c r="X3" s="18"/>
      <c r="Y3" s="18"/>
      <c r="Z3" s="18"/>
      <c r="AA3" s="18"/>
      <c r="AB3" s="18"/>
      <c r="AC3" s="18"/>
    </row>
    <row r="4" spans="1:29" x14ac:dyDescent="0.3">
      <c r="A4" s="18"/>
      <c r="B4" s="18"/>
      <c r="C4" s="18"/>
      <c r="D4" s="18"/>
      <c r="E4" s="18"/>
      <c r="F4" s="18"/>
      <c r="G4" s="18"/>
      <c r="H4" s="18"/>
      <c r="I4" s="18"/>
      <c r="J4" s="18"/>
      <c r="K4" s="18"/>
      <c r="L4" s="18"/>
      <c r="M4" s="18"/>
      <c r="N4" s="18"/>
      <c r="O4" s="18"/>
      <c r="P4" s="18"/>
      <c r="Q4" s="18"/>
      <c r="R4" s="18"/>
      <c r="S4" s="18"/>
      <c r="T4" s="18"/>
      <c r="U4" s="18"/>
      <c r="V4" s="18"/>
      <c r="W4" s="18"/>
      <c r="X4" s="18"/>
      <c r="Y4" s="18"/>
      <c r="Z4" s="18"/>
      <c r="AA4" s="18"/>
      <c r="AB4" s="18"/>
      <c r="AC4" s="18"/>
    </row>
    <row r="5" spans="1:29" x14ac:dyDescent="0.3">
      <c r="A5" s="18"/>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row>
    <row r="6" spans="1:29" x14ac:dyDescent="0.3">
      <c r="A6" s="18"/>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row>
    <row r="7" spans="1:29" x14ac:dyDescent="0.3">
      <c r="A7" s="18"/>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row>
    <row r="8" spans="1:29" x14ac:dyDescent="0.3">
      <c r="A8" s="18"/>
      <c r="B8" s="18"/>
      <c r="C8" s="18"/>
      <c r="D8" s="18"/>
      <c r="E8" s="18"/>
      <c r="F8" s="18"/>
      <c r="G8" s="18"/>
      <c r="H8" s="18"/>
      <c r="I8" s="18"/>
      <c r="J8" s="18"/>
      <c r="K8" s="18"/>
      <c r="L8" s="18"/>
      <c r="M8" s="18"/>
      <c r="N8" s="18"/>
      <c r="O8" s="18"/>
      <c r="P8" s="18"/>
      <c r="Q8" s="18"/>
      <c r="R8" s="18"/>
      <c r="S8" s="18"/>
      <c r="T8" s="18"/>
      <c r="U8" s="18"/>
      <c r="V8" s="18"/>
      <c r="W8" s="18"/>
      <c r="X8" s="18"/>
      <c r="Y8" s="18"/>
      <c r="Z8" s="18"/>
      <c r="AA8" s="18"/>
      <c r="AB8" s="18"/>
      <c r="AC8" s="18"/>
    </row>
    <row r="9" spans="1:29" x14ac:dyDescent="0.3">
      <c r="A9" s="18"/>
      <c r="B9" s="18"/>
      <c r="C9" s="18"/>
      <c r="D9" s="18"/>
      <c r="E9" s="18"/>
      <c r="F9" s="18"/>
      <c r="G9" s="18"/>
      <c r="H9" s="18"/>
      <c r="I9" s="18"/>
      <c r="J9" s="18"/>
      <c r="K9" s="18"/>
      <c r="L9" s="18"/>
      <c r="M9" s="18"/>
      <c r="N9" s="18"/>
      <c r="O9" s="18"/>
      <c r="P9" s="18"/>
      <c r="Q9" s="18"/>
      <c r="R9" s="18"/>
      <c r="S9" s="18"/>
      <c r="T9" s="18"/>
      <c r="U9" s="18"/>
      <c r="V9" s="18"/>
      <c r="W9" s="18"/>
      <c r="X9" s="18"/>
      <c r="Y9" s="18"/>
      <c r="Z9" s="18"/>
      <c r="AA9" s="18"/>
      <c r="AB9" s="18"/>
      <c r="AC9" s="18"/>
    </row>
    <row r="10" spans="1:29" x14ac:dyDescent="0.3">
      <c r="A10" s="18"/>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row>
    <row r="11" spans="1:29" x14ac:dyDescent="0.3">
      <c r="A11" s="18"/>
      <c r="B11" s="18"/>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row>
    <row r="12" spans="1:29" x14ac:dyDescent="0.3">
      <c r="A12" s="18"/>
      <c r="B12" s="18"/>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row>
    <row r="13" spans="1:29" x14ac:dyDescent="0.3">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row>
    <row r="14" spans="1:29" x14ac:dyDescent="0.3">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row>
    <row r="15" spans="1:29" x14ac:dyDescent="0.3">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row>
    <row r="16" spans="1:29" x14ac:dyDescent="0.3">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row>
    <row r="17" spans="1:29" x14ac:dyDescent="0.3">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row>
    <row r="18" spans="1:29" x14ac:dyDescent="0.3">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row>
    <row r="19" spans="1:29" x14ac:dyDescent="0.3">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row>
    <row r="20" spans="1:29" x14ac:dyDescent="0.3">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row>
    <row r="21" spans="1:29" x14ac:dyDescent="0.3">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row>
    <row r="22" spans="1:29" x14ac:dyDescent="0.3">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row>
    <row r="23" spans="1:29" x14ac:dyDescent="0.3">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row>
    <row r="24" spans="1:29" x14ac:dyDescent="0.3">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row>
    <row r="25" spans="1:29" x14ac:dyDescent="0.3">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row>
    <row r="26" spans="1:29" x14ac:dyDescent="0.3">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row>
    <row r="27" spans="1:29" x14ac:dyDescent="0.3">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row>
    <row r="28" spans="1:29" x14ac:dyDescent="0.3">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row>
    <row r="29" spans="1:29" x14ac:dyDescent="0.3">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row>
    <row r="30" spans="1:29" x14ac:dyDescent="0.3">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row>
    <row r="31" spans="1:29" x14ac:dyDescent="0.3">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row>
    <row r="32" spans="1:29" x14ac:dyDescent="0.3">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row>
    <row r="33" spans="1:29" x14ac:dyDescent="0.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row>
    <row r="34" spans="1:29" x14ac:dyDescent="0.3">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row>
    <row r="35" spans="1:29" x14ac:dyDescent="0.3">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row>
    <row r="36" spans="1:29" x14ac:dyDescent="0.3">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row>
    <row r="37" spans="1:29" x14ac:dyDescent="0.3">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row>
    <row r="38" spans="1:29" x14ac:dyDescent="0.3">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row>
    <row r="39" spans="1:29" x14ac:dyDescent="0.3">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7"/>
  <sheetViews>
    <sheetView workbookViewId="0">
      <selection activeCell="A4" sqref="A4"/>
    </sheetView>
    <sheetView topLeftCell="A108" workbookViewId="1">
      <selection activeCell="A118" sqref="A118:B145"/>
      <pivotSelection pane="bottomRight" showHeader="1" extendable="1" axis="axisRow" max="29" activeRow="117" previousRow="144" click="1" r:id="rId3">
        <pivotArea dataOnly="0" axis="axisRow" fieldPosition="0">
          <references count="1">
            <reference field="10" count="28">
              <x v="0"/>
              <x v="1"/>
              <x v="2"/>
              <x v="3"/>
              <x v="4"/>
              <x v="5"/>
              <x v="6"/>
              <x v="7"/>
              <x v="8"/>
              <x v="9"/>
              <x v="10"/>
              <x v="11"/>
              <x v="12"/>
              <x v="13"/>
              <x v="14"/>
              <x v="15"/>
              <x v="16"/>
              <x v="17"/>
              <x v="18"/>
              <x v="19"/>
              <x v="20"/>
              <x v="21"/>
              <x v="22"/>
              <x v="23"/>
              <x v="24"/>
              <x v="25"/>
              <x v="26"/>
              <x v="27"/>
            </reference>
          </references>
        </pivotArea>
      </pivotSelection>
    </sheetView>
  </sheetViews>
  <sheetFormatPr defaultRowHeight="14.4" x14ac:dyDescent="0.3"/>
  <cols>
    <col min="1" max="1" width="12.77734375" bestFit="1" customWidth="1"/>
    <col min="2" max="3" width="22.33203125" bestFit="1" customWidth="1"/>
    <col min="4" max="4" width="15.77734375" bestFit="1" customWidth="1"/>
    <col min="5" max="5" width="15.33203125" bestFit="1" customWidth="1"/>
    <col min="6" max="6" width="16.109375" bestFit="1" customWidth="1"/>
    <col min="7" max="7" width="14.6640625" bestFit="1" customWidth="1"/>
  </cols>
  <sheetData>
    <row r="1" spans="1:4" x14ac:dyDescent="0.3">
      <c r="A1" t="s">
        <v>341</v>
      </c>
    </row>
    <row r="3" spans="1:4" x14ac:dyDescent="0.3">
      <c r="A3" s="4" t="s">
        <v>333</v>
      </c>
      <c r="B3" t="s">
        <v>335</v>
      </c>
      <c r="C3" t="s">
        <v>336</v>
      </c>
      <c r="D3" t="s">
        <v>337</v>
      </c>
    </row>
    <row r="4" spans="1:4" x14ac:dyDescent="0.3">
      <c r="A4" s="5" t="s">
        <v>7</v>
      </c>
      <c r="B4" s="8">
        <v>2300000</v>
      </c>
      <c r="C4" s="9">
        <v>572754</v>
      </c>
      <c r="D4" s="7">
        <v>2.4E-2</v>
      </c>
    </row>
    <row r="5" spans="1:4" x14ac:dyDescent="0.3">
      <c r="A5" s="5" t="s">
        <v>9</v>
      </c>
      <c r="B5" s="8">
        <v>1608000</v>
      </c>
      <c r="C5" s="9">
        <v>469822</v>
      </c>
      <c r="D5" s="7">
        <v>0.217</v>
      </c>
    </row>
    <row r="6" spans="1:4" x14ac:dyDescent="0.3">
      <c r="A6" s="5" t="s">
        <v>46</v>
      </c>
      <c r="B6" s="8">
        <v>490600</v>
      </c>
      <c r="C6" s="9">
        <v>151157</v>
      </c>
      <c r="D6" s="7">
        <v>0.14399999999999999</v>
      </c>
    </row>
    <row r="7" spans="1:4" x14ac:dyDescent="0.3">
      <c r="A7" s="5" t="s">
        <v>93</v>
      </c>
      <c r="B7" s="8">
        <v>484000</v>
      </c>
      <c r="C7" s="9">
        <v>83959</v>
      </c>
      <c r="D7" s="7">
        <v>0.21299999999999999</v>
      </c>
    </row>
    <row r="8" spans="1:4" x14ac:dyDescent="0.3">
      <c r="A8" s="5" t="s">
        <v>78</v>
      </c>
      <c r="B8" s="8">
        <v>450000</v>
      </c>
      <c r="C8" s="9">
        <v>106005</v>
      </c>
      <c r="D8" s="7">
        <v>0.13300000000000001</v>
      </c>
    </row>
    <row r="9" spans="1:4" x14ac:dyDescent="0.3">
      <c r="A9" s="5" t="s">
        <v>54</v>
      </c>
      <c r="B9" s="8">
        <v>420000</v>
      </c>
      <c r="C9" s="9">
        <v>137888</v>
      </c>
      <c r="D9" s="7">
        <v>4.1000000000000002E-2</v>
      </c>
    </row>
    <row r="10" spans="1:4" x14ac:dyDescent="0.3">
      <c r="A10" s="5" t="s">
        <v>82</v>
      </c>
      <c r="B10" s="8">
        <v>400945</v>
      </c>
      <c r="C10" s="9">
        <v>97287</v>
      </c>
      <c r="D10" s="7">
        <v>0.15</v>
      </c>
    </row>
    <row r="11" spans="1:4" x14ac:dyDescent="0.3">
      <c r="A11" s="5" t="s">
        <v>22</v>
      </c>
      <c r="B11" s="8">
        <v>372000</v>
      </c>
      <c r="C11" s="9">
        <v>276094</v>
      </c>
      <c r="D11" s="7">
        <v>0.125</v>
      </c>
    </row>
    <row r="12" spans="1:4" x14ac:dyDescent="0.3">
      <c r="A12" s="5" t="s">
        <v>17</v>
      </c>
      <c r="B12" s="8">
        <v>350000</v>
      </c>
      <c r="C12" s="9">
        <v>287597</v>
      </c>
      <c r="D12" s="7">
        <v>0.11799999999999999</v>
      </c>
    </row>
    <row r="13" spans="1:4" x14ac:dyDescent="0.3">
      <c r="A13" s="5" t="s">
        <v>160</v>
      </c>
      <c r="B13" s="8">
        <v>340000</v>
      </c>
      <c r="C13" s="9">
        <v>48550</v>
      </c>
      <c r="D13" s="7">
        <v>0.51100000000000001</v>
      </c>
    </row>
    <row r="14" spans="1:4" x14ac:dyDescent="0.3">
      <c r="A14" s="5" t="s">
        <v>103</v>
      </c>
      <c r="B14" s="8">
        <v>309000</v>
      </c>
      <c r="C14" s="9">
        <v>79474</v>
      </c>
      <c r="D14" s="7">
        <v>0.129</v>
      </c>
    </row>
    <row r="15" spans="1:4" x14ac:dyDescent="0.3">
      <c r="A15" s="5" t="s">
        <v>116</v>
      </c>
      <c r="B15" s="8">
        <v>300000</v>
      </c>
      <c r="C15" s="9">
        <v>69690</v>
      </c>
      <c r="D15" s="7">
        <v>0.11600000000000001</v>
      </c>
    </row>
    <row r="16" spans="1:4" x14ac:dyDescent="0.3">
      <c r="A16" s="5" t="s">
        <v>111</v>
      </c>
      <c r="B16" s="8">
        <v>297800</v>
      </c>
      <c r="C16" s="9">
        <v>72344</v>
      </c>
      <c r="D16" s="7">
        <v>1.7000000000000001E-2</v>
      </c>
    </row>
    <row r="17" spans="1:4" x14ac:dyDescent="0.3">
      <c r="A17" s="5" t="s">
        <v>35</v>
      </c>
      <c r="B17" s="8">
        <v>288000</v>
      </c>
      <c r="C17" s="9">
        <v>195929</v>
      </c>
      <c r="D17" s="7">
        <v>0.17499999999999999</v>
      </c>
    </row>
    <row r="18" spans="1:4" x14ac:dyDescent="0.3">
      <c r="A18" s="5" t="s">
        <v>61</v>
      </c>
      <c r="B18" s="8">
        <v>271025</v>
      </c>
      <c r="C18" s="9">
        <v>127202</v>
      </c>
      <c r="D18" s="7">
        <v>1.7999999999999999E-2</v>
      </c>
    </row>
    <row r="19" spans="1:4" x14ac:dyDescent="0.3">
      <c r="A19" s="5" t="s">
        <v>84</v>
      </c>
      <c r="B19" s="8">
        <v>270000</v>
      </c>
      <c r="C19" s="9">
        <v>96250</v>
      </c>
      <c r="D19" s="7">
        <v>7.3999999999999996E-2</v>
      </c>
    </row>
    <row r="20" spans="1:4" x14ac:dyDescent="0.3">
      <c r="A20" s="5" t="s">
        <v>48</v>
      </c>
      <c r="B20" s="8">
        <v>258500</v>
      </c>
      <c r="C20" s="9">
        <v>148579</v>
      </c>
      <c r="D20" s="7">
        <v>6.5000000000000002E-2</v>
      </c>
    </row>
    <row r="21" spans="1:4" x14ac:dyDescent="0.3">
      <c r="A21" s="5" t="s">
        <v>14</v>
      </c>
      <c r="B21" s="8">
        <v>258000</v>
      </c>
      <c r="C21" s="9">
        <v>292111</v>
      </c>
      <c r="D21" s="7">
        <v>0.32</v>
      </c>
    </row>
    <row r="22" spans="1:4" x14ac:dyDescent="0.3">
      <c r="A22" s="5" t="s">
        <v>97</v>
      </c>
      <c r="B22" s="8">
        <v>247848</v>
      </c>
      <c r="C22" s="9">
        <v>82407</v>
      </c>
      <c r="D22" s="7">
        <v>2.5999999999999999E-2</v>
      </c>
    </row>
    <row r="23" spans="1:4" x14ac:dyDescent="0.3">
      <c r="A23" s="5" t="s">
        <v>133</v>
      </c>
      <c r="B23" s="8">
        <v>244000</v>
      </c>
      <c r="C23" s="9">
        <v>58752</v>
      </c>
      <c r="D23" s="7">
        <v>0.14000000000000001</v>
      </c>
    </row>
    <row r="24" spans="1:4" x14ac:dyDescent="0.3">
      <c r="A24" s="5" t="s">
        <v>162</v>
      </c>
      <c r="B24" s="8">
        <v>232000</v>
      </c>
      <c r="C24" s="9">
        <v>48394</v>
      </c>
      <c r="D24" s="7">
        <v>7.0999999999999994E-2</v>
      </c>
    </row>
    <row r="25" spans="1:4" x14ac:dyDescent="0.3">
      <c r="A25" s="5" t="s">
        <v>102</v>
      </c>
      <c r="B25" s="8">
        <v>221768</v>
      </c>
      <c r="C25" s="9">
        <v>79865</v>
      </c>
      <c r="D25" s="7">
        <v>0.10100000000000001</v>
      </c>
    </row>
    <row r="26" spans="1:4" x14ac:dyDescent="0.3">
      <c r="A26" s="5" t="s">
        <v>86</v>
      </c>
      <c r="B26" s="8">
        <v>208248</v>
      </c>
      <c r="C26" s="9">
        <v>93851</v>
      </c>
      <c r="D26" s="7">
        <v>1E-3</v>
      </c>
    </row>
    <row r="27" spans="1:4" x14ac:dyDescent="0.3">
      <c r="A27" s="5" t="s">
        <v>40</v>
      </c>
      <c r="B27" s="8">
        <v>202600</v>
      </c>
      <c r="C27" s="9">
        <v>168864</v>
      </c>
      <c r="D27" s="7">
        <v>1.7000000000000001E-2</v>
      </c>
    </row>
    <row r="28" spans="1:4" x14ac:dyDescent="0.3">
      <c r="A28" s="5" t="s">
        <v>70</v>
      </c>
      <c r="B28" s="8">
        <v>189000</v>
      </c>
      <c r="C28" s="9">
        <v>116385</v>
      </c>
      <c r="D28" s="7">
        <v>0.124</v>
      </c>
    </row>
    <row r="29" spans="1:4" x14ac:dyDescent="0.3">
      <c r="A29" s="5" t="s">
        <v>56</v>
      </c>
      <c r="B29" s="8">
        <v>183000</v>
      </c>
      <c r="C29" s="9">
        <v>136341</v>
      </c>
      <c r="D29" s="7">
        <v>7.1999999999999995E-2</v>
      </c>
    </row>
    <row r="30" spans="1:4" x14ac:dyDescent="0.3">
      <c r="A30" s="5" t="s">
        <v>33</v>
      </c>
      <c r="B30" s="8">
        <v>181000</v>
      </c>
      <c r="C30" s="9">
        <v>198087</v>
      </c>
      <c r="D30" s="7">
        <v>0.17499999999999999</v>
      </c>
    </row>
    <row r="31" spans="1:4" x14ac:dyDescent="0.3">
      <c r="A31" s="5" t="s">
        <v>127</v>
      </c>
      <c r="B31" s="8">
        <v>174000</v>
      </c>
      <c r="C31" s="9">
        <v>64388</v>
      </c>
      <c r="D31" s="7">
        <v>0.13800000000000001</v>
      </c>
    </row>
    <row r="32" spans="1:4" x14ac:dyDescent="0.3">
      <c r="A32" s="5" t="s">
        <v>118</v>
      </c>
      <c r="B32" s="8">
        <v>171000</v>
      </c>
      <c r="C32" s="9">
        <v>67418</v>
      </c>
      <c r="D32" s="7">
        <v>3.1E-2</v>
      </c>
    </row>
    <row r="33" spans="1:4" x14ac:dyDescent="0.3">
      <c r="A33" s="5" t="s">
        <v>109</v>
      </c>
      <c r="B33" s="8">
        <v>168000</v>
      </c>
      <c r="C33" s="9">
        <v>74196</v>
      </c>
      <c r="D33" s="7">
        <v>6.8000000000000005E-2</v>
      </c>
    </row>
    <row r="34" spans="1:4" x14ac:dyDescent="0.3">
      <c r="A34" s="5" t="s">
        <v>63</v>
      </c>
      <c r="B34" s="8">
        <v>157000</v>
      </c>
      <c r="C34" s="9">
        <v>127004</v>
      </c>
      <c r="D34" s="7">
        <v>3.6999999999999998E-2</v>
      </c>
    </row>
    <row r="35" spans="1:4" x14ac:dyDescent="0.3">
      <c r="A35" s="5" t="s">
        <v>25</v>
      </c>
      <c r="B35" s="8">
        <v>156000</v>
      </c>
      <c r="C35" s="9">
        <v>257637</v>
      </c>
      <c r="D35" s="7">
        <v>0.41199999999999998</v>
      </c>
    </row>
    <row r="36" spans="1:4" x14ac:dyDescent="0.3">
      <c r="A36" s="5" t="s">
        <v>11</v>
      </c>
      <c r="B36" s="8">
        <v>154000</v>
      </c>
      <c r="C36" s="9">
        <v>365817</v>
      </c>
      <c r="D36" s="7">
        <v>0.33200000000000002</v>
      </c>
    </row>
    <row r="37" spans="1:4" x14ac:dyDescent="0.3">
      <c r="A37" s="5" t="s">
        <v>131</v>
      </c>
      <c r="B37" s="8">
        <v>142000</v>
      </c>
      <c r="C37" s="9">
        <v>62286</v>
      </c>
      <c r="D37" s="7">
        <v>7.0999999999999994E-2</v>
      </c>
    </row>
    <row r="38" spans="1:4" x14ac:dyDescent="0.3">
      <c r="A38" s="5" t="s">
        <v>88</v>
      </c>
      <c r="B38" s="8">
        <v>141700</v>
      </c>
      <c r="C38" s="9">
        <v>93775</v>
      </c>
      <c r="D38" s="7">
        <v>0.13600000000000001</v>
      </c>
    </row>
    <row r="39" spans="1:4" x14ac:dyDescent="0.3">
      <c r="A39" s="5" t="s">
        <v>170</v>
      </c>
      <c r="B39" s="8">
        <v>137000</v>
      </c>
      <c r="C39" s="9">
        <v>47049</v>
      </c>
      <c r="D39" s="7">
        <v>8.8999999999999996E-2</v>
      </c>
    </row>
    <row r="40" spans="1:4" x14ac:dyDescent="0.3">
      <c r="A40" s="5" t="s">
        <v>76</v>
      </c>
      <c r="B40" s="8">
        <v>133000</v>
      </c>
      <c r="C40" s="9">
        <v>106995</v>
      </c>
      <c r="D40" s="7">
        <v>0.13600000000000001</v>
      </c>
    </row>
    <row r="41" spans="1:4" x14ac:dyDescent="0.3">
      <c r="A41" s="5" t="s">
        <v>186</v>
      </c>
      <c r="B41" s="8">
        <v>132000</v>
      </c>
      <c r="C41" s="9">
        <v>40479</v>
      </c>
      <c r="D41" s="7">
        <v>3.5999999999999997E-2</v>
      </c>
    </row>
    <row r="42" spans="1:4" x14ac:dyDescent="0.3">
      <c r="A42" s="5" t="s">
        <v>187</v>
      </c>
      <c r="B42" s="8">
        <v>129000</v>
      </c>
      <c r="C42" s="9">
        <v>39211</v>
      </c>
      <c r="D42" s="7">
        <v>0.217</v>
      </c>
    </row>
    <row r="43" spans="1:4" x14ac:dyDescent="0.3">
      <c r="A43" s="5" t="s">
        <v>105</v>
      </c>
      <c r="B43" s="8">
        <v>121100</v>
      </c>
      <c r="C43" s="9">
        <v>79024</v>
      </c>
      <c r="D43" s="7">
        <v>1.4999999999999999E-2</v>
      </c>
    </row>
    <row r="44" spans="1:4" x14ac:dyDescent="0.3">
      <c r="A44" s="5" t="s">
        <v>58</v>
      </c>
      <c r="B44" s="8">
        <v>118400</v>
      </c>
      <c r="C44" s="9">
        <v>133613</v>
      </c>
      <c r="D44" s="7">
        <v>4.1000000000000002E-2</v>
      </c>
    </row>
    <row r="45" spans="1:4" x14ac:dyDescent="0.3">
      <c r="A45" s="5" t="s">
        <v>122</v>
      </c>
      <c r="B45" s="8">
        <v>114000</v>
      </c>
      <c r="C45" s="9">
        <v>67044</v>
      </c>
      <c r="D45" s="7">
        <v>2.5000000000000001E-2</v>
      </c>
    </row>
    <row r="46" spans="1:4" x14ac:dyDescent="0.3">
      <c r="A46" s="5" t="s">
        <v>180</v>
      </c>
      <c r="B46" s="8">
        <v>113000</v>
      </c>
      <c r="C46" s="9">
        <v>43075</v>
      </c>
      <c r="D46" s="7">
        <v>0.245</v>
      </c>
    </row>
    <row r="47" spans="1:4" x14ac:dyDescent="0.3">
      <c r="A47" s="5" t="s">
        <v>154</v>
      </c>
      <c r="B47" s="8">
        <v>110000</v>
      </c>
      <c r="C47" s="9">
        <v>51332</v>
      </c>
      <c r="D47" s="7">
        <v>0.06</v>
      </c>
    </row>
    <row r="48" spans="1:4" x14ac:dyDescent="0.3">
      <c r="A48" s="5" t="s">
        <v>156</v>
      </c>
      <c r="B48" s="8">
        <v>107700</v>
      </c>
      <c r="C48" s="9">
        <v>50971</v>
      </c>
      <c r="D48" s="7">
        <v>0.221</v>
      </c>
    </row>
    <row r="49" spans="1:4" x14ac:dyDescent="0.3">
      <c r="A49" s="5" t="s">
        <v>190</v>
      </c>
      <c r="B49" s="8">
        <v>103100</v>
      </c>
      <c r="C49" s="9">
        <v>38469</v>
      </c>
      <c r="D49" s="7">
        <v>8.6999999999999994E-2</v>
      </c>
    </row>
    <row r="50" spans="1:4" x14ac:dyDescent="0.3">
      <c r="A50" s="5" t="s">
        <v>107</v>
      </c>
      <c r="B50" s="8">
        <v>101000</v>
      </c>
      <c r="C50" s="9">
        <v>76118</v>
      </c>
      <c r="D50" s="7">
        <v>7.2999999999999995E-2</v>
      </c>
    </row>
    <row r="51" spans="1:4" x14ac:dyDescent="0.3">
      <c r="A51" s="5" t="s">
        <v>140</v>
      </c>
      <c r="B51" s="8">
        <v>99290</v>
      </c>
      <c r="C51" s="9">
        <v>53823</v>
      </c>
      <c r="D51" s="7">
        <v>0.70699999999999996</v>
      </c>
    </row>
    <row r="52" spans="1:4" x14ac:dyDescent="0.3">
      <c r="A52" s="5" t="s">
        <v>52</v>
      </c>
      <c r="B52" s="8">
        <v>98200</v>
      </c>
      <c r="C52" s="9">
        <v>138639</v>
      </c>
      <c r="D52" s="7">
        <v>0.13800000000000001</v>
      </c>
    </row>
    <row r="53" spans="1:4" x14ac:dyDescent="0.3">
      <c r="A53" s="5" t="s">
        <v>173</v>
      </c>
      <c r="B53" s="8">
        <v>97000</v>
      </c>
      <c r="C53" s="9">
        <v>44700</v>
      </c>
      <c r="D53" s="7">
        <v>0.03</v>
      </c>
    </row>
    <row r="54" spans="1:4" x14ac:dyDescent="0.3">
      <c r="A54" s="5" t="s">
        <v>95</v>
      </c>
      <c r="B54" s="8">
        <v>95500</v>
      </c>
      <c r="C54" s="9">
        <v>83064</v>
      </c>
      <c r="D54" s="7">
        <v>7.6999999999999999E-2</v>
      </c>
    </row>
    <row r="55" spans="1:4" x14ac:dyDescent="0.3">
      <c r="A55" s="5" t="s">
        <v>148</v>
      </c>
      <c r="B55" s="8">
        <v>93700</v>
      </c>
      <c r="C55" s="9">
        <v>51682</v>
      </c>
      <c r="D55" s="7">
        <v>7.4999999999999997E-2</v>
      </c>
    </row>
    <row r="56" spans="1:4" x14ac:dyDescent="0.3">
      <c r="A56" s="5" t="s">
        <v>146</v>
      </c>
      <c r="B56" s="8">
        <v>81375</v>
      </c>
      <c r="C56" s="9">
        <v>51761</v>
      </c>
      <c r="D56" s="7">
        <v>9.5000000000000001E-2</v>
      </c>
    </row>
    <row r="57" spans="1:4" x14ac:dyDescent="0.3">
      <c r="A57" s="5" t="s">
        <v>158</v>
      </c>
      <c r="B57" s="8">
        <v>79500</v>
      </c>
      <c r="C57" s="9">
        <v>49818</v>
      </c>
      <c r="D57" s="7">
        <v>0.01</v>
      </c>
    </row>
    <row r="58" spans="1:4" x14ac:dyDescent="0.3">
      <c r="A58" s="5" t="s">
        <v>101</v>
      </c>
      <c r="B58" s="8">
        <v>79000</v>
      </c>
      <c r="C58" s="9">
        <v>81288</v>
      </c>
      <c r="D58" s="7">
        <v>0.94</v>
      </c>
    </row>
    <row r="59" spans="1:4" x14ac:dyDescent="0.3">
      <c r="A59" s="5" t="s">
        <v>189</v>
      </c>
      <c r="B59" s="8">
        <v>79000</v>
      </c>
      <c r="C59" s="9">
        <v>38655</v>
      </c>
      <c r="D59" s="7">
        <v>0.17100000000000001</v>
      </c>
    </row>
    <row r="60" spans="1:4" x14ac:dyDescent="0.3">
      <c r="A60" s="5" t="s">
        <v>177</v>
      </c>
      <c r="B60" s="8">
        <v>75550</v>
      </c>
      <c r="C60" s="9">
        <v>44024</v>
      </c>
      <c r="D60" s="7">
        <v>0.23899999999999999</v>
      </c>
    </row>
    <row r="61" spans="1:4" x14ac:dyDescent="0.3">
      <c r="A61" s="5" t="s">
        <v>132</v>
      </c>
      <c r="B61" s="8">
        <v>74814</v>
      </c>
      <c r="C61" s="9">
        <v>61121</v>
      </c>
      <c r="D61" s="7">
        <v>0.17399999999999999</v>
      </c>
    </row>
    <row r="62" spans="1:4" x14ac:dyDescent="0.3">
      <c r="A62" s="5" t="s">
        <v>174</v>
      </c>
      <c r="B62" s="8">
        <v>73300</v>
      </c>
      <c r="C62" s="9">
        <v>44538</v>
      </c>
      <c r="D62" s="7">
        <v>0.191</v>
      </c>
    </row>
    <row r="63" spans="1:4" x14ac:dyDescent="0.3">
      <c r="A63" s="5" t="s">
        <v>38</v>
      </c>
      <c r="B63" s="8">
        <v>72963</v>
      </c>
      <c r="C63" s="9">
        <v>174078</v>
      </c>
      <c r="D63" s="7">
        <v>8.5000000000000006E-2</v>
      </c>
    </row>
    <row r="64" spans="1:4" x14ac:dyDescent="0.3">
      <c r="A64" s="5" t="s">
        <v>66</v>
      </c>
      <c r="B64" s="8">
        <v>72500</v>
      </c>
      <c r="C64" s="9">
        <v>125982</v>
      </c>
      <c r="D64" s="7">
        <v>0.13400000000000001</v>
      </c>
    </row>
    <row r="65" spans="1:4" x14ac:dyDescent="0.3">
      <c r="A65" s="5" t="s">
        <v>68</v>
      </c>
      <c r="B65" s="8">
        <v>71970</v>
      </c>
      <c r="C65" s="9">
        <v>117385</v>
      </c>
      <c r="D65" s="7">
        <v>0.372</v>
      </c>
    </row>
    <row r="66" spans="1:4" x14ac:dyDescent="0.3">
      <c r="A66" s="5" t="s">
        <v>28</v>
      </c>
      <c r="B66" s="8">
        <v>67500</v>
      </c>
      <c r="C66" s="9">
        <v>238228</v>
      </c>
      <c r="D66" s="7">
        <v>3.1E-2</v>
      </c>
    </row>
    <row r="67" spans="1:4" x14ac:dyDescent="0.3">
      <c r="A67" s="5" t="s">
        <v>151</v>
      </c>
      <c r="B67" s="8">
        <v>67500</v>
      </c>
      <c r="C67" s="9">
        <v>51216</v>
      </c>
      <c r="D67" s="7">
        <v>6.7000000000000004E-2</v>
      </c>
    </row>
    <row r="68" spans="1:4" x14ac:dyDescent="0.3">
      <c r="A68" s="5" t="s">
        <v>179</v>
      </c>
      <c r="B68" s="8">
        <v>64000</v>
      </c>
      <c r="C68" s="9">
        <v>43663</v>
      </c>
      <c r="D68" s="7">
        <v>0.14299999999999999</v>
      </c>
    </row>
    <row r="69" spans="1:4" x14ac:dyDescent="0.3">
      <c r="A69" s="5" t="s">
        <v>19</v>
      </c>
      <c r="B69" s="8">
        <v>63000</v>
      </c>
      <c r="C69" s="9">
        <v>285640</v>
      </c>
      <c r="D69" s="7">
        <v>0.57399999999999995</v>
      </c>
    </row>
    <row r="70" spans="1:4" x14ac:dyDescent="0.3">
      <c r="A70" s="5" t="s">
        <v>150</v>
      </c>
      <c r="B70" s="8">
        <v>57710</v>
      </c>
      <c r="C70" s="9">
        <v>51298</v>
      </c>
      <c r="D70" s="7">
        <v>0.03</v>
      </c>
    </row>
    <row r="71" spans="1:4" x14ac:dyDescent="0.3">
      <c r="A71" s="5" t="s">
        <v>142</v>
      </c>
      <c r="B71" s="8">
        <v>54500</v>
      </c>
      <c r="C71" s="9">
        <v>53228</v>
      </c>
      <c r="D71" s="7">
        <v>0.188</v>
      </c>
    </row>
    <row r="72" spans="1:4" x14ac:dyDescent="0.3">
      <c r="A72" s="5" t="s">
        <v>99</v>
      </c>
      <c r="B72" s="8">
        <v>53586</v>
      </c>
      <c r="C72" s="9">
        <v>82407</v>
      </c>
      <c r="D72" s="7">
        <v>4.2000000000000003E-2</v>
      </c>
    </row>
    <row r="73" spans="1:4" x14ac:dyDescent="0.3">
      <c r="A73" s="5" t="s">
        <v>129</v>
      </c>
      <c r="B73" s="8">
        <v>51000</v>
      </c>
      <c r="C73" s="9">
        <v>63487</v>
      </c>
      <c r="D73" s="7">
        <v>0.121</v>
      </c>
    </row>
    <row r="74" spans="1:4" x14ac:dyDescent="0.3">
      <c r="A74" s="5" t="s">
        <v>135</v>
      </c>
      <c r="B74" s="8">
        <v>50000</v>
      </c>
      <c r="C74" s="9">
        <v>56197</v>
      </c>
      <c r="D74" s="7">
        <v>0.22700000000000001</v>
      </c>
    </row>
    <row r="75" spans="1:4" x14ac:dyDescent="0.3">
      <c r="A75" s="5" t="s">
        <v>166</v>
      </c>
      <c r="B75" s="8">
        <v>49077</v>
      </c>
      <c r="C75" s="9">
        <v>47702</v>
      </c>
      <c r="D75" s="7">
        <v>0.11799999999999999</v>
      </c>
    </row>
    <row r="76" spans="1:4" x14ac:dyDescent="0.3">
      <c r="A76" s="5" t="s">
        <v>42</v>
      </c>
      <c r="B76" s="8">
        <v>46827</v>
      </c>
      <c r="C76" s="9">
        <v>162467</v>
      </c>
      <c r="D76" s="7">
        <v>6.2E-2</v>
      </c>
    </row>
    <row r="77" spans="1:4" x14ac:dyDescent="0.3">
      <c r="A77" s="5" t="s">
        <v>165</v>
      </c>
      <c r="B77" s="8">
        <v>45000</v>
      </c>
      <c r="C77" s="9">
        <v>48200</v>
      </c>
      <c r="D77" s="7">
        <v>0.10100000000000001</v>
      </c>
    </row>
    <row r="78" spans="1:4" x14ac:dyDescent="0.3">
      <c r="A78" s="5" t="s">
        <v>126</v>
      </c>
      <c r="B78" s="8">
        <v>43900</v>
      </c>
      <c r="C78" s="9">
        <v>64989</v>
      </c>
      <c r="D78" s="7">
        <v>2.7E-2</v>
      </c>
    </row>
    <row r="79" spans="1:4" x14ac:dyDescent="0.3">
      <c r="A79" s="5" t="s">
        <v>113</v>
      </c>
      <c r="B79" s="8">
        <v>43000</v>
      </c>
      <c r="C79" s="9">
        <v>71080</v>
      </c>
      <c r="D79" s="7">
        <v>4.8000000000000001E-2</v>
      </c>
    </row>
    <row r="80" spans="1:4" x14ac:dyDescent="0.3">
      <c r="A80" s="5" t="s">
        <v>44</v>
      </c>
      <c r="B80" s="8">
        <v>42595</v>
      </c>
      <c r="C80" s="9">
        <v>162465</v>
      </c>
      <c r="D80" s="7">
        <v>0.71599999999999997</v>
      </c>
    </row>
    <row r="81" spans="1:4" x14ac:dyDescent="0.3">
      <c r="A81" s="5" t="s">
        <v>114</v>
      </c>
      <c r="B81" s="8">
        <v>40916</v>
      </c>
      <c r="C81" s="9">
        <v>70934</v>
      </c>
      <c r="D81" s="7">
        <v>0.24399999999999999</v>
      </c>
    </row>
    <row r="82" spans="1:4" x14ac:dyDescent="0.3">
      <c r="A82" s="5" t="s">
        <v>30</v>
      </c>
      <c r="B82" s="8">
        <v>40000</v>
      </c>
      <c r="C82" s="9">
        <v>213989</v>
      </c>
      <c r="D82" s="7">
        <v>0.127</v>
      </c>
    </row>
    <row r="83" spans="1:4" x14ac:dyDescent="0.3">
      <c r="A83" s="5" t="s">
        <v>90</v>
      </c>
      <c r="B83" s="8">
        <v>39979</v>
      </c>
      <c r="C83" s="9">
        <v>85959</v>
      </c>
      <c r="D83" s="7">
        <v>0.32500000000000001</v>
      </c>
    </row>
    <row r="84" spans="1:4" x14ac:dyDescent="0.3">
      <c r="A84" s="5" t="s">
        <v>194</v>
      </c>
      <c r="B84" s="8">
        <v>37335</v>
      </c>
      <c r="C84" s="9">
        <v>37470</v>
      </c>
      <c r="D84" s="7">
        <v>3.2000000000000001E-2</v>
      </c>
    </row>
    <row r="85" spans="1:4" x14ac:dyDescent="0.3">
      <c r="A85" s="5" t="s">
        <v>145</v>
      </c>
      <c r="B85" s="8">
        <v>36600</v>
      </c>
      <c r="C85" s="9">
        <v>52057</v>
      </c>
      <c r="D85" s="7">
        <v>0.19</v>
      </c>
    </row>
    <row r="86" spans="1:4" x14ac:dyDescent="0.3">
      <c r="A86" s="5" t="s">
        <v>137</v>
      </c>
      <c r="B86" s="8">
        <v>35700</v>
      </c>
      <c r="C86" s="9">
        <v>54968</v>
      </c>
      <c r="D86" s="7">
        <v>0.42599999999999999</v>
      </c>
    </row>
    <row r="87" spans="1:4" x14ac:dyDescent="0.3">
      <c r="A87" s="5" t="s">
        <v>172</v>
      </c>
      <c r="B87" s="8">
        <v>32200</v>
      </c>
      <c r="C87" s="9">
        <v>46385</v>
      </c>
      <c r="D87" s="7">
        <v>9.0999999999999998E-2</v>
      </c>
    </row>
    <row r="88" spans="1:4" x14ac:dyDescent="0.3">
      <c r="A88" s="5" t="s">
        <v>197</v>
      </c>
      <c r="B88" s="8">
        <v>28800</v>
      </c>
      <c r="C88" s="9">
        <v>36484</v>
      </c>
      <c r="D88" s="7">
        <v>0.81200000000000006</v>
      </c>
    </row>
    <row r="89" spans="1:4" x14ac:dyDescent="0.3">
      <c r="A89" s="5" t="s">
        <v>168</v>
      </c>
      <c r="B89" s="8">
        <v>24134</v>
      </c>
      <c r="C89" s="9">
        <v>47376</v>
      </c>
      <c r="D89" s="7">
        <v>0.13</v>
      </c>
    </row>
    <row r="90" spans="1:4" x14ac:dyDescent="0.3">
      <c r="A90" s="5" t="s">
        <v>50</v>
      </c>
      <c r="B90" s="8">
        <v>17700</v>
      </c>
      <c r="C90" s="9">
        <v>141032</v>
      </c>
      <c r="D90" s="7">
        <v>0.58499999999999996</v>
      </c>
    </row>
    <row r="91" spans="1:4" x14ac:dyDescent="0.3">
      <c r="A91" s="5" t="s">
        <v>185</v>
      </c>
      <c r="B91" s="8">
        <v>15065</v>
      </c>
      <c r="C91" s="9">
        <v>40526</v>
      </c>
      <c r="D91" s="7">
        <v>2.5999999999999999E-2</v>
      </c>
    </row>
    <row r="92" spans="1:4" x14ac:dyDescent="0.3">
      <c r="A92" s="5" t="s">
        <v>72</v>
      </c>
      <c r="B92" s="8">
        <v>14000</v>
      </c>
      <c r="C92" s="9">
        <v>114852</v>
      </c>
      <c r="D92" s="7">
        <v>0.754</v>
      </c>
    </row>
    <row r="93" spans="1:4" x14ac:dyDescent="0.3">
      <c r="A93" s="5" t="s">
        <v>153</v>
      </c>
      <c r="B93" s="8">
        <v>13344</v>
      </c>
      <c r="C93" s="9">
        <v>51199</v>
      </c>
      <c r="D93" s="7">
        <v>9.6000000000000002E-2</v>
      </c>
    </row>
    <row r="94" spans="1:4" x14ac:dyDescent="0.3">
      <c r="A94" s="5" t="s">
        <v>121</v>
      </c>
      <c r="B94" s="8">
        <v>12558</v>
      </c>
      <c r="C94" s="9">
        <v>67418</v>
      </c>
      <c r="D94" s="7">
        <v>0.73099999999999998</v>
      </c>
    </row>
    <row r="95" spans="1:4" x14ac:dyDescent="0.3">
      <c r="A95" s="5" t="s">
        <v>192</v>
      </c>
      <c r="B95" s="8">
        <v>9941</v>
      </c>
      <c r="C95" s="9">
        <v>38448</v>
      </c>
      <c r="D95" s="7">
        <v>1.4E-2</v>
      </c>
    </row>
    <row r="96" spans="1:4" x14ac:dyDescent="0.3">
      <c r="A96" s="5" t="s">
        <v>164</v>
      </c>
      <c r="B96" s="8">
        <v>9900</v>
      </c>
      <c r="C96" s="9">
        <v>48349</v>
      </c>
      <c r="D96" s="7">
        <v>1.5109999999999999</v>
      </c>
    </row>
    <row r="97" spans="1:10" x14ac:dyDescent="0.3">
      <c r="A97" s="5" t="s">
        <v>74</v>
      </c>
      <c r="B97" s="8">
        <v>9804</v>
      </c>
      <c r="C97" s="9">
        <v>108332</v>
      </c>
      <c r="D97" s="7">
        <v>0.80200000000000005</v>
      </c>
    </row>
    <row r="98" spans="1:10" x14ac:dyDescent="0.3">
      <c r="A98" s="5" t="s">
        <v>195</v>
      </c>
      <c r="B98" s="8">
        <v>7585</v>
      </c>
      <c r="C98" s="9">
        <v>36751</v>
      </c>
      <c r="D98" s="7">
        <v>8.7999999999999995E-2</v>
      </c>
    </row>
    <row r="99" spans="1:10" x14ac:dyDescent="0.3">
      <c r="A99" s="5" t="s">
        <v>80</v>
      </c>
      <c r="B99" s="8">
        <v>7400</v>
      </c>
      <c r="C99" s="9">
        <v>101543</v>
      </c>
      <c r="D99" s="7">
        <v>4.5999999999999999E-2</v>
      </c>
    </row>
    <row r="100" spans="1:10" x14ac:dyDescent="0.3">
      <c r="A100" s="5" t="s">
        <v>124</v>
      </c>
      <c r="B100" s="8">
        <v>7301</v>
      </c>
      <c r="C100" s="9">
        <v>65898</v>
      </c>
      <c r="D100" s="7">
        <v>5.0000000000000001E-3</v>
      </c>
    </row>
    <row r="101" spans="1:10" x14ac:dyDescent="0.3">
      <c r="A101" s="5" t="s">
        <v>184</v>
      </c>
      <c r="B101" s="8">
        <v>6911</v>
      </c>
      <c r="C101" s="9">
        <v>40807</v>
      </c>
      <c r="D101" s="7">
        <v>0.5</v>
      </c>
    </row>
    <row r="102" spans="1:10" x14ac:dyDescent="0.3">
      <c r="A102" s="5" t="s">
        <v>183</v>
      </c>
      <c r="B102" s="8">
        <v>4100</v>
      </c>
      <c r="C102" s="9">
        <v>42078</v>
      </c>
      <c r="D102" s="7">
        <v>0.80700000000000005</v>
      </c>
    </row>
    <row r="103" spans="1:10" x14ac:dyDescent="0.3">
      <c r="A103" s="5" t="s">
        <v>182</v>
      </c>
      <c r="B103" s="8">
        <v>3242</v>
      </c>
      <c r="C103" s="9">
        <v>42534</v>
      </c>
      <c r="D103" s="7">
        <v>0.214</v>
      </c>
    </row>
    <row r="104" spans="1:10" x14ac:dyDescent="0.3">
      <c r="A104" s="5" t="s">
        <v>334</v>
      </c>
      <c r="B104" s="8">
        <v>16557706</v>
      </c>
      <c r="C104" s="9">
        <v>10409753</v>
      </c>
      <c r="D104" s="3">
        <v>20.275999999999996</v>
      </c>
      <c r="F104" s="12" t="s">
        <v>345</v>
      </c>
      <c r="G104" s="13">
        <f>B112</f>
        <v>16557706</v>
      </c>
    </row>
    <row r="105" spans="1:10" x14ac:dyDescent="0.3">
      <c r="F105" s="12" t="s">
        <v>346</v>
      </c>
      <c r="G105" s="13">
        <f>SUM(B4:B104)/2/J105</f>
        <v>165577.06</v>
      </c>
      <c r="I105" t="s">
        <v>347</v>
      </c>
      <c r="J105" s="10">
        <f>COUNT(C4:C104)-1</f>
        <v>100</v>
      </c>
    </row>
    <row r="106" spans="1:10" x14ac:dyDescent="0.3">
      <c r="G106" s="11"/>
    </row>
    <row r="107" spans="1:10" x14ac:dyDescent="0.3">
      <c r="F107" s="12" t="s">
        <v>343</v>
      </c>
      <c r="G107" s="14">
        <f>C112</f>
        <v>10409753</v>
      </c>
    </row>
    <row r="108" spans="1:10" x14ac:dyDescent="0.3">
      <c r="F108" s="12" t="s">
        <v>344</v>
      </c>
      <c r="G108" s="15">
        <f>SUM(C4:C104)/2/J105</f>
        <v>104097.53</v>
      </c>
    </row>
    <row r="110" spans="1:10" x14ac:dyDescent="0.3">
      <c r="A110" t="s">
        <v>342</v>
      </c>
    </row>
    <row r="111" spans="1:10" x14ac:dyDescent="0.3">
      <c r="A111" s="16" t="s">
        <v>338</v>
      </c>
      <c r="B111" s="17" t="s">
        <v>340</v>
      </c>
      <c r="C111" s="17" t="s">
        <v>339</v>
      </c>
    </row>
    <row r="112" spans="1:10" x14ac:dyDescent="0.3">
      <c r="A112" s="12"/>
      <c r="B112" s="13">
        <f>SUBTOTAL(9,B4:B104)/2</f>
        <v>16557706</v>
      </c>
      <c r="C112" s="14">
        <f>SUBTOTAL(9,C4:C104)/2</f>
        <v>10409753</v>
      </c>
    </row>
    <row r="117" spans="1:2" x14ac:dyDescent="0.3">
      <c r="A117" s="4" t="s">
        <v>348</v>
      </c>
      <c r="B117" t="s">
        <v>336</v>
      </c>
    </row>
    <row r="118" spans="1:2" x14ac:dyDescent="0.3">
      <c r="A118" s="5" t="s">
        <v>309</v>
      </c>
      <c r="B118" s="8">
        <v>1404633</v>
      </c>
    </row>
    <row r="119" spans="1:2" x14ac:dyDescent="0.3">
      <c r="A119" s="5" t="s">
        <v>306</v>
      </c>
      <c r="B119" s="8">
        <v>1245458</v>
      </c>
    </row>
    <row r="120" spans="1:2" x14ac:dyDescent="0.3">
      <c r="A120" s="5" t="s">
        <v>318</v>
      </c>
      <c r="B120" s="8">
        <v>1047340</v>
      </c>
    </row>
    <row r="121" spans="1:2" x14ac:dyDescent="0.3">
      <c r="A121" s="5" t="s">
        <v>305</v>
      </c>
      <c r="B121" s="8">
        <v>863838</v>
      </c>
    </row>
    <row r="122" spans="1:2" x14ac:dyDescent="0.3">
      <c r="A122" s="5" t="s">
        <v>315</v>
      </c>
      <c r="B122" s="8">
        <v>626726</v>
      </c>
    </row>
    <row r="123" spans="1:2" x14ac:dyDescent="0.3">
      <c r="A123" s="5" t="s">
        <v>304</v>
      </c>
      <c r="B123" s="8">
        <v>619803</v>
      </c>
    </row>
    <row r="124" spans="1:2" x14ac:dyDescent="0.3">
      <c r="A124" s="5" t="s">
        <v>313</v>
      </c>
      <c r="B124" s="8">
        <v>612583</v>
      </c>
    </row>
    <row r="125" spans="1:2" x14ac:dyDescent="0.3">
      <c r="A125" s="5" t="s">
        <v>308</v>
      </c>
      <c r="B125" s="8">
        <v>483811</v>
      </c>
    </row>
    <row r="126" spans="1:2" x14ac:dyDescent="0.3">
      <c r="A126" s="5" t="s">
        <v>311</v>
      </c>
      <c r="B126" s="8">
        <v>375074</v>
      </c>
    </row>
    <row r="127" spans="1:2" x14ac:dyDescent="0.3">
      <c r="A127" s="5" t="s">
        <v>325</v>
      </c>
      <c r="B127" s="8">
        <v>325877</v>
      </c>
    </row>
    <row r="128" spans="1:2" x14ac:dyDescent="0.3">
      <c r="A128" s="5" t="s">
        <v>317</v>
      </c>
      <c r="B128" s="8">
        <v>318313</v>
      </c>
    </row>
    <row r="129" spans="1:2" x14ac:dyDescent="0.3">
      <c r="A129" s="5" t="s">
        <v>307</v>
      </c>
      <c r="B129" s="8">
        <v>292111</v>
      </c>
    </row>
    <row r="130" spans="1:2" x14ac:dyDescent="0.3">
      <c r="A130" s="5" t="s">
        <v>314</v>
      </c>
      <c r="B130" s="8">
        <v>287099</v>
      </c>
    </row>
    <row r="131" spans="1:2" x14ac:dyDescent="0.3">
      <c r="A131" s="5" t="s">
        <v>310</v>
      </c>
      <c r="B131" s="8">
        <v>276094</v>
      </c>
    </row>
    <row r="132" spans="1:2" x14ac:dyDescent="0.3">
      <c r="A132" s="5" t="s">
        <v>321</v>
      </c>
      <c r="B132" s="8">
        <v>226585</v>
      </c>
    </row>
    <row r="133" spans="1:2" x14ac:dyDescent="0.3">
      <c r="A133" s="5" t="s">
        <v>312</v>
      </c>
      <c r="B133" s="8">
        <v>225760</v>
      </c>
    </row>
    <row r="134" spans="1:2" x14ac:dyDescent="0.3">
      <c r="A134" s="5" t="s">
        <v>322</v>
      </c>
      <c r="B134" s="8">
        <v>215925</v>
      </c>
    </row>
    <row r="135" spans="1:2" x14ac:dyDescent="0.3">
      <c r="A135" s="5" t="s">
        <v>323</v>
      </c>
      <c r="B135" s="8">
        <v>142711</v>
      </c>
    </row>
    <row r="136" spans="1:2" x14ac:dyDescent="0.3">
      <c r="A136" s="5" t="s">
        <v>316</v>
      </c>
      <c r="B136" s="8">
        <v>138639</v>
      </c>
    </row>
    <row r="137" spans="1:2" x14ac:dyDescent="0.3">
      <c r="A137" s="5" t="s">
        <v>319</v>
      </c>
      <c r="B137" s="8">
        <v>125982</v>
      </c>
    </row>
    <row r="138" spans="1:2" x14ac:dyDescent="0.3">
      <c r="A138" s="5" t="s">
        <v>328</v>
      </c>
      <c r="B138" s="8">
        <v>104367</v>
      </c>
    </row>
    <row r="139" spans="1:2" x14ac:dyDescent="0.3">
      <c r="A139" s="5" t="s">
        <v>320</v>
      </c>
      <c r="B139" s="8">
        <v>101543</v>
      </c>
    </row>
    <row r="140" spans="1:2" x14ac:dyDescent="0.3">
      <c r="A140" s="5" t="s">
        <v>324</v>
      </c>
      <c r="B140" s="8">
        <v>83064</v>
      </c>
    </row>
    <row r="141" spans="1:2" x14ac:dyDescent="0.3">
      <c r="A141" s="5" t="s">
        <v>326</v>
      </c>
      <c r="B141" s="8">
        <v>69690</v>
      </c>
    </row>
    <row r="142" spans="1:2" x14ac:dyDescent="0.3">
      <c r="A142" s="5" t="s">
        <v>327</v>
      </c>
      <c r="B142" s="8">
        <v>67044</v>
      </c>
    </row>
    <row r="143" spans="1:2" x14ac:dyDescent="0.3">
      <c r="A143" s="5" t="s">
        <v>329</v>
      </c>
      <c r="B143" s="8">
        <v>48394</v>
      </c>
    </row>
    <row r="144" spans="1:2" x14ac:dyDescent="0.3">
      <c r="A144" s="5" t="s">
        <v>330</v>
      </c>
      <c r="B144" s="8">
        <v>44538</v>
      </c>
    </row>
    <row r="145" spans="1:2" x14ac:dyDescent="0.3">
      <c r="A145" s="5" t="s">
        <v>331</v>
      </c>
      <c r="B145" s="8">
        <v>36751</v>
      </c>
    </row>
    <row r="146" spans="1:2" x14ac:dyDescent="0.3">
      <c r="A146" s="5" t="s">
        <v>334</v>
      </c>
      <c r="B146" s="8">
        <v>10409753</v>
      </c>
    </row>
    <row r="153" spans="1:2" x14ac:dyDescent="0.3">
      <c r="A153" s="4" t="s">
        <v>333</v>
      </c>
      <c r="B153" t="s">
        <v>335</v>
      </c>
    </row>
    <row r="154" spans="1:2" x14ac:dyDescent="0.3">
      <c r="A154" s="5" t="s">
        <v>36</v>
      </c>
      <c r="B154" s="8">
        <v>6779975</v>
      </c>
    </row>
    <row r="155" spans="1:2" x14ac:dyDescent="0.3">
      <c r="A155" s="5" t="s">
        <v>62</v>
      </c>
      <c r="B155" s="8">
        <v>1348517</v>
      </c>
    </row>
    <row r="156" spans="1:2" x14ac:dyDescent="0.3">
      <c r="A156" s="5" t="s">
        <v>15</v>
      </c>
      <c r="B156" s="8">
        <v>1305490</v>
      </c>
    </row>
    <row r="157" spans="1:2" x14ac:dyDescent="0.3">
      <c r="A157" s="5" t="s">
        <v>26</v>
      </c>
      <c r="B157" s="8">
        <v>1143870</v>
      </c>
    </row>
    <row r="158" spans="1:2" x14ac:dyDescent="0.3">
      <c r="A158" s="5" t="s">
        <v>23</v>
      </c>
      <c r="B158" s="8">
        <v>916600</v>
      </c>
    </row>
    <row r="159" spans="1:2" x14ac:dyDescent="0.3">
      <c r="A159" s="5" t="s">
        <v>83</v>
      </c>
      <c r="B159" s="8">
        <v>884945</v>
      </c>
    </row>
    <row r="160" spans="1:2" x14ac:dyDescent="0.3">
      <c r="A160" s="5" t="s">
        <v>31</v>
      </c>
      <c r="B160" s="8">
        <v>875900</v>
      </c>
    </row>
    <row r="161" spans="1:2" x14ac:dyDescent="0.3">
      <c r="A161" s="5" t="s">
        <v>91</v>
      </c>
      <c r="B161" s="8">
        <v>622689</v>
      </c>
    </row>
    <row r="162" spans="1:2" x14ac:dyDescent="0.3">
      <c r="A162" s="5" t="s">
        <v>59</v>
      </c>
      <c r="B162" s="8">
        <v>480600</v>
      </c>
    </row>
    <row r="163" spans="1:2" x14ac:dyDescent="0.3">
      <c r="A163" s="5" t="s">
        <v>64</v>
      </c>
      <c r="B163" s="8">
        <v>439290</v>
      </c>
    </row>
    <row r="164" spans="1:2" x14ac:dyDescent="0.3">
      <c r="A164" s="5" t="s">
        <v>200</v>
      </c>
      <c r="B164" s="8">
        <v>359100</v>
      </c>
    </row>
    <row r="165" spans="1:2" x14ac:dyDescent="0.3">
      <c r="A165" s="5" t="s">
        <v>143</v>
      </c>
      <c r="B165" s="8">
        <v>221171</v>
      </c>
    </row>
    <row r="166" spans="1:2" x14ac:dyDescent="0.3">
      <c r="A166" s="5" t="s">
        <v>20</v>
      </c>
      <c r="B166" s="8">
        <v>180568</v>
      </c>
    </row>
    <row r="167" spans="1:2" x14ac:dyDescent="0.3">
      <c r="A167" s="5" t="s">
        <v>119</v>
      </c>
      <c r="B167" s="8">
        <v>171000</v>
      </c>
    </row>
    <row r="168" spans="1:2" x14ac:dyDescent="0.3">
      <c r="A168" s="5" t="s">
        <v>12</v>
      </c>
      <c r="B168" s="8">
        <v>154000</v>
      </c>
    </row>
    <row r="169" spans="1:2" x14ac:dyDescent="0.3">
      <c r="A169" s="5" t="s">
        <v>188</v>
      </c>
      <c r="B169" s="8">
        <v>129000</v>
      </c>
    </row>
    <row r="170" spans="1:2" x14ac:dyDescent="0.3">
      <c r="A170" s="5" t="s">
        <v>181</v>
      </c>
      <c r="B170" s="8">
        <v>113000</v>
      </c>
    </row>
    <row r="171" spans="1:2" x14ac:dyDescent="0.3">
      <c r="A171" s="5" t="s">
        <v>157</v>
      </c>
      <c r="B171" s="8">
        <v>107700</v>
      </c>
    </row>
    <row r="172" spans="1:2" x14ac:dyDescent="0.3">
      <c r="A172" s="5" t="s">
        <v>108</v>
      </c>
      <c r="B172" s="8">
        <v>101000</v>
      </c>
    </row>
    <row r="173" spans="1:2" x14ac:dyDescent="0.3">
      <c r="A173" s="5" t="s">
        <v>199</v>
      </c>
      <c r="B173" s="8">
        <v>85491</v>
      </c>
    </row>
    <row r="174" spans="1:2" x14ac:dyDescent="0.3">
      <c r="A174" s="5" t="s">
        <v>175</v>
      </c>
      <c r="B174" s="8">
        <v>73300</v>
      </c>
    </row>
    <row r="175" spans="1:2" x14ac:dyDescent="0.3">
      <c r="A175" s="5" t="s">
        <v>138</v>
      </c>
      <c r="B175" s="8">
        <v>35700</v>
      </c>
    </row>
    <row r="176" spans="1:2" x14ac:dyDescent="0.3">
      <c r="A176" s="5" t="s">
        <v>198</v>
      </c>
      <c r="B176" s="8">
        <v>28800</v>
      </c>
    </row>
    <row r="177" spans="1:2" x14ac:dyDescent="0.3">
      <c r="A177" s="5" t="s">
        <v>334</v>
      </c>
      <c r="B177" s="8">
        <v>16557706</v>
      </c>
    </row>
    <row r="182" spans="1:2" x14ac:dyDescent="0.3">
      <c r="A182" s="4" t="s">
        <v>333</v>
      </c>
      <c r="B182" t="s">
        <v>336</v>
      </c>
    </row>
    <row r="183" spans="1:2" x14ac:dyDescent="0.3">
      <c r="A183" s="5" t="s">
        <v>349</v>
      </c>
      <c r="B183" s="8">
        <v>5563034</v>
      </c>
    </row>
    <row r="184" spans="1:2" x14ac:dyDescent="0.3">
      <c r="A184" s="5" t="s">
        <v>350</v>
      </c>
      <c r="B184" s="8">
        <v>2309827</v>
      </c>
    </row>
    <row r="185" spans="1:2" x14ac:dyDescent="0.3">
      <c r="A185" s="5" t="s">
        <v>351</v>
      </c>
      <c r="B185" s="8">
        <v>1462975</v>
      </c>
    </row>
    <row r="186" spans="1:2" x14ac:dyDescent="0.3">
      <c r="A186" s="5" t="s">
        <v>352</v>
      </c>
      <c r="B186" s="8">
        <v>1073917</v>
      </c>
    </row>
    <row r="187" spans="1:2" x14ac:dyDescent="0.3">
      <c r="A187" s="5" t="s">
        <v>334</v>
      </c>
      <c r="B187" s="8">
        <v>10409753</v>
      </c>
    </row>
  </sheetData>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workbookViewId="0">
      <selection activeCell="D29" sqref="D29"/>
    </sheetView>
    <sheetView workbookViewId="1">
      <selection activeCell="A2" sqref="A2:B29"/>
    </sheetView>
  </sheetViews>
  <sheetFormatPr defaultRowHeight="14.4" x14ac:dyDescent="0.3"/>
  <cols>
    <col min="1" max="1" width="13.109375" bestFit="1" customWidth="1"/>
    <col min="2" max="2" width="11.44140625" bestFit="1" customWidth="1"/>
  </cols>
  <sheetData>
    <row r="1" spans="1:2" x14ac:dyDescent="0.3">
      <c r="A1" t="s">
        <v>348</v>
      </c>
      <c r="B1" s="6" t="s">
        <v>336</v>
      </c>
    </row>
    <row r="2" spans="1:2" x14ac:dyDescent="0.3">
      <c r="A2" s="5" t="s">
        <v>309</v>
      </c>
      <c r="B2" s="8">
        <v>1404633</v>
      </c>
    </row>
    <row r="3" spans="1:2" x14ac:dyDescent="0.3">
      <c r="A3" s="5" t="s">
        <v>306</v>
      </c>
      <c r="B3" s="8">
        <v>1245458</v>
      </c>
    </row>
    <row r="4" spans="1:2" x14ac:dyDescent="0.3">
      <c r="A4" s="5" t="s">
        <v>318</v>
      </c>
      <c r="B4" s="8">
        <v>1047340</v>
      </c>
    </row>
    <row r="5" spans="1:2" x14ac:dyDescent="0.3">
      <c r="A5" s="5" t="s">
        <v>305</v>
      </c>
      <c r="B5" s="8">
        <v>863838</v>
      </c>
    </row>
    <row r="6" spans="1:2" x14ac:dyDescent="0.3">
      <c r="A6" s="5" t="s">
        <v>315</v>
      </c>
      <c r="B6" s="8">
        <v>626726</v>
      </c>
    </row>
    <row r="7" spans="1:2" x14ac:dyDescent="0.3">
      <c r="A7" s="5" t="s">
        <v>304</v>
      </c>
      <c r="B7" s="8">
        <v>619803</v>
      </c>
    </row>
    <row r="8" spans="1:2" x14ac:dyDescent="0.3">
      <c r="A8" s="5" t="s">
        <v>313</v>
      </c>
      <c r="B8" s="8">
        <v>612583</v>
      </c>
    </row>
    <row r="9" spans="1:2" x14ac:dyDescent="0.3">
      <c r="A9" s="5" t="s">
        <v>308</v>
      </c>
      <c r="B9" s="8">
        <v>483811</v>
      </c>
    </row>
    <row r="10" spans="1:2" x14ac:dyDescent="0.3">
      <c r="A10" s="5" t="s">
        <v>311</v>
      </c>
      <c r="B10" s="8">
        <v>375074</v>
      </c>
    </row>
    <row r="11" spans="1:2" x14ac:dyDescent="0.3">
      <c r="A11" s="5" t="s">
        <v>325</v>
      </c>
      <c r="B11" s="8">
        <v>325877</v>
      </c>
    </row>
    <row r="12" spans="1:2" x14ac:dyDescent="0.3">
      <c r="A12" s="5" t="s">
        <v>317</v>
      </c>
      <c r="B12" s="8">
        <v>318313</v>
      </c>
    </row>
    <row r="13" spans="1:2" x14ac:dyDescent="0.3">
      <c r="A13" s="5" t="s">
        <v>307</v>
      </c>
      <c r="B13" s="8">
        <v>292111</v>
      </c>
    </row>
    <row r="14" spans="1:2" x14ac:dyDescent="0.3">
      <c r="A14" s="5" t="s">
        <v>314</v>
      </c>
      <c r="B14" s="8">
        <v>287099</v>
      </c>
    </row>
    <row r="15" spans="1:2" x14ac:dyDescent="0.3">
      <c r="A15" s="5" t="s">
        <v>310</v>
      </c>
      <c r="B15" s="8">
        <v>276094</v>
      </c>
    </row>
    <row r="16" spans="1:2" x14ac:dyDescent="0.3">
      <c r="A16" s="5" t="s">
        <v>321</v>
      </c>
      <c r="B16" s="8">
        <v>226585</v>
      </c>
    </row>
    <row r="17" spans="1:2" x14ac:dyDescent="0.3">
      <c r="A17" s="5" t="s">
        <v>312</v>
      </c>
      <c r="B17" s="8">
        <v>225760</v>
      </c>
    </row>
    <row r="18" spans="1:2" x14ac:dyDescent="0.3">
      <c r="A18" s="5" t="s">
        <v>322</v>
      </c>
      <c r="B18" s="8">
        <v>215925</v>
      </c>
    </row>
    <row r="19" spans="1:2" x14ac:dyDescent="0.3">
      <c r="A19" s="5" t="s">
        <v>323</v>
      </c>
      <c r="B19" s="8">
        <v>142711</v>
      </c>
    </row>
    <row r="20" spans="1:2" x14ac:dyDescent="0.3">
      <c r="A20" s="5" t="s">
        <v>316</v>
      </c>
      <c r="B20" s="8">
        <v>138639</v>
      </c>
    </row>
    <row r="21" spans="1:2" x14ac:dyDescent="0.3">
      <c r="A21" s="5" t="s">
        <v>319</v>
      </c>
      <c r="B21" s="8">
        <v>125982</v>
      </c>
    </row>
    <row r="22" spans="1:2" x14ac:dyDescent="0.3">
      <c r="A22" s="5" t="s">
        <v>328</v>
      </c>
      <c r="B22" s="8">
        <v>104367</v>
      </c>
    </row>
    <row r="23" spans="1:2" x14ac:dyDescent="0.3">
      <c r="A23" s="5" t="s">
        <v>320</v>
      </c>
      <c r="B23" s="8">
        <v>101543</v>
      </c>
    </row>
    <row r="24" spans="1:2" x14ac:dyDescent="0.3">
      <c r="A24" s="5" t="s">
        <v>324</v>
      </c>
      <c r="B24" s="8">
        <v>83064</v>
      </c>
    </row>
    <row r="25" spans="1:2" x14ac:dyDescent="0.3">
      <c r="A25" s="5" t="s">
        <v>326</v>
      </c>
      <c r="B25" s="8">
        <v>69690</v>
      </c>
    </row>
    <row r="26" spans="1:2" x14ac:dyDescent="0.3">
      <c r="A26" s="5" t="s">
        <v>327</v>
      </c>
      <c r="B26" s="8">
        <v>67044</v>
      </c>
    </row>
    <row r="27" spans="1:2" x14ac:dyDescent="0.3">
      <c r="A27" s="5" t="s">
        <v>329</v>
      </c>
      <c r="B27" s="8">
        <v>48394</v>
      </c>
    </row>
    <row r="28" spans="1:2" x14ac:dyDescent="0.3">
      <c r="A28" s="5" t="s">
        <v>330</v>
      </c>
      <c r="B28" s="8">
        <v>44538</v>
      </c>
    </row>
    <row r="29" spans="1:2" x14ac:dyDescent="0.3">
      <c r="A29" s="5" t="s">
        <v>331</v>
      </c>
      <c r="B29" s="8">
        <v>36751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1"/>
  <sheetViews>
    <sheetView zoomScale="80" zoomScaleNormal="80" workbookViewId="0">
      <selection activeCell="D28" sqref="D27:D28"/>
    </sheetView>
    <sheetView workbookViewId="1">
      <selection activeCell="G2" sqref="G2:G83"/>
    </sheetView>
  </sheetViews>
  <sheetFormatPr defaultRowHeight="14.4" x14ac:dyDescent="0.3"/>
  <cols>
    <col min="1" max="1" width="7.109375" customWidth="1"/>
    <col min="2" max="2" width="10" bestFit="1" customWidth="1"/>
    <col min="3" max="3" width="10.6640625" style="3" bestFit="1" customWidth="1"/>
    <col min="4" max="4" width="33.77734375" bestFit="1" customWidth="1"/>
    <col min="5" max="5" width="33.77734375" customWidth="1"/>
    <col min="6" max="6" width="29.6640625" bestFit="1" customWidth="1"/>
    <col min="7" max="7" width="22.44140625" style="1" customWidth="1"/>
    <col min="8" max="8" width="16.6640625" style="2" customWidth="1"/>
    <col min="9" max="9" width="12" style="1" customWidth="1"/>
    <col min="10" max="10" width="35.6640625" bestFit="1" customWidth="1"/>
    <col min="11" max="11" width="13.109375" bestFit="1" customWidth="1"/>
  </cols>
  <sheetData>
    <row r="1" spans="1:11" x14ac:dyDescent="0.3">
      <c r="A1" t="s">
        <v>0</v>
      </c>
      <c r="B1" t="s">
        <v>301</v>
      </c>
      <c r="C1" t="s">
        <v>302</v>
      </c>
      <c r="D1" t="s">
        <v>1</v>
      </c>
      <c r="E1" t="s">
        <v>332</v>
      </c>
      <c r="F1" t="s">
        <v>2</v>
      </c>
      <c r="G1" t="s">
        <v>3</v>
      </c>
      <c r="H1" t="s">
        <v>4</v>
      </c>
      <c r="I1" t="s">
        <v>5</v>
      </c>
      <c r="J1" t="s">
        <v>6</v>
      </c>
      <c r="K1" t="s">
        <v>303</v>
      </c>
    </row>
    <row r="2" spans="1:11" x14ac:dyDescent="0.3">
      <c r="A2">
        <v>1</v>
      </c>
      <c r="B2" t="s">
        <v>201</v>
      </c>
      <c r="C2" t="str" cm="1">
        <f t="array" ref="C2">_xlfn.IFS(Table1[[#This Row],[Rank]]&lt;=25,"Top 1 - 25",Table1[[#This Row],[Rank]]&lt;=50,"Top 26 - 50",Table1[[#This Row],[Rank]]&lt;=75,"Top 51 - 75",Table1[[#This Row],[Rank]]&lt;=100,"Top 76 -100")</f>
        <v>Top 1 - 25</v>
      </c>
      <c r="D2" t="s">
        <v>7</v>
      </c>
      <c r="E2" t="str">
        <f>LEFT(Table1[[#This Row],[Name]],1)</f>
        <v>W</v>
      </c>
      <c r="F2" t="s">
        <v>36</v>
      </c>
      <c r="G2" s="1">
        <v>572754</v>
      </c>
      <c r="H2" s="2">
        <v>2.4E-2</v>
      </c>
      <c r="I2" s="1">
        <v>2300000</v>
      </c>
      <c r="J2" t="s">
        <v>8</v>
      </c>
      <c r="K2" t="s">
        <v>304</v>
      </c>
    </row>
    <row r="3" spans="1:11" x14ac:dyDescent="0.3">
      <c r="A3">
        <v>2</v>
      </c>
      <c r="B3" t="s">
        <v>202</v>
      </c>
      <c r="C3" t="str" cm="1">
        <f t="array" ref="C3">_xlfn.IFS(Table1[[#This Row],[Rank]]&lt;=25,"Top 1 - 25",Table1[[#This Row],[Rank]]&lt;=50,"Top 26 - 50",Table1[[#This Row],[Rank]]&lt;=75,"Top 51 - 75",Table1[[#This Row],[Rank]]&lt;=100,"Top 76 -100")</f>
        <v>Top 1 - 25</v>
      </c>
      <c r="D3" t="s">
        <v>9</v>
      </c>
      <c r="E3" t="str">
        <f>LEFT(Table1[[#This Row],[Name]],1)</f>
        <v>A</v>
      </c>
      <c r="F3" t="s">
        <v>36</v>
      </c>
      <c r="G3" s="1">
        <v>469822</v>
      </c>
      <c r="H3" s="2">
        <v>0.217</v>
      </c>
      <c r="I3" s="1">
        <v>1608000</v>
      </c>
      <c r="J3" t="s">
        <v>10</v>
      </c>
      <c r="K3" t="s">
        <v>305</v>
      </c>
    </row>
    <row r="4" spans="1:11" x14ac:dyDescent="0.3">
      <c r="A4">
        <v>3</v>
      </c>
      <c r="B4" t="s">
        <v>203</v>
      </c>
      <c r="C4" t="str" cm="1">
        <f t="array" ref="C4">_xlfn.IFS(Table1[[#This Row],[Rank]]&lt;=25,"Top 1 - 25",Table1[[#This Row],[Rank]]&lt;=50,"Top 26 - 50",Table1[[#This Row],[Rank]]&lt;=75,"Top 51 - 75",Table1[[#This Row],[Rank]]&lt;=100,"Top 76 -100")</f>
        <v>Top 1 - 25</v>
      </c>
      <c r="D4" t="s">
        <v>11</v>
      </c>
      <c r="E4" t="str">
        <f>LEFT(Table1[[#This Row],[Name]],1)</f>
        <v>A</v>
      </c>
      <c r="F4" t="s">
        <v>12</v>
      </c>
      <c r="G4" s="1">
        <v>365817</v>
      </c>
      <c r="H4" s="2">
        <v>0.33200000000000002</v>
      </c>
      <c r="I4" s="1">
        <v>154000</v>
      </c>
      <c r="J4" t="s">
        <v>13</v>
      </c>
      <c r="K4" t="s">
        <v>306</v>
      </c>
    </row>
    <row r="5" spans="1:11" x14ac:dyDescent="0.3">
      <c r="A5">
        <v>4</v>
      </c>
      <c r="B5" t="s">
        <v>204</v>
      </c>
      <c r="C5" t="str" cm="1">
        <f t="array" ref="C5">_xlfn.IFS(Table1[[#This Row],[Rank]]&lt;=25,"Top 1 - 25",Table1[[#This Row],[Rank]]&lt;=50,"Top 26 - 50",Table1[[#This Row],[Rank]]&lt;=75,"Top 51 - 75",Table1[[#This Row],[Rank]]&lt;=100,"Top 76 -100")</f>
        <v>Top 1 - 25</v>
      </c>
      <c r="D5" t="s">
        <v>14</v>
      </c>
      <c r="E5" t="str">
        <f>LEFT(Table1[[#This Row],[Name]],1)</f>
        <v>C</v>
      </c>
      <c r="F5" t="s">
        <v>15</v>
      </c>
      <c r="G5" s="1">
        <v>292111</v>
      </c>
      <c r="H5" s="2">
        <v>0.32</v>
      </c>
      <c r="I5" s="1">
        <v>258000</v>
      </c>
      <c r="J5" t="s">
        <v>16</v>
      </c>
      <c r="K5" t="s">
        <v>307</v>
      </c>
    </row>
    <row r="6" spans="1:11" x14ac:dyDescent="0.3">
      <c r="A6">
        <v>5</v>
      </c>
      <c r="B6" t="s">
        <v>205</v>
      </c>
      <c r="C6" t="str" cm="1">
        <f t="array" ref="C6">_xlfn.IFS(Table1[[#This Row],[Rank]]&lt;=25,"Top 1 - 25",Table1[[#This Row],[Rank]]&lt;=50,"Top 26 - 50",Table1[[#This Row],[Rank]]&lt;=75,"Top 51 - 75",Table1[[#This Row],[Rank]]&lt;=100,"Top 76 -100")</f>
        <v>Top 1 - 25</v>
      </c>
      <c r="D6" t="s">
        <v>17</v>
      </c>
      <c r="E6" t="str">
        <f>LEFT(Table1[[#This Row],[Name]],1)</f>
        <v>U</v>
      </c>
      <c r="F6" t="s">
        <v>15</v>
      </c>
      <c r="G6" s="1">
        <v>287597</v>
      </c>
      <c r="H6" s="2">
        <v>0.11799999999999999</v>
      </c>
      <c r="I6" s="1">
        <v>350000</v>
      </c>
      <c r="J6" t="s">
        <v>18</v>
      </c>
      <c r="K6" t="s">
        <v>308</v>
      </c>
    </row>
    <row r="7" spans="1:11" x14ac:dyDescent="0.3">
      <c r="A7">
        <v>6</v>
      </c>
      <c r="B7" t="s">
        <v>206</v>
      </c>
      <c r="C7" t="str" cm="1">
        <f t="array" ref="C7">_xlfn.IFS(Table1[[#This Row],[Rank]]&lt;=25,"Top 1 - 25",Table1[[#This Row],[Rank]]&lt;=50,"Top 26 - 50",Table1[[#This Row],[Rank]]&lt;=75,"Top 51 - 75",Table1[[#This Row],[Rank]]&lt;=100,"Top 76 -100")</f>
        <v>Top 1 - 25</v>
      </c>
      <c r="D7" t="s">
        <v>19</v>
      </c>
      <c r="E7" t="str">
        <f>LEFT(Table1[[#This Row],[Name]],1)</f>
        <v>E</v>
      </c>
      <c r="F7" t="s">
        <v>20</v>
      </c>
      <c r="G7" s="1">
        <v>285640</v>
      </c>
      <c r="H7" s="2">
        <v>0.57399999999999995</v>
      </c>
      <c r="I7" s="1">
        <v>63000</v>
      </c>
      <c r="J7" t="s">
        <v>21</v>
      </c>
      <c r="K7" t="s">
        <v>309</v>
      </c>
    </row>
    <row r="8" spans="1:11" x14ac:dyDescent="0.3">
      <c r="A8">
        <v>7</v>
      </c>
      <c r="B8" t="s">
        <v>207</v>
      </c>
      <c r="C8" t="str" cm="1">
        <f t="array" ref="C8">_xlfn.IFS(Table1[[#This Row],[Rank]]&lt;=25,"Top 1 - 25",Table1[[#This Row],[Rank]]&lt;=50,"Top 26 - 50",Table1[[#This Row],[Rank]]&lt;=75,"Top 51 - 75",Table1[[#This Row],[Rank]]&lt;=100,"Top 76 -100")</f>
        <v>Top 1 - 25</v>
      </c>
      <c r="D8" t="s">
        <v>22</v>
      </c>
      <c r="E8" t="str">
        <f>LEFT(Table1[[#This Row],[Name]],1)</f>
        <v>B</v>
      </c>
      <c r="F8" t="s">
        <v>23</v>
      </c>
      <c r="G8" s="1">
        <v>276094</v>
      </c>
      <c r="H8" s="2">
        <v>0.125</v>
      </c>
      <c r="I8" s="1">
        <v>372000</v>
      </c>
      <c r="J8" t="s">
        <v>24</v>
      </c>
      <c r="K8" t="s">
        <v>310</v>
      </c>
    </row>
    <row r="9" spans="1:11" x14ac:dyDescent="0.3">
      <c r="A9">
        <v>8</v>
      </c>
      <c r="B9" t="s">
        <v>208</v>
      </c>
      <c r="C9" t="str" cm="1">
        <f t="array" ref="C9">_xlfn.IFS(Table1[[#This Row],[Rank]]&lt;=25,"Top 1 - 25",Table1[[#This Row],[Rank]]&lt;=50,"Top 26 - 50",Table1[[#This Row],[Rank]]&lt;=75,"Top 51 - 75",Table1[[#This Row],[Rank]]&lt;=100,"Top 76 -100")</f>
        <v>Top 1 - 25</v>
      </c>
      <c r="D9" t="s">
        <v>25</v>
      </c>
      <c r="E9" t="str">
        <f>LEFT(Table1[[#This Row],[Name]],1)</f>
        <v>A</v>
      </c>
      <c r="F9" t="s">
        <v>26</v>
      </c>
      <c r="G9" s="1">
        <v>257637</v>
      </c>
      <c r="H9" s="2">
        <v>0.41199999999999998</v>
      </c>
      <c r="I9" s="1">
        <v>156000</v>
      </c>
      <c r="J9" t="s">
        <v>27</v>
      </c>
      <c r="K9" t="s">
        <v>306</v>
      </c>
    </row>
    <row r="10" spans="1:11" x14ac:dyDescent="0.3">
      <c r="A10">
        <v>9</v>
      </c>
      <c r="B10" t="s">
        <v>209</v>
      </c>
      <c r="C10" t="str" cm="1">
        <f t="array" ref="C10">_xlfn.IFS(Table1[[#This Row],[Rank]]&lt;=25,"Top 1 - 25",Table1[[#This Row],[Rank]]&lt;=50,"Top 26 - 50",Table1[[#This Row],[Rank]]&lt;=75,"Top 51 - 75",Table1[[#This Row],[Rank]]&lt;=100,"Top 76 -100")</f>
        <v>Top 1 - 25</v>
      </c>
      <c r="D10" t="s">
        <v>28</v>
      </c>
      <c r="E10" t="str">
        <f>LEFT(Table1[[#This Row],[Name]],1)</f>
        <v>M</v>
      </c>
      <c r="F10" t="s">
        <v>15</v>
      </c>
      <c r="G10" s="1">
        <v>238228</v>
      </c>
      <c r="H10" s="2">
        <v>3.1E-2</v>
      </c>
      <c r="I10" s="1">
        <v>67500</v>
      </c>
      <c r="J10" t="s">
        <v>29</v>
      </c>
      <c r="K10" t="s">
        <v>309</v>
      </c>
    </row>
    <row r="11" spans="1:11" x14ac:dyDescent="0.3">
      <c r="A11">
        <v>10</v>
      </c>
      <c r="B11" t="s">
        <v>210</v>
      </c>
      <c r="C11" t="str" cm="1">
        <f t="array" ref="C11">_xlfn.IFS(Table1[[#This Row],[Rank]]&lt;=25,"Top 1 - 25",Table1[[#This Row],[Rank]]&lt;=50,"Top 26 - 50",Table1[[#This Row],[Rank]]&lt;=75,"Top 51 - 75",Table1[[#This Row],[Rank]]&lt;=100,"Top 76 -100")</f>
        <v>Top 1 - 25</v>
      </c>
      <c r="D11" t="s">
        <v>30</v>
      </c>
      <c r="E11" t="str">
        <f>LEFT(Table1[[#This Row],[Name]],1)</f>
        <v>A</v>
      </c>
      <c r="F11" t="s">
        <v>31</v>
      </c>
      <c r="G11" s="1">
        <v>213989</v>
      </c>
      <c r="H11" s="2">
        <v>0.127</v>
      </c>
      <c r="I11" s="1">
        <v>40000</v>
      </c>
      <c r="J11" t="s">
        <v>32</v>
      </c>
      <c r="K11" t="s">
        <v>311</v>
      </c>
    </row>
    <row r="12" spans="1:11" x14ac:dyDescent="0.3">
      <c r="A12">
        <v>11</v>
      </c>
      <c r="B12" t="s">
        <v>211</v>
      </c>
      <c r="C12" t="str" cm="1">
        <f t="array" ref="C12">_xlfn.IFS(Table1[[#This Row],[Rank]]&lt;=25,"Top 1 - 25",Table1[[#This Row],[Rank]]&lt;=50,"Top 26 - 50",Table1[[#This Row],[Rank]]&lt;=75,"Top 51 - 75",Table1[[#This Row],[Rank]]&lt;=100,"Top 76 -100")</f>
        <v>Top 1 - 25</v>
      </c>
      <c r="D12" t="s">
        <v>33</v>
      </c>
      <c r="E12" t="str">
        <f>LEFT(Table1[[#This Row],[Name]],1)</f>
        <v>M</v>
      </c>
      <c r="F12" t="s">
        <v>26</v>
      </c>
      <c r="G12" s="1">
        <v>198087</v>
      </c>
      <c r="H12" s="2">
        <v>0.17499999999999999</v>
      </c>
      <c r="I12" s="1">
        <v>181000</v>
      </c>
      <c r="J12" t="s">
        <v>34</v>
      </c>
      <c r="K12" t="s">
        <v>305</v>
      </c>
    </row>
    <row r="13" spans="1:11" x14ac:dyDescent="0.3">
      <c r="A13">
        <v>12</v>
      </c>
      <c r="B13" t="s">
        <v>212</v>
      </c>
      <c r="C13" t="str" cm="1">
        <f t="array" ref="C13">_xlfn.IFS(Table1[[#This Row],[Rank]]&lt;=25,"Top 1 - 25",Table1[[#This Row],[Rank]]&lt;=50,"Top 26 - 50",Table1[[#This Row],[Rank]]&lt;=75,"Top 51 - 75",Table1[[#This Row],[Rank]]&lt;=100,"Top 76 -100")</f>
        <v>Top 1 - 25</v>
      </c>
      <c r="D13" t="s">
        <v>35</v>
      </c>
      <c r="E13" t="str">
        <f>LEFT(Table1[[#This Row],[Name]],1)</f>
        <v>C</v>
      </c>
      <c r="F13" t="s">
        <v>36</v>
      </c>
      <c r="G13" s="1">
        <v>195929</v>
      </c>
      <c r="H13" s="2">
        <v>0.17499999999999999</v>
      </c>
      <c r="I13" s="1">
        <v>288000</v>
      </c>
      <c r="J13" t="s">
        <v>37</v>
      </c>
      <c r="K13" t="s">
        <v>305</v>
      </c>
    </row>
    <row r="14" spans="1:11" x14ac:dyDescent="0.3">
      <c r="A14">
        <v>13</v>
      </c>
      <c r="B14" t="s">
        <v>213</v>
      </c>
      <c r="C14" t="str" cm="1">
        <f t="array" ref="C14">_xlfn.IFS(Table1[[#This Row],[Rank]]&lt;=25,"Top 1 - 25",Table1[[#This Row],[Rank]]&lt;=50,"Top 26 - 50",Table1[[#This Row],[Rank]]&lt;=75,"Top 51 - 75",Table1[[#This Row],[Rank]]&lt;=100,"Top 76 -100")</f>
        <v>Top 1 - 25</v>
      </c>
      <c r="D14" t="s">
        <v>38</v>
      </c>
      <c r="E14" t="str">
        <f>LEFT(Table1[[#This Row],[Name]],1)</f>
        <v>C</v>
      </c>
      <c r="F14" t="s">
        <v>15</v>
      </c>
      <c r="G14" s="1">
        <v>174078</v>
      </c>
      <c r="H14" s="2">
        <v>8.5000000000000006E-2</v>
      </c>
      <c r="I14" s="1">
        <v>72963</v>
      </c>
      <c r="J14" t="s">
        <v>39</v>
      </c>
      <c r="K14" t="s">
        <v>312</v>
      </c>
    </row>
    <row r="15" spans="1:11" x14ac:dyDescent="0.3">
      <c r="A15">
        <v>14</v>
      </c>
      <c r="B15" t="s">
        <v>214</v>
      </c>
      <c r="C15" t="str" cm="1">
        <f t="array" ref="C15">_xlfn.IFS(Table1[[#This Row],[Rank]]&lt;=25,"Top 1 - 25",Table1[[#This Row],[Rank]]&lt;=50,"Top 26 - 50",Table1[[#This Row],[Rank]]&lt;=75,"Top 51 - 75",Table1[[#This Row],[Rank]]&lt;=100,"Top 76 -100")</f>
        <v>Top 1 - 25</v>
      </c>
      <c r="D15" t="s">
        <v>40</v>
      </c>
      <c r="E15" t="str">
        <f>LEFT(Table1[[#This Row],[Name]],1)</f>
        <v>A</v>
      </c>
      <c r="F15" t="s">
        <v>23</v>
      </c>
      <c r="G15" s="1">
        <v>168864</v>
      </c>
      <c r="H15" s="2">
        <v>1.7000000000000001E-2</v>
      </c>
      <c r="I15" s="1">
        <v>202600</v>
      </c>
      <c r="J15" t="s">
        <v>41</v>
      </c>
      <c r="K15" t="s">
        <v>309</v>
      </c>
    </row>
    <row r="16" spans="1:11" x14ac:dyDescent="0.3">
      <c r="A16">
        <v>15</v>
      </c>
      <c r="B16" t="s">
        <v>215</v>
      </c>
      <c r="C16" t="str" cm="1">
        <f t="array" ref="C16">_xlfn.IFS(Table1[[#This Row],[Rank]]&lt;=25,"Top 1 - 25",Table1[[#This Row],[Rank]]&lt;=50,"Top 26 - 50",Table1[[#This Row],[Rank]]&lt;=75,"Top 51 - 75",Table1[[#This Row],[Rank]]&lt;=100,"Top 76 -100")</f>
        <v>Top 1 - 25</v>
      </c>
      <c r="D16" t="s">
        <v>42</v>
      </c>
      <c r="E16" t="str">
        <f>LEFT(Table1[[#This Row],[Name]],1)</f>
        <v>C</v>
      </c>
      <c r="F16" t="s">
        <v>15</v>
      </c>
      <c r="G16" s="1">
        <v>162467</v>
      </c>
      <c r="H16" s="2">
        <v>6.2E-2</v>
      </c>
      <c r="I16" s="1">
        <v>46827</v>
      </c>
      <c r="J16" t="s">
        <v>43</v>
      </c>
      <c r="K16" t="s">
        <v>313</v>
      </c>
    </row>
    <row r="17" spans="1:11" x14ac:dyDescent="0.3">
      <c r="A17">
        <v>16</v>
      </c>
      <c r="B17" t="s">
        <v>216</v>
      </c>
      <c r="C17" t="str" cm="1">
        <f t="array" ref="C17">_xlfn.IFS(Table1[[#This Row],[Rank]]&lt;=25,"Top 1 - 25",Table1[[#This Row],[Rank]]&lt;=50,"Top 26 - 50",Table1[[#This Row],[Rank]]&lt;=75,"Top 51 - 75",Table1[[#This Row],[Rank]]&lt;=100,"Top 76 -100")</f>
        <v>Top 1 - 25</v>
      </c>
      <c r="D17" t="s">
        <v>44</v>
      </c>
      <c r="E17" t="str">
        <f>LEFT(Table1[[#This Row],[Name]],1)</f>
        <v>C</v>
      </c>
      <c r="F17" t="s">
        <v>20</v>
      </c>
      <c r="G17" s="1">
        <v>162465</v>
      </c>
      <c r="H17" s="2">
        <v>0.71599999999999997</v>
      </c>
      <c r="I17" s="1">
        <v>42595</v>
      </c>
      <c r="J17" t="s">
        <v>45</v>
      </c>
      <c r="K17" t="s">
        <v>306</v>
      </c>
    </row>
    <row r="18" spans="1:11" x14ac:dyDescent="0.3">
      <c r="A18">
        <v>17</v>
      </c>
      <c r="B18" t="s">
        <v>217</v>
      </c>
      <c r="C18" t="str" cm="1">
        <f t="array" ref="C18">_xlfn.IFS(Table1[[#This Row],[Rank]]&lt;=25,"Top 1 - 25",Table1[[#This Row],[Rank]]&lt;=50,"Top 26 - 50",Table1[[#This Row],[Rank]]&lt;=75,"Top 51 - 75",Table1[[#This Row],[Rank]]&lt;=100,"Top 76 -100")</f>
        <v>Top 1 - 25</v>
      </c>
      <c r="D18" t="s">
        <v>46</v>
      </c>
      <c r="E18" t="str">
        <f>LEFT(Table1[[#This Row],[Name]],1)</f>
        <v>T</v>
      </c>
      <c r="F18" t="s">
        <v>36</v>
      </c>
      <c r="G18" s="1">
        <v>151157</v>
      </c>
      <c r="H18" s="2">
        <v>0.14399999999999999</v>
      </c>
      <c r="I18" s="1">
        <v>490600</v>
      </c>
      <c r="J18" t="s">
        <v>47</v>
      </c>
      <c r="K18" t="s">
        <v>314</v>
      </c>
    </row>
    <row r="19" spans="1:11" x14ac:dyDescent="0.3">
      <c r="A19">
        <v>18</v>
      </c>
      <c r="B19" t="s">
        <v>218</v>
      </c>
      <c r="C19" t="str" cm="1">
        <f t="array" ref="C19">_xlfn.IFS(Table1[[#This Row],[Rank]]&lt;=25,"Top 1 - 25",Table1[[#This Row],[Rank]]&lt;=50,"Top 26 - 50",Table1[[#This Row],[Rank]]&lt;=75,"Top 51 - 75",Table1[[#This Row],[Rank]]&lt;=100,"Top 76 -100")</f>
        <v>Top 1 - 25</v>
      </c>
      <c r="D19" t="s">
        <v>48</v>
      </c>
      <c r="E19" t="str">
        <f>LEFT(Table1[[#This Row],[Name]],1)</f>
        <v>W</v>
      </c>
      <c r="F19" t="s">
        <v>31</v>
      </c>
      <c r="G19" s="1">
        <v>148579</v>
      </c>
      <c r="H19" s="2">
        <v>6.5000000000000002E-2</v>
      </c>
      <c r="I19" s="1">
        <v>258500</v>
      </c>
      <c r="J19" t="s">
        <v>49</v>
      </c>
      <c r="K19" t="s">
        <v>315</v>
      </c>
    </row>
    <row r="20" spans="1:11" x14ac:dyDescent="0.3">
      <c r="A20">
        <v>19</v>
      </c>
      <c r="B20" t="s">
        <v>219</v>
      </c>
      <c r="C20" t="str" cm="1">
        <f t="array" ref="C20">_xlfn.IFS(Table1[[#This Row],[Rank]]&lt;=25,"Top 1 - 25",Table1[[#This Row],[Rank]]&lt;=50,"Top 26 - 50",Table1[[#This Row],[Rank]]&lt;=75,"Top 51 - 75",Table1[[#This Row],[Rank]]&lt;=100,"Top 76 -100")</f>
        <v>Top 1 - 25</v>
      </c>
      <c r="D20" t="s">
        <v>50</v>
      </c>
      <c r="E20" t="str">
        <f>LEFT(Table1[[#This Row],[Name]],1)</f>
        <v>M</v>
      </c>
      <c r="F20" t="s">
        <v>20</v>
      </c>
      <c r="G20" s="1">
        <v>141032</v>
      </c>
      <c r="H20" s="2">
        <v>0.58499999999999996</v>
      </c>
      <c r="I20" s="1">
        <v>17700</v>
      </c>
      <c r="J20" t="s">
        <v>51</v>
      </c>
      <c r="K20" t="s">
        <v>313</v>
      </c>
    </row>
    <row r="21" spans="1:11" x14ac:dyDescent="0.3">
      <c r="A21">
        <v>20</v>
      </c>
      <c r="B21" t="s">
        <v>220</v>
      </c>
      <c r="C21" t="str" cm="1">
        <f t="array" ref="C21">_xlfn.IFS(Table1[[#This Row],[Rank]]&lt;=25,"Top 1 - 25",Table1[[#This Row],[Rank]]&lt;=50,"Top 26 - 50",Table1[[#This Row],[Rank]]&lt;=75,"Top 51 - 75",Table1[[#This Row],[Rank]]&lt;=100,"Top 76 -100")</f>
        <v>Top 1 - 25</v>
      </c>
      <c r="D21" t="s">
        <v>52</v>
      </c>
      <c r="E21" t="str">
        <f>LEFT(Table1[[#This Row],[Name]],1)</f>
        <v>E</v>
      </c>
      <c r="F21" t="s">
        <v>15</v>
      </c>
      <c r="G21" s="1">
        <v>138639</v>
      </c>
      <c r="H21" s="2">
        <v>0.13800000000000001</v>
      </c>
      <c r="I21" s="1">
        <v>98200</v>
      </c>
      <c r="J21" t="s">
        <v>53</v>
      </c>
      <c r="K21" t="s">
        <v>316</v>
      </c>
    </row>
    <row r="22" spans="1:11" x14ac:dyDescent="0.3">
      <c r="A22">
        <v>21</v>
      </c>
      <c r="B22" t="s">
        <v>221</v>
      </c>
      <c r="C22" t="str" cm="1">
        <f t="array" ref="C22">_xlfn.IFS(Table1[[#This Row],[Rank]]&lt;=25,"Top 1 - 25",Table1[[#This Row],[Rank]]&lt;=50,"Top 26 - 50",Table1[[#This Row],[Rank]]&lt;=75,"Top 51 - 75",Table1[[#This Row],[Rank]]&lt;=100,"Top 76 -100")</f>
        <v>Top 1 - 25</v>
      </c>
      <c r="D22" t="s">
        <v>54</v>
      </c>
      <c r="E22" t="str">
        <f>LEFT(Table1[[#This Row],[Name]],1)</f>
        <v>K</v>
      </c>
      <c r="F22" t="s">
        <v>36</v>
      </c>
      <c r="G22" s="1">
        <v>137888</v>
      </c>
      <c r="H22" s="2">
        <v>4.1000000000000002E-2</v>
      </c>
      <c r="I22" s="1">
        <v>420000</v>
      </c>
      <c r="J22" t="s">
        <v>55</v>
      </c>
      <c r="K22" t="s">
        <v>313</v>
      </c>
    </row>
    <row r="23" spans="1:11" x14ac:dyDescent="0.3">
      <c r="A23">
        <v>22</v>
      </c>
      <c r="B23" t="s">
        <v>222</v>
      </c>
      <c r="C23" t="str" cm="1">
        <f t="array" ref="C23">_xlfn.IFS(Table1[[#This Row],[Rank]]&lt;=25,"Top 1 - 25",Table1[[#This Row],[Rank]]&lt;=50,"Top 26 - 50",Table1[[#This Row],[Rank]]&lt;=75,"Top 51 - 75",Table1[[#This Row],[Rank]]&lt;=100,"Top 76 -100")</f>
        <v>Top 1 - 25</v>
      </c>
      <c r="D23" t="s">
        <v>56</v>
      </c>
      <c r="E23" t="str">
        <f>LEFT(Table1[[#This Row],[Name]],1)</f>
        <v>F</v>
      </c>
      <c r="F23" t="s">
        <v>64</v>
      </c>
      <c r="G23" s="1">
        <v>136341</v>
      </c>
      <c r="H23" s="2">
        <v>7.1999999999999995E-2</v>
      </c>
      <c r="I23" s="1">
        <v>183000</v>
      </c>
      <c r="J23" t="s">
        <v>57</v>
      </c>
      <c r="K23" t="s">
        <v>317</v>
      </c>
    </row>
    <row r="24" spans="1:11" x14ac:dyDescent="0.3">
      <c r="A24">
        <v>23</v>
      </c>
      <c r="B24" t="s">
        <v>223</v>
      </c>
      <c r="C24" t="str" cm="1">
        <f t="array" ref="C24">_xlfn.IFS(Table1[[#This Row],[Rank]]&lt;=25,"Top 1 - 25",Table1[[#This Row],[Rank]]&lt;=50,"Top 26 - 50",Table1[[#This Row],[Rank]]&lt;=75,"Top 51 - 75",Table1[[#This Row],[Rank]]&lt;=100,"Top 76 -100")</f>
        <v>Top 1 - 25</v>
      </c>
      <c r="D24" t="s">
        <v>58</v>
      </c>
      <c r="E24" t="str">
        <f>LEFT(Table1[[#This Row],[Name]],1)</f>
        <v>V</v>
      </c>
      <c r="F24" t="s">
        <v>59</v>
      </c>
      <c r="G24" s="1">
        <v>133613</v>
      </c>
      <c r="H24" s="2">
        <v>4.1000000000000002E-2</v>
      </c>
      <c r="I24" s="1">
        <v>118400</v>
      </c>
      <c r="J24" t="s">
        <v>60</v>
      </c>
      <c r="K24" t="s">
        <v>318</v>
      </c>
    </row>
    <row r="25" spans="1:11" x14ac:dyDescent="0.3">
      <c r="A25">
        <v>24</v>
      </c>
      <c r="B25" t="s">
        <v>224</v>
      </c>
      <c r="C25" t="str" cm="1">
        <f t="array" ref="C25">_xlfn.IFS(Table1[[#This Row],[Rank]]&lt;=25,"Top 1 - 25",Table1[[#This Row],[Rank]]&lt;=50,"Top 26 - 50",Table1[[#This Row],[Rank]]&lt;=75,"Top 51 - 75",Table1[[#This Row],[Rank]]&lt;=100,"Top 76 -100")</f>
        <v>Top 1 - 25</v>
      </c>
      <c r="D25" t="s">
        <v>61</v>
      </c>
      <c r="E25" t="str">
        <f>LEFT(Table1[[#This Row],[Name]],1)</f>
        <v>J</v>
      </c>
      <c r="F25" t="s">
        <v>62</v>
      </c>
      <c r="G25" s="1">
        <v>127202</v>
      </c>
      <c r="H25" s="2">
        <v>1.7999999999999999E-2</v>
      </c>
      <c r="I25" s="1">
        <v>271025</v>
      </c>
      <c r="J25" t="s">
        <v>60</v>
      </c>
      <c r="K25" t="s">
        <v>318</v>
      </c>
    </row>
    <row r="26" spans="1:11" x14ac:dyDescent="0.3">
      <c r="A26">
        <v>25</v>
      </c>
      <c r="B26" t="s">
        <v>225</v>
      </c>
      <c r="C26" t="str" cm="1">
        <f t="array" ref="C26">_xlfn.IFS(Table1[[#This Row],[Rank]]&lt;=25,"Top 1 - 25",Table1[[#This Row],[Rank]]&lt;=50,"Top 26 - 50",Table1[[#This Row],[Rank]]&lt;=75,"Top 51 - 75",Table1[[#This Row],[Rank]]&lt;=100,"Top 76 -100")</f>
        <v>Top 1 - 25</v>
      </c>
      <c r="D26" t="s">
        <v>63</v>
      </c>
      <c r="E26" t="str">
        <f>LEFT(Table1[[#This Row],[Name]],1)</f>
        <v>G</v>
      </c>
      <c r="F26" t="s">
        <v>64</v>
      </c>
      <c r="G26" s="1">
        <v>127004</v>
      </c>
      <c r="H26" s="2">
        <v>3.6999999999999998E-2</v>
      </c>
      <c r="I26" s="1">
        <v>157000</v>
      </c>
      <c r="J26" t="s">
        <v>65</v>
      </c>
      <c r="K26" t="s">
        <v>317</v>
      </c>
    </row>
    <row r="27" spans="1:11" x14ac:dyDescent="0.3">
      <c r="A27">
        <v>26</v>
      </c>
      <c r="B27" t="s">
        <v>226</v>
      </c>
      <c r="C27" t="str" cm="1">
        <f t="array" ref="C27">_xlfn.IFS(Table1[[#This Row],[Rank]]&lt;=25,"Top 1 - 25",Table1[[#This Row],[Rank]]&lt;=50,"Top 26 - 50",Table1[[#This Row],[Rank]]&lt;=75,"Top 51 - 75",Table1[[#This Row],[Rank]]&lt;=100,"Top 76 -100")</f>
        <v>Top 26 - 50</v>
      </c>
      <c r="D27" t="s">
        <v>66</v>
      </c>
      <c r="E27" t="str">
        <f>LEFT(Table1[[#This Row],[Name]],1)</f>
        <v>C</v>
      </c>
      <c r="F27" t="s">
        <v>15</v>
      </c>
      <c r="G27" s="1">
        <v>125982</v>
      </c>
      <c r="H27" s="2">
        <v>0.13400000000000001</v>
      </c>
      <c r="I27" s="1">
        <v>72500</v>
      </c>
      <c r="J27" t="s">
        <v>67</v>
      </c>
      <c r="K27" t="s">
        <v>319</v>
      </c>
    </row>
    <row r="28" spans="1:11" x14ac:dyDescent="0.3">
      <c r="A28">
        <v>27</v>
      </c>
      <c r="B28" t="s">
        <v>227</v>
      </c>
      <c r="C28" t="str" cm="1">
        <f t="array" ref="C28">_xlfn.IFS(Table1[[#This Row],[Rank]]&lt;=25,"Top 1 - 25",Table1[[#This Row],[Rank]]&lt;=50,"Top 26 - 50",Table1[[#This Row],[Rank]]&lt;=75,"Top 51 - 75",Table1[[#This Row],[Rank]]&lt;=100,"Top 76 -100")</f>
        <v>Top 26 - 50</v>
      </c>
      <c r="D28" t="s">
        <v>68</v>
      </c>
      <c r="E28" t="str">
        <f>LEFT(Table1[[#This Row],[Name]],1)</f>
        <v>M</v>
      </c>
      <c r="F28" t="s">
        <v>26</v>
      </c>
      <c r="G28" s="1">
        <v>117385</v>
      </c>
      <c r="H28" s="2">
        <v>0.372</v>
      </c>
      <c r="I28" s="1">
        <v>71970</v>
      </c>
      <c r="J28" t="s">
        <v>69</v>
      </c>
      <c r="K28" t="s">
        <v>306</v>
      </c>
    </row>
    <row r="29" spans="1:11" x14ac:dyDescent="0.3">
      <c r="A29">
        <v>28</v>
      </c>
      <c r="B29" t="s">
        <v>228</v>
      </c>
      <c r="C29" t="str" cm="1">
        <f t="array" ref="C29">_xlfn.IFS(Table1[[#This Row],[Rank]]&lt;=25,"Top 1 - 25",Table1[[#This Row],[Rank]]&lt;=50,"Top 26 - 50",Table1[[#This Row],[Rank]]&lt;=75,"Top 51 - 75",Table1[[#This Row],[Rank]]&lt;=100,"Top 76 -100")</f>
        <v>Top 26 - 50</v>
      </c>
      <c r="D29" t="s">
        <v>70</v>
      </c>
      <c r="E29" t="str">
        <f>LEFT(Table1[[#This Row],[Name]],1)</f>
        <v>C</v>
      </c>
      <c r="F29" t="s">
        <v>59</v>
      </c>
      <c r="G29" s="1">
        <v>116385</v>
      </c>
      <c r="H29" s="2">
        <v>0.124</v>
      </c>
      <c r="I29" s="1">
        <v>189000</v>
      </c>
      <c r="J29" t="s">
        <v>71</v>
      </c>
      <c r="K29" t="s">
        <v>311</v>
      </c>
    </row>
    <row r="30" spans="1:11" x14ac:dyDescent="0.3">
      <c r="A30">
        <v>29</v>
      </c>
      <c r="B30" t="s">
        <v>229</v>
      </c>
      <c r="C30" t="str" cm="1">
        <f t="array" ref="C30">_xlfn.IFS(Table1[[#This Row],[Rank]]&lt;=25,"Top 1 - 25",Table1[[#This Row],[Rank]]&lt;=50,"Top 26 - 50",Table1[[#This Row],[Rank]]&lt;=75,"Top 51 - 75",Table1[[#This Row],[Rank]]&lt;=100,"Top 76 -100")</f>
        <v>Top 26 - 50</v>
      </c>
      <c r="D30" t="s">
        <v>72</v>
      </c>
      <c r="E30" t="str">
        <f>LEFT(Table1[[#This Row],[Name]],1)</f>
        <v>P</v>
      </c>
      <c r="F30" t="s">
        <v>20</v>
      </c>
      <c r="G30" s="1">
        <v>114852</v>
      </c>
      <c r="H30" s="2">
        <v>0.754</v>
      </c>
      <c r="I30" s="1">
        <v>14000</v>
      </c>
      <c r="J30" t="s">
        <v>73</v>
      </c>
      <c r="K30" t="s">
        <v>309</v>
      </c>
    </row>
    <row r="31" spans="1:11" x14ac:dyDescent="0.3">
      <c r="A31">
        <v>30</v>
      </c>
      <c r="B31" t="s">
        <v>230</v>
      </c>
      <c r="C31" t="str" cm="1">
        <f t="array" ref="C31">_xlfn.IFS(Table1[[#This Row],[Rank]]&lt;=25,"Top 1 - 25",Table1[[#This Row],[Rank]]&lt;=50,"Top 26 - 50",Table1[[#This Row],[Rank]]&lt;=75,"Top 51 - 75",Table1[[#This Row],[Rank]]&lt;=100,"Top 76 -100")</f>
        <v>Top 26 - 50</v>
      </c>
      <c r="D31" t="s">
        <v>74</v>
      </c>
      <c r="E31" t="str">
        <f>LEFT(Table1[[#This Row],[Name]],1)</f>
        <v>V</v>
      </c>
      <c r="F31" t="s">
        <v>20</v>
      </c>
      <c r="G31" s="1">
        <v>108332</v>
      </c>
      <c r="H31" s="2">
        <v>0.80200000000000005</v>
      </c>
      <c r="I31" s="1">
        <v>9804</v>
      </c>
      <c r="J31" t="s">
        <v>75</v>
      </c>
      <c r="K31" t="s">
        <v>309</v>
      </c>
    </row>
    <row r="32" spans="1:11" x14ac:dyDescent="0.3">
      <c r="A32">
        <v>31</v>
      </c>
      <c r="B32" t="s">
        <v>231</v>
      </c>
      <c r="C32" t="str" cm="1">
        <f t="array" ref="C32">_xlfn.IFS(Table1[[#This Row],[Rank]]&lt;=25,"Top 1 - 25",Table1[[#This Row],[Rank]]&lt;=50,"Top 26 - 50",Table1[[#This Row],[Rank]]&lt;=75,"Top 51 - 75",Table1[[#This Row],[Rank]]&lt;=100,"Top 76 -100")</f>
        <v>Top 26 - 50</v>
      </c>
      <c r="D32" t="s">
        <v>76</v>
      </c>
      <c r="E32" t="str">
        <f>LEFT(Table1[[#This Row],[Name]],1)</f>
        <v>D</v>
      </c>
      <c r="F32" t="s">
        <v>26</v>
      </c>
      <c r="G32" s="1">
        <v>106995</v>
      </c>
      <c r="H32" s="2">
        <v>0.13600000000000001</v>
      </c>
      <c r="I32" s="1">
        <v>133000</v>
      </c>
      <c r="J32" t="s">
        <v>77</v>
      </c>
      <c r="K32" t="s">
        <v>309</v>
      </c>
    </row>
    <row r="33" spans="1:11" x14ac:dyDescent="0.3">
      <c r="A33">
        <v>32</v>
      </c>
      <c r="B33" t="s">
        <v>232</v>
      </c>
      <c r="C33" t="str" cm="1">
        <f t="array" ref="C33">_xlfn.IFS(Table1[[#This Row],[Rank]]&lt;=25,"Top 1 - 25",Table1[[#This Row],[Rank]]&lt;=50,"Top 26 - 50",Table1[[#This Row],[Rank]]&lt;=75,"Top 51 - 75",Table1[[#This Row],[Rank]]&lt;=100,"Top 76 -100")</f>
        <v>Top 26 - 50</v>
      </c>
      <c r="D33" t="s">
        <v>78</v>
      </c>
      <c r="E33" t="str">
        <f>LEFT(Table1[[#This Row],[Name]],1)</f>
        <v>T</v>
      </c>
      <c r="F33" t="s">
        <v>36</v>
      </c>
      <c r="G33" s="1">
        <v>106005</v>
      </c>
      <c r="H33" s="2">
        <v>0.13300000000000001</v>
      </c>
      <c r="I33" s="1">
        <v>450000</v>
      </c>
      <c r="J33" t="s">
        <v>79</v>
      </c>
      <c r="K33" t="s">
        <v>308</v>
      </c>
    </row>
    <row r="34" spans="1:11" x14ac:dyDescent="0.3">
      <c r="A34">
        <v>33</v>
      </c>
      <c r="B34" t="s">
        <v>233</v>
      </c>
      <c r="C34" t="str" cm="1">
        <f t="array" ref="C34">_xlfn.IFS(Table1[[#This Row],[Rank]]&lt;=25,"Top 1 - 25",Table1[[#This Row],[Rank]]&lt;=50,"Top 26 - 50",Table1[[#This Row],[Rank]]&lt;=75,"Top 51 - 75",Table1[[#This Row],[Rank]]&lt;=100,"Top 76 -100")</f>
        <v>Top 26 - 50</v>
      </c>
      <c r="D34" t="s">
        <v>80</v>
      </c>
      <c r="E34" t="str">
        <f>LEFT(Table1[[#This Row],[Name]],1)</f>
        <v>F</v>
      </c>
      <c r="F34" t="s">
        <v>62</v>
      </c>
      <c r="G34" s="1">
        <v>101543</v>
      </c>
      <c r="H34" s="2">
        <v>4.5999999999999999E-2</v>
      </c>
      <c r="I34" s="1">
        <v>7400</v>
      </c>
      <c r="J34" t="s">
        <v>81</v>
      </c>
      <c r="K34" t="s">
        <v>320</v>
      </c>
    </row>
    <row r="35" spans="1:11" x14ac:dyDescent="0.3">
      <c r="A35">
        <v>34</v>
      </c>
      <c r="B35" t="s">
        <v>234</v>
      </c>
      <c r="C35" t="str" cm="1">
        <f t="array" ref="C35">_xlfn.IFS(Table1[[#This Row],[Rank]]&lt;=25,"Top 1 - 25",Table1[[#This Row],[Rank]]&lt;=50,"Top 26 - 50",Table1[[#This Row],[Rank]]&lt;=75,"Top 51 - 75",Table1[[#This Row],[Rank]]&lt;=100,"Top 76 -100")</f>
        <v>Top 26 - 50</v>
      </c>
      <c r="D35" t="s">
        <v>82</v>
      </c>
      <c r="E35" t="str">
        <f>LEFT(Table1[[#This Row],[Name]],1)</f>
        <v>U</v>
      </c>
      <c r="F35" t="s">
        <v>83</v>
      </c>
      <c r="G35" s="1">
        <v>97287</v>
      </c>
      <c r="H35" s="2">
        <v>0.15</v>
      </c>
      <c r="I35" s="1">
        <v>400945</v>
      </c>
      <c r="J35" t="s">
        <v>47</v>
      </c>
      <c r="K35" t="s">
        <v>314</v>
      </c>
    </row>
    <row r="36" spans="1:11" x14ac:dyDescent="0.3">
      <c r="A36">
        <v>35</v>
      </c>
      <c r="B36" t="s">
        <v>235</v>
      </c>
      <c r="C36" t="str" cm="1">
        <f t="array" ref="C36">_xlfn.IFS(Table1[[#This Row],[Rank]]&lt;=25,"Top 1 - 25",Table1[[#This Row],[Rank]]&lt;=50,"Top 26 - 50",Table1[[#This Row],[Rank]]&lt;=75,"Top 51 - 75",Table1[[#This Row],[Rank]]&lt;=100,"Top 76 -100")</f>
        <v>Top 26 - 50</v>
      </c>
      <c r="D36" t="s">
        <v>84</v>
      </c>
      <c r="E36" t="str">
        <f>LEFT(Table1[[#This Row],[Name]],1)</f>
        <v>L</v>
      </c>
      <c r="F36" t="s">
        <v>36</v>
      </c>
      <c r="G36" s="1">
        <v>96250</v>
      </c>
      <c r="H36" s="2">
        <v>7.3999999999999996E-2</v>
      </c>
      <c r="I36" s="1">
        <v>270000</v>
      </c>
      <c r="J36" t="s">
        <v>85</v>
      </c>
      <c r="K36" t="s">
        <v>321</v>
      </c>
    </row>
    <row r="37" spans="1:11" x14ac:dyDescent="0.3">
      <c r="A37">
        <v>36</v>
      </c>
      <c r="B37" t="s">
        <v>236</v>
      </c>
      <c r="C37" t="str" cm="1">
        <f t="array" ref="C37">_xlfn.IFS(Table1[[#This Row],[Rank]]&lt;=25,"Top 1 - 25",Table1[[#This Row],[Rank]]&lt;=50,"Top 26 - 50",Table1[[#This Row],[Rank]]&lt;=75,"Top 51 - 75",Table1[[#This Row],[Rank]]&lt;=100,"Top 76 -100")</f>
        <v>Top 26 - 50</v>
      </c>
      <c r="D37" t="s">
        <v>86</v>
      </c>
      <c r="E37" t="str">
        <f>LEFT(Table1[[#This Row],[Name]],1)</f>
        <v>B</v>
      </c>
      <c r="F37" t="s">
        <v>62</v>
      </c>
      <c r="G37" s="1">
        <v>93851</v>
      </c>
      <c r="H37" s="2">
        <v>1E-3</v>
      </c>
      <c r="I37" s="1">
        <v>208248</v>
      </c>
      <c r="J37" t="s">
        <v>87</v>
      </c>
      <c r="K37" t="s">
        <v>321</v>
      </c>
    </row>
    <row r="38" spans="1:11" x14ac:dyDescent="0.3">
      <c r="A38">
        <v>37</v>
      </c>
      <c r="B38" t="s">
        <v>237</v>
      </c>
      <c r="C38" t="str" cm="1">
        <f t="array" ref="C38">_xlfn.IFS(Table1[[#This Row],[Rank]]&lt;=25,"Top 1 - 25",Table1[[#This Row],[Rank]]&lt;=50,"Top 26 - 50",Table1[[#This Row],[Rank]]&lt;=75,"Top 51 - 75",Table1[[#This Row],[Rank]]&lt;=100,"Top 76 -100")</f>
        <v>Top 26 - 50</v>
      </c>
      <c r="D38" t="s">
        <v>88</v>
      </c>
      <c r="E38" t="str">
        <f>LEFT(Table1[[#This Row],[Name]],1)</f>
        <v>J</v>
      </c>
      <c r="F38" t="s">
        <v>31</v>
      </c>
      <c r="G38" s="1">
        <v>93775</v>
      </c>
      <c r="H38" s="2">
        <v>0.13600000000000001</v>
      </c>
      <c r="I38" s="1">
        <v>141700</v>
      </c>
      <c r="J38" t="s">
        <v>89</v>
      </c>
      <c r="K38" t="s">
        <v>322</v>
      </c>
    </row>
    <row r="39" spans="1:11" x14ac:dyDescent="0.3">
      <c r="A39">
        <v>38</v>
      </c>
      <c r="B39" t="s">
        <v>238</v>
      </c>
      <c r="C39" t="str" cm="1">
        <f t="array" ref="C39">_xlfn.IFS(Table1[[#This Row],[Rank]]&lt;=25,"Top 1 - 25",Table1[[#This Row],[Rank]]&lt;=50,"Top 26 - 50",Table1[[#This Row],[Rank]]&lt;=75,"Top 51 - 75",Table1[[#This Row],[Rank]]&lt;=100,"Top 76 -100")</f>
        <v>Top 26 - 50</v>
      </c>
      <c r="D39" t="s">
        <v>90</v>
      </c>
      <c r="E39" t="str">
        <f>LEFT(Table1[[#This Row],[Name]],1)</f>
        <v>A</v>
      </c>
      <c r="F39" t="s">
        <v>91</v>
      </c>
      <c r="G39" s="1">
        <v>85959</v>
      </c>
      <c r="H39" s="2">
        <v>0.32500000000000001</v>
      </c>
      <c r="I39" s="1">
        <v>39979</v>
      </c>
      <c r="J39" t="s">
        <v>92</v>
      </c>
      <c r="K39" t="s">
        <v>315</v>
      </c>
    </row>
    <row r="40" spans="1:11" x14ac:dyDescent="0.3">
      <c r="A40">
        <v>39</v>
      </c>
      <c r="B40" t="s">
        <v>239</v>
      </c>
      <c r="C40" t="str" cm="1">
        <f t="array" ref="C40">_xlfn.IFS(Table1[[#This Row],[Rank]]&lt;=25,"Top 1 - 25",Table1[[#This Row],[Rank]]&lt;=50,"Top 26 - 50",Table1[[#This Row],[Rank]]&lt;=75,"Top 51 - 75",Table1[[#This Row],[Rank]]&lt;=100,"Top 76 -100")</f>
        <v>Top 26 - 50</v>
      </c>
      <c r="D40" t="s">
        <v>93</v>
      </c>
      <c r="E40" t="str">
        <f>LEFT(Table1[[#This Row],[Name]],1)</f>
        <v>F</v>
      </c>
      <c r="F40" t="s">
        <v>83</v>
      </c>
      <c r="G40" s="1">
        <v>83959</v>
      </c>
      <c r="H40" s="2">
        <v>0.21299999999999999</v>
      </c>
      <c r="I40" s="1">
        <v>484000</v>
      </c>
      <c r="J40" t="s">
        <v>94</v>
      </c>
      <c r="K40" t="s">
        <v>323</v>
      </c>
    </row>
    <row r="41" spans="1:11" x14ac:dyDescent="0.3">
      <c r="A41">
        <v>40</v>
      </c>
      <c r="B41" t="s">
        <v>240</v>
      </c>
      <c r="C41" t="str" cm="1">
        <f t="array" ref="C41">_xlfn.IFS(Table1[[#This Row],[Rank]]&lt;=25,"Top 1 - 25",Table1[[#This Row],[Rank]]&lt;=50,"Top 26 - 50",Table1[[#This Row],[Rank]]&lt;=75,"Top 51 - 75",Table1[[#This Row],[Rank]]&lt;=100,"Top 76 -100")</f>
        <v>Top 26 - 50</v>
      </c>
      <c r="D41" t="s">
        <v>95</v>
      </c>
      <c r="E41" t="str">
        <f>LEFT(Table1[[#This Row],[Name]],1)</f>
        <v>H</v>
      </c>
      <c r="F41" t="s">
        <v>15</v>
      </c>
      <c r="G41" s="1">
        <v>83064</v>
      </c>
      <c r="H41" s="2">
        <v>7.6999999999999999E-2</v>
      </c>
      <c r="I41" s="1">
        <v>95500</v>
      </c>
      <c r="J41" t="s">
        <v>96</v>
      </c>
      <c r="K41" t="s">
        <v>324</v>
      </c>
    </row>
    <row r="42" spans="1:11" x14ac:dyDescent="0.3">
      <c r="A42">
        <v>41</v>
      </c>
      <c r="B42" t="s">
        <v>241</v>
      </c>
      <c r="C42" t="str" cm="1">
        <f t="array" ref="C42">_xlfn.IFS(Table1[[#This Row],[Rank]]&lt;=25,"Top 1 - 25",Table1[[#This Row],[Rank]]&lt;=50,"Top 26 - 50",Table1[[#This Row],[Rank]]&lt;=75,"Top 51 - 75",Table1[[#This Row],[Rank]]&lt;=100,"Top 76 -100")</f>
        <v>Top 26 - 50</v>
      </c>
      <c r="D42" t="s">
        <v>97</v>
      </c>
      <c r="E42" t="str">
        <f>LEFT(Table1[[#This Row],[Name]],1)</f>
        <v>W</v>
      </c>
      <c r="F42" t="s">
        <v>62</v>
      </c>
      <c r="G42" s="1">
        <v>82407</v>
      </c>
      <c r="H42" s="2">
        <v>2.5999999999999999E-2</v>
      </c>
      <c r="I42" s="1">
        <v>247848</v>
      </c>
      <c r="J42" t="s">
        <v>98</v>
      </c>
      <c r="K42" t="s">
        <v>306</v>
      </c>
    </row>
    <row r="43" spans="1:11" x14ac:dyDescent="0.3">
      <c r="A43">
        <v>42</v>
      </c>
      <c r="B43" t="s">
        <v>242</v>
      </c>
      <c r="C43" t="str" cm="1">
        <f t="array" ref="C43">_xlfn.IFS(Table1[[#This Row],[Rank]]&lt;=25,"Top 1 - 25",Table1[[#This Row],[Rank]]&lt;=50,"Top 26 - 50",Table1[[#This Row],[Rank]]&lt;=75,"Top 51 - 75",Table1[[#This Row],[Rank]]&lt;=100,"Top 76 -100")</f>
        <v>Top 26 - 50</v>
      </c>
      <c r="D43" t="s">
        <v>99</v>
      </c>
      <c r="E43" t="str">
        <f>LEFT(Table1[[#This Row],[Name]],1)</f>
        <v>S</v>
      </c>
      <c r="F43" t="s">
        <v>62</v>
      </c>
      <c r="G43" s="1">
        <v>82407</v>
      </c>
      <c r="H43" s="2">
        <v>4.2000000000000003E-2</v>
      </c>
      <c r="I43" s="1">
        <v>53586</v>
      </c>
      <c r="J43" t="s">
        <v>100</v>
      </c>
      <c r="K43" t="s">
        <v>315</v>
      </c>
    </row>
    <row r="44" spans="1:11" x14ac:dyDescent="0.3">
      <c r="A44">
        <v>43</v>
      </c>
      <c r="B44" t="s">
        <v>243</v>
      </c>
      <c r="C44" t="str" cm="1">
        <f t="array" ref="C44">_xlfn.IFS(Table1[[#This Row],[Rank]]&lt;=25,"Top 1 - 25",Table1[[#This Row],[Rank]]&lt;=50,"Top 26 - 50",Table1[[#This Row],[Rank]]&lt;=75,"Top 51 - 75",Table1[[#This Row],[Rank]]&lt;=100,"Top 76 -100")</f>
        <v>Top 26 - 50</v>
      </c>
      <c r="D44" t="s">
        <v>101</v>
      </c>
      <c r="E44" t="str">
        <f>LEFT(Table1[[#This Row],[Name]],1)</f>
        <v>P</v>
      </c>
      <c r="F44" t="s">
        <v>31</v>
      </c>
      <c r="G44" s="1">
        <v>81288</v>
      </c>
      <c r="H44" s="2">
        <v>0.94</v>
      </c>
      <c r="I44" s="1">
        <v>79000</v>
      </c>
      <c r="J44" t="s">
        <v>60</v>
      </c>
      <c r="K44" t="s">
        <v>318</v>
      </c>
    </row>
    <row r="45" spans="1:11" x14ac:dyDescent="0.3">
      <c r="A45">
        <v>44</v>
      </c>
      <c r="B45" t="s">
        <v>244</v>
      </c>
      <c r="C45" t="str" cm="1">
        <f t="array" ref="C45">_xlfn.IFS(Table1[[#This Row],[Rank]]&lt;=25,"Top 1 - 25",Table1[[#This Row],[Rank]]&lt;=50,"Top 26 - 50",Table1[[#This Row],[Rank]]&lt;=75,"Top 51 - 75",Table1[[#This Row],[Rank]]&lt;=100,"Top 76 -100")</f>
        <v>Top 26 - 50</v>
      </c>
      <c r="D45" t="s">
        <v>102</v>
      </c>
      <c r="E45" t="str">
        <f>LEFT(Table1[[#This Row],[Name]],1)</f>
        <v>C</v>
      </c>
      <c r="F45" t="s">
        <v>62</v>
      </c>
      <c r="G45" s="1">
        <v>79865</v>
      </c>
      <c r="H45" s="2">
        <v>0.10100000000000001</v>
      </c>
      <c r="I45" s="1">
        <v>221768</v>
      </c>
      <c r="J45" t="s">
        <v>60</v>
      </c>
      <c r="K45" t="s">
        <v>318</v>
      </c>
    </row>
    <row r="46" spans="1:11" x14ac:dyDescent="0.3">
      <c r="A46">
        <v>45</v>
      </c>
      <c r="B46" t="s">
        <v>245</v>
      </c>
      <c r="C46" t="str" cm="1">
        <f t="array" ref="C46">_xlfn.IFS(Table1[[#This Row],[Rank]]&lt;=25,"Top 1 - 25",Table1[[#This Row],[Rank]]&lt;=50,"Top 26 - 50",Table1[[#This Row],[Rank]]&lt;=75,"Top 51 - 75",Table1[[#This Row],[Rank]]&lt;=100,"Top 76 -100")</f>
        <v>Top 26 - 50</v>
      </c>
      <c r="D46" t="s">
        <v>103</v>
      </c>
      <c r="E46" t="str">
        <f>LEFT(Table1[[#This Row],[Name]],1)</f>
        <v>P</v>
      </c>
      <c r="F46" t="s">
        <v>91</v>
      </c>
      <c r="G46" s="1">
        <v>79474</v>
      </c>
      <c r="H46" s="2">
        <v>0.129</v>
      </c>
      <c r="I46" s="1">
        <v>309000</v>
      </c>
      <c r="J46" t="s">
        <v>104</v>
      </c>
      <c r="K46" t="s">
        <v>318</v>
      </c>
    </row>
    <row r="47" spans="1:11" x14ac:dyDescent="0.3">
      <c r="A47">
        <v>46</v>
      </c>
      <c r="B47" t="s">
        <v>246</v>
      </c>
      <c r="C47" t="str" cm="1">
        <f t="array" ref="C47">_xlfn.IFS(Table1[[#This Row],[Rank]]&lt;=25,"Top 1 - 25",Table1[[#This Row],[Rank]]&lt;=50,"Top 26 - 50",Table1[[#This Row],[Rank]]&lt;=75,"Top 51 - 75",Table1[[#This Row],[Rank]]&lt;=100,"Top 76 -100")</f>
        <v>Top 26 - 50</v>
      </c>
      <c r="D47" t="s">
        <v>105</v>
      </c>
      <c r="E47" t="str">
        <f>LEFT(Table1[[#This Row],[Name]],1)</f>
        <v>I</v>
      </c>
      <c r="F47" t="s">
        <v>26</v>
      </c>
      <c r="G47" s="1">
        <v>79024</v>
      </c>
      <c r="H47" s="2">
        <v>1.4999999999999999E-2</v>
      </c>
      <c r="I47" s="1">
        <v>121100</v>
      </c>
      <c r="J47" t="s">
        <v>106</v>
      </c>
      <c r="K47" t="s">
        <v>306</v>
      </c>
    </row>
    <row r="48" spans="1:11" x14ac:dyDescent="0.3">
      <c r="A48">
        <v>47</v>
      </c>
      <c r="B48" t="s">
        <v>247</v>
      </c>
      <c r="C48" t="str" cm="1">
        <f t="array" ref="C48">_xlfn.IFS(Table1[[#This Row],[Rank]]&lt;=25,"Top 1 - 25",Table1[[#This Row],[Rank]]&lt;=50,"Top 26 - 50",Table1[[#This Row],[Rank]]&lt;=75,"Top 51 - 75",Table1[[#This Row],[Rank]]&lt;=100,"Top 76 -100")</f>
        <v>Top 26 - 50</v>
      </c>
      <c r="D48" t="s">
        <v>107</v>
      </c>
      <c r="E48" t="str">
        <f>LEFT(Table1[[#This Row],[Name]],1)</f>
        <v>P</v>
      </c>
      <c r="F48" t="s">
        <v>108</v>
      </c>
      <c r="G48" s="1">
        <v>76118</v>
      </c>
      <c r="H48" s="2">
        <v>7.2999999999999995E-2</v>
      </c>
      <c r="I48" s="1">
        <v>101000</v>
      </c>
      <c r="J48" t="s">
        <v>55</v>
      </c>
      <c r="K48" t="s">
        <v>313</v>
      </c>
    </row>
    <row r="49" spans="1:11" x14ac:dyDescent="0.3">
      <c r="A49">
        <v>48</v>
      </c>
      <c r="B49" t="s">
        <v>248</v>
      </c>
      <c r="C49" t="str" cm="1">
        <f t="array" ref="C49">_xlfn.IFS(Table1[[#This Row],[Rank]]&lt;=25,"Top 1 - 25",Table1[[#This Row],[Rank]]&lt;=50,"Top 26 - 50",Table1[[#This Row],[Rank]]&lt;=75,"Top 51 - 75",Table1[[#This Row],[Rank]]&lt;=100,"Top 76 -100")</f>
        <v>Top 26 - 50</v>
      </c>
      <c r="D49" t="s">
        <v>109</v>
      </c>
      <c r="E49" t="str">
        <f>LEFT(Table1[[#This Row],[Name]],1)</f>
        <v>G</v>
      </c>
      <c r="F49" t="s">
        <v>23</v>
      </c>
      <c r="G49" s="1">
        <v>74196</v>
      </c>
      <c r="H49" s="2">
        <v>6.8000000000000005E-2</v>
      </c>
      <c r="I49" s="1">
        <v>168000</v>
      </c>
      <c r="J49" t="s">
        <v>110</v>
      </c>
      <c r="K49" t="s">
        <v>325</v>
      </c>
    </row>
    <row r="50" spans="1:11" x14ac:dyDescent="0.3">
      <c r="A50">
        <v>49</v>
      </c>
      <c r="B50" t="s">
        <v>249</v>
      </c>
      <c r="C50" t="str" cm="1">
        <f t="array" ref="C50">_xlfn.IFS(Table1[[#This Row],[Rank]]&lt;=25,"Top 1 - 25",Table1[[#This Row],[Rank]]&lt;=50,"Top 26 - 50",Table1[[#This Row],[Rank]]&lt;=75,"Top 51 - 75",Table1[[#This Row],[Rank]]&lt;=100,"Top 76 -100")</f>
        <v>Top 26 - 50</v>
      </c>
      <c r="D50" t="s">
        <v>111</v>
      </c>
      <c r="E50" t="str">
        <f>LEFT(Table1[[#This Row],[Name]],1)</f>
        <v>I</v>
      </c>
      <c r="F50" t="s">
        <v>26</v>
      </c>
      <c r="G50" s="1">
        <v>72344</v>
      </c>
      <c r="H50" s="2">
        <v>1.7000000000000001E-2</v>
      </c>
      <c r="I50" s="1">
        <v>297800</v>
      </c>
      <c r="J50" t="s">
        <v>112</v>
      </c>
      <c r="K50" t="s">
        <v>318</v>
      </c>
    </row>
    <row r="51" spans="1:11" x14ac:dyDescent="0.3">
      <c r="A51">
        <v>50</v>
      </c>
      <c r="B51" t="s">
        <v>250</v>
      </c>
      <c r="C51" t="str" cm="1">
        <f t="array" ref="C51">_xlfn.IFS(Table1[[#This Row],[Rank]]&lt;=25,"Top 1 - 25",Table1[[#This Row],[Rank]]&lt;=50,"Top 26 - 50",Table1[[#This Row],[Rank]]&lt;=75,"Top 51 - 75",Table1[[#This Row],[Rank]]&lt;=100,"Top 76 -100")</f>
        <v>Top 26 - 50</v>
      </c>
      <c r="D51" t="s">
        <v>113</v>
      </c>
      <c r="E51" t="str">
        <f>LEFT(Table1[[#This Row],[Name]],1)</f>
        <v>M</v>
      </c>
      <c r="F51" t="s">
        <v>62</v>
      </c>
      <c r="G51" s="1">
        <v>71080</v>
      </c>
      <c r="H51" s="2">
        <v>4.8000000000000001E-2</v>
      </c>
      <c r="I51" s="1">
        <v>43000</v>
      </c>
      <c r="J51" t="s">
        <v>60</v>
      </c>
      <c r="K51" t="s">
        <v>318</v>
      </c>
    </row>
    <row r="52" spans="1:11" x14ac:dyDescent="0.3">
      <c r="A52">
        <v>51</v>
      </c>
      <c r="B52" t="s">
        <v>251</v>
      </c>
      <c r="C52" t="str" cm="1">
        <f t="array" ref="C52">_xlfn.IFS(Table1[[#This Row],[Rank]]&lt;=25,"Top 1 - 25",Table1[[#This Row],[Rank]]&lt;=50,"Top 26 - 50",Table1[[#This Row],[Rank]]&lt;=75,"Top 51 - 75",Table1[[#This Row],[Rank]]&lt;=100,"Top 76 -100")</f>
        <v>Top 51 - 75</v>
      </c>
      <c r="D52" t="s">
        <v>114</v>
      </c>
      <c r="E52" t="str">
        <f>LEFT(Table1[[#This Row],[Name]],1)</f>
        <v>P</v>
      </c>
      <c r="F52" t="s">
        <v>62</v>
      </c>
      <c r="G52" s="1">
        <v>70934</v>
      </c>
      <c r="H52" s="2">
        <v>0.24399999999999999</v>
      </c>
      <c r="I52" s="1">
        <v>40916</v>
      </c>
      <c r="J52" t="s">
        <v>115</v>
      </c>
      <c r="K52" t="s">
        <v>322</v>
      </c>
    </row>
    <row r="53" spans="1:11" x14ac:dyDescent="0.3">
      <c r="A53">
        <v>52</v>
      </c>
      <c r="B53" t="s">
        <v>252</v>
      </c>
      <c r="C53" t="str" cm="1">
        <f t="array" ref="C53">_xlfn.IFS(Table1[[#This Row],[Rank]]&lt;=25,"Top 1 - 25",Table1[[#This Row],[Rank]]&lt;=50,"Top 26 - 50",Table1[[#This Row],[Rank]]&lt;=75,"Top 51 - 75",Table1[[#This Row],[Rank]]&lt;=100,"Top 76 -100")</f>
        <v>Top 51 - 75</v>
      </c>
      <c r="D53" t="s">
        <v>116</v>
      </c>
      <c r="E53" t="str">
        <f>LEFT(Table1[[#This Row],[Name]],1)</f>
        <v>A</v>
      </c>
      <c r="F53" t="s">
        <v>36</v>
      </c>
      <c r="G53" s="1">
        <v>69690</v>
      </c>
      <c r="H53" s="2">
        <v>0.11600000000000001</v>
      </c>
      <c r="I53" s="1">
        <v>300000</v>
      </c>
      <c r="J53" t="s">
        <v>117</v>
      </c>
      <c r="K53" t="s">
        <v>326</v>
      </c>
    </row>
    <row r="54" spans="1:11" x14ac:dyDescent="0.3">
      <c r="A54">
        <v>53</v>
      </c>
      <c r="B54" t="s">
        <v>253</v>
      </c>
      <c r="C54" t="str" cm="1">
        <f t="array" ref="C54">_xlfn.IFS(Table1[[#This Row],[Rank]]&lt;=25,"Top 1 - 25",Table1[[#This Row],[Rank]]&lt;=50,"Top 26 - 50",Table1[[#This Row],[Rank]]&lt;=75,"Top 51 - 75",Table1[[#This Row],[Rank]]&lt;=100,"Top 76 -100")</f>
        <v>Top 51 - 75</v>
      </c>
      <c r="D54" t="s">
        <v>118</v>
      </c>
      <c r="E54" t="str">
        <f>LEFT(Table1[[#This Row],[Name]],1)</f>
        <v>T</v>
      </c>
      <c r="F54" t="s">
        <v>119</v>
      </c>
      <c r="G54" s="1">
        <v>67418</v>
      </c>
      <c r="H54" s="2">
        <v>3.1E-2</v>
      </c>
      <c r="I54" s="1">
        <v>171000</v>
      </c>
      <c r="J54" t="s">
        <v>120</v>
      </c>
      <c r="K54" t="s">
        <v>306</v>
      </c>
    </row>
    <row r="55" spans="1:11" x14ac:dyDescent="0.3">
      <c r="A55">
        <v>54</v>
      </c>
      <c r="B55" t="s">
        <v>254</v>
      </c>
      <c r="C55" t="str" cm="1">
        <f t="array" ref="C55">_xlfn.IFS(Table1[[#This Row],[Rank]]&lt;=25,"Top 1 - 25",Table1[[#This Row],[Rank]]&lt;=50,"Top 26 - 50",Table1[[#This Row],[Rank]]&lt;=75,"Top 51 - 75",Table1[[#This Row],[Rank]]&lt;=100,"Top 76 -100")</f>
        <v>Top 51 - 75</v>
      </c>
      <c r="D55" t="s">
        <v>121</v>
      </c>
      <c r="E55" t="str">
        <f>LEFT(Table1[[#This Row],[Name]],1)</f>
        <v>E</v>
      </c>
      <c r="F55" t="s">
        <v>20</v>
      </c>
      <c r="G55" s="1">
        <v>67418</v>
      </c>
      <c r="H55" s="2">
        <v>0.73099999999999998</v>
      </c>
      <c r="I55" s="1">
        <v>12558</v>
      </c>
      <c r="J55" t="s">
        <v>41</v>
      </c>
      <c r="K55" t="s">
        <v>309</v>
      </c>
    </row>
    <row r="56" spans="1:11" x14ac:dyDescent="0.3">
      <c r="A56">
        <v>55</v>
      </c>
      <c r="B56" t="s">
        <v>255</v>
      </c>
      <c r="C56" t="str" cm="1">
        <f t="array" ref="C56">_xlfn.IFS(Table1[[#This Row],[Rank]]&lt;=25,"Top 1 - 25",Table1[[#This Row],[Rank]]&lt;=50,"Top 26 - 50",Table1[[#This Row],[Rank]]&lt;=75,"Top 51 - 75",Table1[[#This Row],[Rank]]&lt;=100,"Top 76 -100")</f>
        <v>Top 51 - 75</v>
      </c>
      <c r="D56" t="s">
        <v>122</v>
      </c>
      <c r="E56" t="str">
        <f>LEFT(Table1[[#This Row],[Name]],1)</f>
        <v>L</v>
      </c>
      <c r="F56" t="s">
        <v>200</v>
      </c>
      <c r="G56" s="1">
        <v>67044</v>
      </c>
      <c r="H56" s="2">
        <v>2.5000000000000001E-2</v>
      </c>
      <c r="I56" s="1">
        <v>114000</v>
      </c>
      <c r="J56" t="s">
        <v>123</v>
      </c>
      <c r="K56" t="s">
        <v>327</v>
      </c>
    </row>
    <row r="57" spans="1:11" x14ac:dyDescent="0.3">
      <c r="A57">
        <v>56</v>
      </c>
      <c r="B57" t="s">
        <v>256</v>
      </c>
      <c r="C57" t="str" cm="1">
        <f t="array" ref="C57">_xlfn.IFS(Table1[[#This Row],[Rank]]&lt;=25,"Top 1 - 25",Table1[[#This Row],[Rank]]&lt;=50,"Top 26 - 50",Table1[[#This Row],[Rank]]&lt;=75,"Top 51 - 75",Table1[[#This Row],[Rank]]&lt;=100,"Top 76 -100")</f>
        <v>Top 51 - 75</v>
      </c>
      <c r="D57" t="s">
        <v>124</v>
      </c>
      <c r="E57" t="str">
        <f>LEFT(Table1[[#This Row],[Name]],1)</f>
        <v>F</v>
      </c>
      <c r="F57" t="s">
        <v>62</v>
      </c>
      <c r="G57" s="1">
        <v>65898</v>
      </c>
      <c r="H57" s="2">
        <v>5.0000000000000001E-3</v>
      </c>
      <c r="I57" s="1">
        <v>7301</v>
      </c>
      <c r="J57" t="s">
        <v>125</v>
      </c>
      <c r="K57" t="s">
        <v>328</v>
      </c>
    </row>
    <row r="58" spans="1:11" x14ac:dyDescent="0.3">
      <c r="A58">
        <v>57</v>
      </c>
      <c r="B58" t="s">
        <v>257</v>
      </c>
      <c r="C58" t="str" cm="1">
        <f t="array" ref="C58">_xlfn.IFS(Table1[[#This Row],[Rank]]&lt;=25,"Top 1 - 25",Table1[[#This Row],[Rank]]&lt;=50,"Top 26 - 50",Table1[[#This Row],[Rank]]&lt;=75,"Top 51 - 75",Table1[[#This Row],[Rank]]&lt;=100,"Top 76 -100")</f>
        <v>Top 51 - 75</v>
      </c>
      <c r="D58" t="s">
        <v>126</v>
      </c>
      <c r="E58" t="str">
        <f>LEFT(Table1[[#This Row],[Name]],1)</f>
        <v>G</v>
      </c>
      <c r="F58" t="s">
        <v>62</v>
      </c>
      <c r="G58" s="1">
        <v>64989</v>
      </c>
      <c r="H58" s="2">
        <v>2.7E-2</v>
      </c>
      <c r="I58" s="1">
        <v>43900</v>
      </c>
      <c r="J58" t="s">
        <v>60</v>
      </c>
      <c r="K58" t="s">
        <v>318</v>
      </c>
    </row>
    <row r="59" spans="1:11" x14ac:dyDescent="0.3">
      <c r="A59">
        <v>58</v>
      </c>
      <c r="B59" t="s">
        <v>258</v>
      </c>
      <c r="C59" t="str" cm="1">
        <f t="array" ref="C59">_xlfn.IFS(Table1[[#This Row],[Rank]]&lt;=25,"Top 1 - 25",Table1[[#This Row],[Rank]]&lt;=50,"Top 26 - 50",Table1[[#This Row],[Rank]]&lt;=75,"Top 51 - 75",Table1[[#This Row],[Rank]]&lt;=100,"Top 76 -100")</f>
        <v>Top 51 - 75</v>
      </c>
      <c r="D59" t="s">
        <v>127</v>
      </c>
      <c r="E59" t="str">
        <f>LEFT(Table1[[#This Row],[Name]],1)</f>
        <v>R</v>
      </c>
      <c r="F59" t="s">
        <v>23</v>
      </c>
      <c r="G59" s="1">
        <v>64388</v>
      </c>
      <c r="H59" s="2">
        <v>0.13800000000000001</v>
      </c>
      <c r="I59" s="1">
        <v>174000</v>
      </c>
      <c r="J59" t="s">
        <v>128</v>
      </c>
      <c r="K59" t="s">
        <v>325</v>
      </c>
    </row>
    <row r="60" spans="1:11" x14ac:dyDescent="0.3">
      <c r="A60">
        <v>59</v>
      </c>
      <c r="B60" t="s">
        <v>259</v>
      </c>
      <c r="C60" t="str" cm="1">
        <f t="array" ref="C60">_xlfn.IFS(Table1[[#This Row],[Rank]]&lt;=25,"Top 1 - 25",Table1[[#This Row],[Rank]]&lt;=50,"Top 26 - 50",Table1[[#This Row],[Rank]]&lt;=75,"Top 51 - 75",Table1[[#This Row],[Rank]]&lt;=100,"Top 76 -100")</f>
        <v>Top 51 - 75</v>
      </c>
      <c r="D60" t="s">
        <v>129</v>
      </c>
      <c r="E60" t="str">
        <f>LEFT(Table1[[#This Row],[Name]],1)</f>
        <v>H</v>
      </c>
      <c r="F60" t="s">
        <v>26</v>
      </c>
      <c r="G60" s="1">
        <v>63487</v>
      </c>
      <c r="H60" s="2">
        <v>0.121</v>
      </c>
      <c r="I60" s="1">
        <v>51000</v>
      </c>
      <c r="J60" t="s">
        <v>130</v>
      </c>
      <c r="K60" t="s">
        <v>306</v>
      </c>
    </row>
    <row r="61" spans="1:11" x14ac:dyDescent="0.3">
      <c r="A61">
        <v>60</v>
      </c>
      <c r="B61" t="s">
        <v>260</v>
      </c>
      <c r="C61" t="str" cm="1">
        <f t="array" ref="C61">_xlfn.IFS(Table1[[#This Row],[Rank]]&lt;=25,"Top 1 - 25",Table1[[#This Row],[Rank]]&lt;=50,"Top 26 - 50",Table1[[#This Row],[Rank]]&lt;=75,"Top 51 - 75",Table1[[#This Row],[Rank]]&lt;=100,"Top 76 -100")</f>
        <v>Top 51 - 75</v>
      </c>
      <c r="D61" t="s">
        <v>131</v>
      </c>
      <c r="E61" t="str">
        <f>LEFT(Table1[[#This Row],[Name]],1)</f>
        <v>B</v>
      </c>
      <c r="F61" t="s">
        <v>200</v>
      </c>
      <c r="G61" s="1">
        <v>62286</v>
      </c>
      <c r="H61" s="2">
        <v>7.0999999999999994E-2</v>
      </c>
      <c r="I61" s="1">
        <v>142000</v>
      </c>
      <c r="J61" t="s">
        <v>92</v>
      </c>
      <c r="K61" t="s">
        <v>315</v>
      </c>
    </row>
    <row r="62" spans="1:11" x14ac:dyDescent="0.3">
      <c r="A62">
        <v>61</v>
      </c>
      <c r="B62" t="s">
        <v>261</v>
      </c>
      <c r="C62" t="str" cm="1">
        <f t="array" ref="C62">_xlfn.IFS(Table1[[#This Row],[Rank]]&lt;=25,"Top 1 - 25",Table1[[#This Row],[Rank]]&lt;=50,"Top 26 - 50",Table1[[#This Row],[Rank]]&lt;=75,"Top 51 - 75",Table1[[#This Row],[Rank]]&lt;=100,"Top 76 -100")</f>
        <v>Top 51 - 75</v>
      </c>
      <c r="D62" t="s">
        <v>132</v>
      </c>
      <c r="E62" t="str">
        <f>LEFT(Table1[[#This Row],[Name]],1)</f>
        <v>M</v>
      </c>
      <c r="F62" t="s">
        <v>62</v>
      </c>
      <c r="G62" s="1">
        <v>61121</v>
      </c>
      <c r="H62" s="2">
        <v>0.17399999999999999</v>
      </c>
      <c r="I62" s="1">
        <v>74814</v>
      </c>
      <c r="J62" t="s">
        <v>60</v>
      </c>
      <c r="K62" t="s">
        <v>318</v>
      </c>
    </row>
    <row r="63" spans="1:11" x14ac:dyDescent="0.3">
      <c r="A63">
        <v>62</v>
      </c>
      <c r="B63" t="s">
        <v>262</v>
      </c>
      <c r="C63" t="str" cm="1">
        <f t="array" ref="C63">_xlfn.IFS(Table1[[#This Row],[Rank]]&lt;=25,"Top 1 - 25",Table1[[#This Row],[Rank]]&lt;=50,"Top 26 - 50",Table1[[#This Row],[Rank]]&lt;=75,"Top 51 - 75",Table1[[#This Row],[Rank]]&lt;=100,"Top 76 -100")</f>
        <v>Top 51 - 75</v>
      </c>
      <c r="D63" t="s">
        <v>133</v>
      </c>
      <c r="E63" t="str">
        <f>LEFT(Table1[[#This Row],[Name]],1)</f>
        <v>H</v>
      </c>
      <c r="F63" t="s">
        <v>15</v>
      </c>
      <c r="G63" s="1">
        <v>58752</v>
      </c>
      <c r="H63" s="2">
        <v>0.14000000000000001</v>
      </c>
      <c r="I63" s="1">
        <v>244000</v>
      </c>
      <c r="J63" t="s">
        <v>134</v>
      </c>
      <c r="K63" t="s">
        <v>323</v>
      </c>
    </row>
    <row r="64" spans="1:11" x14ac:dyDescent="0.3">
      <c r="A64">
        <v>63</v>
      </c>
      <c r="B64" t="s">
        <v>263</v>
      </c>
      <c r="C64" t="str" cm="1">
        <f t="array" ref="C64">_xlfn.IFS(Table1[[#This Row],[Rank]]&lt;=25,"Top 1 - 25",Table1[[#This Row],[Rank]]&lt;=50,"Top 26 - 50",Table1[[#This Row],[Rank]]&lt;=75,"Top 51 - 75",Table1[[#This Row],[Rank]]&lt;=100,"Top 76 -100")</f>
        <v>Top 51 - 75</v>
      </c>
      <c r="D64" t="s">
        <v>135</v>
      </c>
      <c r="E64" t="str">
        <f>LEFT(Table1[[#This Row],[Name]],1)</f>
        <v>A</v>
      </c>
      <c r="F64" t="s">
        <v>31</v>
      </c>
      <c r="G64" s="1">
        <v>56197</v>
      </c>
      <c r="H64" s="2">
        <v>0.22700000000000001</v>
      </c>
      <c r="I64" s="1">
        <v>50000</v>
      </c>
      <c r="J64" t="s">
        <v>136</v>
      </c>
      <c r="K64" t="s">
        <v>315</v>
      </c>
    </row>
    <row r="65" spans="1:11" x14ac:dyDescent="0.3">
      <c r="A65">
        <v>64</v>
      </c>
      <c r="B65" t="s">
        <v>264</v>
      </c>
      <c r="C65" t="str" cm="1">
        <f t="array" ref="C65">_xlfn.IFS(Table1[[#This Row],[Rank]]&lt;=25,"Top 1 - 25",Table1[[#This Row],[Rank]]&lt;=50,"Top 26 - 50",Table1[[#This Row],[Rank]]&lt;=75,"Top 51 - 75",Table1[[#This Row],[Rank]]&lt;=100,"Top 76 -100")</f>
        <v>Top 51 - 75</v>
      </c>
      <c r="D65" t="s">
        <v>137</v>
      </c>
      <c r="E65" t="str">
        <f>LEFT(Table1[[#This Row],[Name]],1)</f>
        <v>D</v>
      </c>
      <c r="F65" t="s">
        <v>138</v>
      </c>
      <c r="G65" s="1">
        <v>54968</v>
      </c>
      <c r="H65" s="2">
        <v>0.42599999999999999</v>
      </c>
      <c r="I65" s="1">
        <v>35700</v>
      </c>
      <c r="J65" t="s">
        <v>139</v>
      </c>
      <c r="K65" t="s">
        <v>317</v>
      </c>
    </row>
    <row r="66" spans="1:11" x14ac:dyDescent="0.3">
      <c r="A66">
        <v>65</v>
      </c>
      <c r="B66" t="s">
        <v>265</v>
      </c>
      <c r="C66" t="str" cm="1">
        <f t="array" ref="C66">_xlfn.IFS(Table1[[#This Row],[Rank]]&lt;=25,"Top 1 - 25",Table1[[#This Row],[Rank]]&lt;=50,"Top 26 - 50",Table1[[#This Row],[Rank]]&lt;=75,"Top 51 - 75",Table1[[#This Row],[Rank]]&lt;=100,"Top 76 -100")</f>
        <v>Top 51 - 75</v>
      </c>
      <c r="D66" t="s">
        <v>140</v>
      </c>
      <c r="E66" t="str">
        <f>LEFT(Table1[[#This Row],[Name]],1)</f>
        <v>T</v>
      </c>
      <c r="F66" t="s">
        <v>64</v>
      </c>
      <c r="G66" s="1">
        <v>53823</v>
      </c>
      <c r="H66" s="2">
        <v>0.70699999999999996</v>
      </c>
      <c r="I66" s="1">
        <v>99290</v>
      </c>
      <c r="J66" t="s">
        <v>141</v>
      </c>
      <c r="K66" t="s">
        <v>309</v>
      </c>
    </row>
    <row r="67" spans="1:11" x14ac:dyDescent="0.3">
      <c r="A67">
        <v>66</v>
      </c>
      <c r="B67" t="s">
        <v>266</v>
      </c>
      <c r="C67" t="str" cm="1">
        <f t="array" ref="C67">_xlfn.IFS(Table1[[#This Row],[Rank]]&lt;=25,"Top 1 - 25",Table1[[#This Row],[Rank]]&lt;=50,"Top 26 - 50",Table1[[#This Row],[Rank]]&lt;=75,"Top 51 - 75",Table1[[#This Row],[Rank]]&lt;=100,"Top 76 -100")</f>
        <v>Top 51 - 75</v>
      </c>
      <c r="D67" t="s">
        <v>142</v>
      </c>
      <c r="E67" t="str">
        <f>LEFT(Table1[[#This Row],[Name]],1)</f>
        <v>A</v>
      </c>
      <c r="F67" t="s">
        <v>143</v>
      </c>
      <c r="G67" s="1">
        <v>53228</v>
      </c>
      <c r="H67" s="2">
        <v>0.188</v>
      </c>
      <c r="I67" s="1">
        <v>54500</v>
      </c>
      <c r="J67" t="s">
        <v>144</v>
      </c>
      <c r="K67" t="s">
        <v>315</v>
      </c>
    </row>
    <row r="68" spans="1:11" x14ac:dyDescent="0.3">
      <c r="A68">
        <v>67</v>
      </c>
      <c r="B68" t="s">
        <v>267</v>
      </c>
      <c r="C68" t="str" cm="1">
        <f t="array" ref="C68">_xlfn.IFS(Table1[[#This Row],[Rank]]&lt;=25,"Top 1 - 25",Table1[[#This Row],[Rank]]&lt;=50,"Top 26 - 50",Table1[[#This Row],[Rank]]&lt;=75,"Top 51 - 75",Table1[[#This Row],[Rank]]&lt;=100,"Top 76 -100")</f>
        <v>Top 51 - 75</v>
      </c>
      <c r="D68" t="s">
        <v>145</v>
      </c>
      <c r="E68" t="str">
        <f>LEFT(Table1[[#This Row],[Name]],1)</f>
        <v>A</v>
      </c>
      <c r="F68" t="s">
        <v>143</v>
      </c>
      <c r="G68" s="1">
        <v>52057</v>
      </c>
      <c r="H68" s="2">
        <v>0.19</v>
      </c>
      <c r="I68" s="1">
        <v>36600</v>
      </c>
      <c r="J68" t="s">
        <v>60</v>
      </c>
      <c r="K68" t="s">
        <v>318</v>
      </c>
    </row>
    <row r="69" spans="1:11" x14ac:dyDescent="0.3">
      <c r="A69">
        <v>68</v>
      </c>
      <c r="B69" t="s">
        <v>268</v>
      </c>
      <c r="C69" t="str" cm="1">
        <f t="array" ref="C69">_xlfn.IFS(Table1[[#This Row],[Rank]]&lt;=25,"Top 1 - 25",Table1[[#This Row],[Rank]]&lt;=50,"Top 26 - 50",Table1[[#This Row],[Rank]]&lt;=75,"Top 51 - 75",Table1[[#This Row],[Rank]]&lt;=100,"Top 76 -100")</f>
        <v>Top 51 - 75</v>
      </c>
      <c r="D69" t="s">
        <v>146</v>
      </c>
      <c r="E69" t="str">
        <f>LEFT(Table1[[#This Row],[Name]],1)</f>
        <v>B</v>
      </c>
      <c r="F69" t="s">
        <v>36</v>
      </c>
      <c r="G69" s="1">
        <v>51761</v>
      </c>
      <c r="H69" s="2">
        <v>9.5000000000000001E-2</v>
      </c>
      <c r="I69" s="1">
        <v>81375</v>
      </c>
      <c r="J69" t="s">
        <v>147</v>
      </c>
      <c r="K69" t="s">
        <v>308</v>
      </c>
    </row>
    <row r="70" spans="1:11" x14ac:dyDescent="0.3">
      <c r="A70">
        <v>69</v>
      </c>
      <c r="B70" t="s">
        <v>269</v>
      </c>
      <c r="C70" t="str" cm="1">
        <f t="array" ref="C70">_xlfn.IFS(Table1[[#This Row],[Rank]]&lt;=25,"Top 1 - 25",Table1[[#This Row],[Rank]]&lt;=50,"Top 26 - 50",Table1[[#This Row],[Rank]]&lt;=75,"Top 51 - 75",Table1[[#This Row],[Rank]]&lt;=100,"Top 76 -100")</f>
        <v>Top 51 - 75</v>
      </c>
      <c r="D70" t="s">
        <v>148</v>
      </c>
      <c r="E70" t="str">
        <f>LEFT(Table1[[#This Row],[Name]],1)</f>
        <v>C</v>
      </c>
      <c r="F70" t="s">
        <v>59</v>
      </c>
      <c r="G70" s="1">
        <v>51682</v>
      </c>
      <c r="H70" s="2">
        <v>7.4999999999999997E-2</v>
      </c>
      <c r="I70" s="1">
        <v>93700</v>
      </c>
      <c r="J70" t="s">
        <v>149</v>
      </c>
      <c r="K70" t="s">
        <v>312</v>
      </c>
    </row>
    <row r="71" spans="1:11" x14ac:dyDescent="0.3">
      <c r="A71">
        <v>73</v>
      </c>
      <c r="B71" t="s">
        <v>273</v>
      </c>
      <c r="C71" t="str" cm="1">
        <f t="array" ref="C71">_xlfn.IFS(Table1[[#This Row],[Rank]]&lt;=25,"Top 1 - 25",Table1[[#This Row],[Rank]]&lt;=50,"Top 26 - 50",Table1[[#This Row],[Rank]]&lt;=75,"Top 51 - 75",Table1[[#This Row],[Rank]]&lt;=100,"Top 76 -100")</f>
        <v>Top 51 - 75</v>
      </c>
      <c r="D71" t="s">
        <v>154</v>
      </c>
      <c r="E71" t="str">
        <f>LEFT(Table1[[#This Row],[Name]],1)</f>
        <v>N</v>
      </c>
      <c r="F71" t="s">
        <v>31</v>
      </c>
      <c r="G71" s="1">
        <v>51332</v>
      </c>
      <c r="H71" s="2">
        <v>0.06</v>
      </c>
      <c r="I71" s="1">
        <v>110000</v>
      </c>
      <c r="J71" t="s">
        <v>155</v>
      </c>
      <c r="K71" t="s">
        <v>325</v>
      </c>
    </row>
    <row r="72" spans="1:11" x14ac:dyDescent="0.3">
      <c r="A72">
        <v>70</v>
      </c>
      <c r="B72" t="s">
        <v>270</v>
      </c>
      <c r="C72" t="str" cm="1">
        <f t="array" ref="C72">_xlfn.IFS(Table1[[#This Row],[Rank]]&lt;=25,"Top 1 - 25",Table1[[#This Row],[Rank]]&lt;=50,"Top 26 - 50",Table1[[#This Row],[Rank]]&lt;=75,"Top 51 - 75",Table1[[#This Row],[Rank]]&lt;=100,"Top 76 -100")</f>
        <v>Top 51 - 75</v>
      </c>
      <c r="D72" t="s">
        <v>150</v>
      </c>
      <c r="E72" t="str">
        <f>LEFT(Table1[[#This Row],[Name]],1)</f>
        <v>S</v>
      </c>
      <c r="F72" t="s">
        <v>91</v>
      </c>
      <c r="G72" s="1">
        <v>51298</v>
      </c>
      <c r="H72" s="2">
        <v>0.03</v>
      </c>
      <c r="I72" s="1">
        <v>57710</v>
      </c>
      <c r="J72" t="s">
        <v>73</v>
      </c>
      <c r="K72" t="s">
        <v>309</v>
      </c>
    </row>
    <row r="73" spans="1:11" x14ac:dyDescent="0.3">
      <c r="A73">
        <v>71</v>
      </c>
      <c r="B73" t="s">
        <v>271</v>
      </c>
      <c r="C73" t="str" cm="1">
        <f t="array" ref="C73">_xlfn.IFS(Table1[[#This Row],[Rank]]&lt;=25,"Top 1 - 25",Table1[[#This Row],[Rank]]&lt;=50,"Top 26 - 50",Table1[[#This Row],[Rank]]&lt;=75,"Top 51 - 75",Table1[[#This Row],[Rank]]&lt;=100,"Top 76 -100")</f>
        <v>Top 51 - 75</v>
      </c>
      <c r="D73" t="s">
        <v>151</v>
      </c>
      <c r="E73" t="str">
        <f>LEFT(Table1[[#This Row],[Name]],1)</f>
        <v>M</v>
      </c>
      <c r="F73" t="s">
        <v>31</v>
      </c>
      <c r="G73" s="1">
        <v>51216</v>
      </c>
      <c r="H73" s="2">
        <v>6.7000000000000004E-2</v>
      </c>
      <c r="I73" s="1">
        <v>67500</v>
      </c>
      <c r="J73" t="s">
        <v>152</v>
      </c>
      <c r="K73" t="s">
        <v>322</v>
      </c>
    </row>
    <row r="74" spans="1:11" x14ac:dyDescent="0.3">
      <c r="A74">
        <v>72</v>
      </c>
      <c r="B74" t="s">
        <v>272</v>
      </c>
      <c r="C74" t="str" cm="1">
        <f t="array" ref="C74">_xlfn.IFS(Table1[[#This Row],[Rank]]&lt;=25,"Top 1 - 25",Table1[[#This Row],[Rank]]&lt;=50,"Top 26 - 50",Table1[[#This Row],[Rank]]&lt;=75,"Top 51 - 75",Table1[[#This Row],[Rank]]&lt;=100,"Top 76 -100")</f>
        <v>Top 51 - 75</v>
      </c>
      <c r="D74" t="s">
        <v>153</v>
      </c>
      <c r="E74" t="str">
        <f>LEFT(Table1[[#This Row],[Name]],1)</f>
        <v>N</v>
      </c>
      <c r="F74" t="s">
        <v>143</v>
      </c>
      <c r="G74" s="1">
        <v>51199</v>
      </c>
      <c r="H74" s="2">
        <v>9.6000000000000002E-2</v>
      </c>
      <c r="I74" s="1">
        <v>13344</v>
      </c>
      <c r="J74" t="s">
        <v>60</v>
      </c>
      <c r="K74" t="s">
        <v>318</v>
      </c>
    </row>
    <row r="75" spans="1:11" x14ac:dyDescent="0.3">
      <c r="A75">
        <v>74</v>
      </c>
      <c r="B75" t="s">
        <v>274</v>
      </c>
      <c r="C75" t="str" cm="1">
        <f t="array" ref="C75">_xlfn.IFS(Table1[[#This Row],[Rank]]&lt;=25,"Top 1 - 25",Table1[[#This Row],[Rank]]&lt;=50,"Top 26 - 50",Table1[[#This Row],[Rank]]&lt;=75,"Top 51 - 75",Table1[[#This Row],[Rank]]&lt;=100,"Top 76 -100")</f>
        <v>Top 51 - 75</v>
      </c>
      <c r="D75" t="s">
        <v>156</v>
      </c>
      <c r="E75" t="str">
        <f>LEFT(Table1[[#This Row],[Name]],1)</f>
        <v>C</v>
      </c>
      <c r="F75" t="s">
        <v>157</v>
      </c>
      <c r="G75" s="1">
        <v>50971</v>
      </c>
      <c r="H75" s="2">
        <v>0.221</v>
      </c>
      <c r="I75" s="1">
        <v>107700</v>
      </c>
      <c r="J75" t="s">
        <v>49</v>
      </c>
      <c r="K75" t="s">
        <v>315</v>
      </c>
    </row>
    <row r="76" spans="1:11" x14ac:dyDescent="0.3">
      <c r="A76">
        <v>75</v>
      </c>
      <c r="B76" t="s">
        <v>275</v>
      </c>
      <c r="C76" t="str" cm="1">
        <f t="array" ref="C76">_xlfn.IFS(Table1[[#This Row],[Rank]]&lt;=25,"Top 1 - 25",Table1[[#This Row],[Rank]]&lt;=50,"Top 26 - 50",Table1[[#This Row],[Rank]]&lt;=75,"Top 51 - 75",Table1[[#This Row],[Rank]]&lt;=100,"Top 76 -100")</f>
        <v>Top 51 - 75</v>
      </c>
      <c r="D76" t="s">
        <v>158</v>
      </c>
      <c r="E76" t="str">
        <f>LEFT(Table1[[#This Row],[Name]],1)</f>
        <v>C</v>
      </c>
      <c r="F76" t="s">
        <v>59</v>
      </c>
      <c r="G76" s="1">
        <v>49818</v>
      </c>
      <c r="H76" s="2">
        <v>0.01</v>
      </c>
      <c r="I76" s="1">
        <v>79500</v>
      </c>
      <c r="J76" t="s">
        <v>159</v>
      </c>
      <c r="K76" t="s">
        <v>306</v>
      </c>
    </row>
    <row r="77" spans="1:11" x14ac:dyDescent="0.3">
      <c r="A77">
        <v>76</v>
      </c>
      <c r="B77" t="s">
        <v>276</v>
      </c>
      <c r="C77" t="str" cm="1">
        <f t="array" ref="C77">_xlfn.IFS(Table1[[#This Row],[Rank]]&lt;=25,"Top 1 - 25",Table1[[#This Row],[Rank]]&lt;=50,"Top 26 - 50",Table1[[#This Row],[Rank]]&lt;=75,"Top 51 - 75",Table1[[#This Row],[Rank]]&lt;=100,"Top 76 -100")</f>
        <v>Top 76 -100</v>
      </c>
      <c r="D77" t="s">
        <v>160</v>
      </c>
      <c r="E77" t="str">
        <f>LEFT(Table1[[#This Row],[Name]],1)</f>
        <v>T</v>
      </c>
      <c r="F77" t="s">
        <v>36</v>
      </c>
      <c r="G77" s="1">
        <v>48550</v>
      </c>
      <c r="H77" s="2">
        <v>0.51100000000000001</v>
      </c>
      <c r="I77" s="1">
        <v>340000</v>
      </c>
      <c r="J77" t="s">
        <v>161</v>
      </c>
      <c r="K77" t="s">
        <v>325</v>
      </c>
    </row>
    <row r="78" spans="1:11" x14ac:dyDescent="0.3">
      <c r="A78">
        <v>77</v>
      </c>
      <c r="B78" t="s">
        <v>277</v>
      </c>
      <c r="C78" t="str" cm="1">
        <f t="array" ref="C78">_xlfn.IFS(Table1[[#This Row],[Rank]]&lt;=25,"Top 1 - 25",Table1[[#This Row],[Rank]]&lt;=50,"Top 26 - 50",Table1[[#This Row],[Rank]]&lt;=75,"Top 51 - 75",Table1[[#This Row],[Rank]]&lt;=100,"Top 76 -100")</f>
        <v>Top 76 -100</v>
      </c>
      <c r="D78" t="s">
        <v>162</v>
      </c>
      <c r="E78" t="str">
        <f>LEFT(Table1[[#This Row],[Name]],1)</f>
        <v>P</v>
      </c>
      <c r="F78" t="s">
        <v>36</v>
      </c>
      <c r="G78" s="1">
        <v>48394</v>
      </c>
      <c r="H78" s="2">
        <v>7.0999999999999994E-2</v>
      </c>
      <c r="I78" s="1">
        <v>232000</v>
      </c>
      <c r="J78" t="s">
        <v>163</v>
      </c>
      <c r="K78" t="s">
        <v>329</v>
      </c>
    </row>
    <row r="79" spans="1:11" x14ac:dyDescent="0.3">
      <c r="A79">
        <v>78</v>
      </c>
      <c r="B79" t="s">
        <v>278</v>
      </c>
      <c r="C79" t="str" cm="1">
        <f t="array" ref="C79">_xlfn.IFS(Table1[[#This Row],[Rank]]&lt;=25,"Top 1 - 25",Table1[[#This Row],[Rank]]&lt;=50,"Top 26 - 50",Table1[[#This Row],[Rank]]&lt;=75,"Top 51 - 75",Table1[[#This Row],[Rank]]&lt;=100,"Top 76 -100")</f>
        <v>Top 76 -100</v>
      </c>
      <c r="D79" t="s">
        <v>164</v>
      </c>
      <c r="E79" t="str">
        <f>LEFT(Table1[[#This Row],[Name]],1)</f>
        <v>C</v>
      </c>
      <c r="F79" t="s">
        <v>20</v>
      </c>
      <c r="G79" s="1">
        <v>48349</v>
      </c>
      <c r="H79" s="2">
        <v>1.5109999999999999</v>
      </c>
      <c r="I79" s="1">
        <v>9900</v>
      </c>
      <c r="J79" t="s">
        <v>73</v>
      </c>
      <c r="K79" t="s">
        <v>309</v>
      </c>
    </row>
    <row r="80" spans="1:11" x14ac:dyDescent="0.3">
      <c r="A80">
        <v>79</v>
      </c>
      <c r="B80" t="s">
        <v>279</v>
      </c>
      <c r="C80" t="str" cm="1">
        <f t="array" ref="C80">_xlfn.IFS(Table1[[#This Row],[Rank]]&lt;=25,"Top 1 - 25",Table1[[#This Row],[Rank]]&lt;=50,"Top 26 - 50",Table1[[#This Row],[Rank]]&lt;=75,"Top 51 - 75",Table1[[#This Row],[Rank]]&lt;=100,"Top 76 -100")</f>
        <v>Top 76 -100</v>
      </c>
      <c r="D80" t="s">
        <v>165</v>
      </c>
      <c r="E80" t="str">
        <f>LEFT(Table1[[#This Row],[Name]],1)</f>
        <v>L</v>
      </c>
      <c r="F80" t="s">
        <v>143</v>
      </c>
      <c r="G80" s="1">
        <v>48200</v>
      </c>
      <c r="H80" s="2">
        <v>0.10100000000000001</v>
      </c>
      <c r="I80" s="1">
        <v>45000</v>
      </c>
      <c r="J80" t="s">
        <v>110</v>
      </c>
      <c r="K80" t="s">
        <v>325</v>
      </c>
    </row>
    <row r="81" spans="1:11" x14ac:dyDescent="0.3">
      <c r="A81">
        <v>80</v>
      </c>
      <c r="B81" t="s">
        <v>280</v>
      </c>
      <c r="C81" t="str" cm="1">
        <f t="array" ref="C81">_xlfn.IFS(Table1[[#This Row],[Rank]]&lt;=25,"Top 1 - 25",Table1[[#This Row],[Rank]]&lt;=50,"Top 26 - 50",Table1[[#This Row],[Rank]]&lt;=75,"Top 51 - 75",Table1[[#This Row],[Rank]]&lt;=100,"Top 76 -100")</f>
        <v>Top 76 -100</v>
      </c>
      <c r="D81" t="s">
        <v>166</v>
      </c>
      <c r="E81" t="str">
        <f>LEFT(Table1[[#This Row],[Name]],1)</f>
        <v>P</v>
      </c>
      <c r="F81" t="s">
        <v>143</v>
      </c>
      <c r="G81" s="1">
        <v>47702</v>
      </c>
      <c r="H81" s="2">
        <v>0.11799999999999999</v>
      </c>
      <c r="I81" s="1">
        <v>49077</v>
      </c>
      <c r="J81" t="s">
        <v>167</v>
      </c>
      <c r="K81" t="s">
        <v>313</v>
      </c>
    </row>
    <row r="82" spans="1:11" x14ac:dyDescent="0.3">
      <c r="A82">
        <v>81</v>
      </c>
      <c r="B82" t="s">
        <v>281</v>
      </c>
      <c r="C82" t="str" cm="1">
        <f t="array" ref="C82">_xlfn.IFS(Table1[[#This Row],[Rank]]&lt;=25,"Top 1 - 25",Table1[[#This Row],[Rank]]&lt;=50,"Top 26 - 50",Table1[[#This Row],[Rank]]&lt;=75,"Top 51 - 75",Table1[[#This Row],[Rank]]&lt;=100,"Top 76 -100")</f>
        <v>Top 76 -100</v>
      </c>
      <c r="D82" t="s">
        <v>168</v>
      </c>
      <c r="E82" t="str">
        <f>LEFT(Table1[[#This Row],[Name]],1)</f>
        <v>N</v>
      </c>
      <c r="F82" t="s">
        <v>62</v>
      </c>
      <c r="G82" s="1">
        <v>47376</v>
      </c>
      <c r="H82" s="2">
        <v>0.13</v>
      </c>
      <c r="I82" s="1">
        <v>24134</v>
      </c>
      <c r="J82" t="s">
        <v>169</v>
      </c>
      <c r="K82" t="s">
        <v>313</v>
      </c>
    </row>
    <row r="83" spans="1:11" x14ac:dyDescent="0.3">
      <c r="A83">
        <v>82</v>
      </c>
      <c r="B83" t="s">
        <v>282</v>
      </c>
      <c r="C83" t="str" cm="1">
        <f t="array" ref="C83">_xlfn.IFS(Table1[[#This Row],[Rank]]&lt;=25,"Top 1 - 25",Table1[[#This Row],[Rank]]&lt;=50,"Top 26 - 50",Table1[[#This Row],[Rank]]&lt;=75,"Top 51 - 75",Table1[[#This Row],[Rank]]&lt;=100,"Top 76 -100")</f>
        <v>Top 76 -100</v>
      </c>
      <c r="D83" t="s">
        <v>170</v>
      </c>
      <c r="E83" t="str">
        <f>LEFT(Table1[[#This Row],[Name]],1)</f>
        <v>T</v>
      </c>
      <c r="F83" t="s">
        <v>91</v>
      </c>
      <c r="G83" s="1">
        <v>47049</v>
      </c>
      <c r="H83" s="2">
        <v>8.8999999999999996E-2</v>
      </c>
      <c r="I83" s="1">
        <v>137000</v>
      </c>
      <c r="J83" t="s">
        <v>171</v>
      </c>
      <c r="K83" t="s">
        <v>304</v>
      </c>
    </row>
    <row r="84" spans="1:11" x14ac:dyDescent="0.3">
      <c r="A84">
        <v>83</v>
      </c>
      <c r="B84" t="s">
        <v>283</v>
      </c>
      <c r="C84" t="str" cm="1">
        <f t="array" ref="C84">_xlfn.IFS(Table1[[#This Row],[Rank]]&lt;=25,"Top 1 - 25",Table1[[#This Row],[Rank]]&lt;=50,"Top 26 - 50",Table1[[#This Row],[Rank]]&lt;=75,"Top 51 - 75",Table1[[#This Row],[Rank]]&lt;=100,"Top 76 -100")</f>
        <v>Top 76 -100</v>
      </c>
      <c r="D84" t="s">
        <v>172</v>
      </c>
      <c r="E84" t="str">
        <f>LEFT(Table1[[#This Row],[Name]],1)</f>
        <v>B</v>
      </c>
      <c r="F84" t="s">
        <v>31</v>
      </c>
      <c r="G84" s="1">
        <v>46385</v>
      </c>
      <c r="H84" s="2">
        <v>9.0999999999999998E-2</v>
      </c>
      <c r="I84" s="1">
        <v>32200</v>
      </c>
      <c r="J84" t="s">
        <v>60</v>
      </c>
      <c r="K84" t="s">
        <v>318</v>
      </c>
    </row>
    <row r="85" spans="1:11" x14ac:dyDescent="0.3">
      <c r="A85">
        <v>84</v>
      </c>
      <c r="B85" t="s">
        <v>284</v>
      </c>
      <c r="C85" t="str" cm="1">
        <f t="array" ref="C85">_xlfn.IFS(Table1[[#This Row],[Rank]]&lt;=25,"Top 1 - 25",Table1[[#This Row],[Rank]]&lt;=50,"Top 26 - 50",Table1[[#This Row],[Rank]]&lt;=75,"Top 51 - 75",Table1[[#This Row],[Rank]]&lt;=100,"Top 76 -100")</f>
        <v>Top 76 -100</v>
      </c>
      <c r="D85" t="s">
        <v>173</v>
      </c>
      <c r="E85" t="str">
        <f>LEFT(Table1[[#This Row],[Name]],1)</f>
        <v>G</v>
      </c>
      <c r="F85" t="s">
        <v>31</v>
      </c>
      <c r="G85" s="1">
        <v>44700</v>
      </c>
      <c r="H85" s="2">
        <v>0.03</v>
      </c>
      <c r="I85" s="1">
        <v>97000</v>
      </c>
      <c r="J85" t="s">
        <v>71</v>
      </c>
      <c r="K85" t="s">
        <v>311</v>
      </c>
    </row>
    <row r="86" spans="1:11" x14ac:dyDescent="0.3">
      <c r="A86">
        <v>85</v>
      </c>
      <c r="B86" t="s">
        <v>285</v>
      </c>
      <c r="C86" t="str" cm="1">
        <f t="array" ref="C86">_xlfn.IFS(Table1[[#This Row],[Rank]]&lt;=25,"Top 1 - 25",Table1[[#This Row],[Rank]]&lt;=50,"Top 26 - 50",Table1[[#This Row],[Rank]]&lt;=75,"Top 51 - 75",Table1[[#This Row],[Rank]]&lt;=100,"Top 76 -100")</f>
        <v>Top 76 -100</v>
      </c>
      <c r="D86" t="s">
        <v>174</v>
      </c>
      <c r="E86" t="str">
        <f>LEFT(Table1[[#This Row],[Name]],1)</f>
        <v>N</v>
      </c>
      <c r="F86" t="s">
        <v>175</v>
      </c>
      <c r="G86" s="1">
        <v>44538</v>
      </c>
      <c r="H86" s="2">
        <v>0.191</v>
      </c>
      <c r="I86" s="1">
        <v>73300</v>
      </c>
      <c r="J86" t="s">
        <v>176</v>
      </c>
      <c r="K86" t="s">
        <v>330</v>
      </c>
    </row>
    <row r="87" spans="1:11" x14ac:dyDescent="0.3">
      <c r="A87">
        <v>86</v>
      </c>
      <c r="B87" t="s">
        <v>286</v>
      </c>
      <c r="C87" t="str" cm="1">
        <f t="array" ref="C87">_xlfn.IFS(Table1[[#This Row],[Rank]]&lt;=25,"Top 1 - 25",Table1[[#This Row],[Rank]]&lt;=50,"Top 26 - 50",Table1[[#This Row],[Rank]]&lt;=75,"Top 51 - 75",Table1[[#This Row],[Rank]]&lt;=100,"Top 76 -100")</f>
        <v>Top 76 -100</v>
      </c>
      <c r="D87" t="s">
        <v>177</v>
      </c>
      <c r="E87" t="str">
        <f>LEFT(Table1[[#This Row],[Name]],1)</f>
        <v>J</v>
      </c>
      <c r="F87" t="s">
        <v>199</v>
      </c>
      <c r="G87" s="1">
        <v>44024</v>
      </c>
      <c r="H87" s="2">
        <v>0.23899999999999999</v>
      </c>
      <c r="I87" s="1">
        <v>75550</v>
      </c>
      <c r="J87" t="s">
        <v>178</v>
      </c>
      <c r="K87" t="s">
        <v>315</v>
      </c>
    </row>
    <row r="88" spans="1:11" x14ac:dyDescent="0.3">
      <c r="A88">
        <v>87</v>
      </c>
      <c r="B88" t="s">
        <v>287</v>
      </c>
      <c r="C88" t="str" cm="1">
        <f t="array" ref="C88">_xlfn.IFS(Table1[[#This Row],[Rank]]&lt;=25,"Top 1 - 25",Table1[[#This Row],[Rank]]&lt;=50,"Top 26 - 50",Table1[[#This Row],[Rank]]&lt;=75,"Top 51 - 75",Table1[[#This Row],[Rank]]&lt;=100,"Top 76 -100")</f>
        <v>Top 76 -100</v>
      </c>
      <c r="D88" t="s">
        <v>179</v>
      </c>
      <c r="E88" t="str">
        <f>LEFT(Table1[[#This Row],[Name]],1)</f>
        <v>A</v>
      </c>
      <c r="F88" t="s">
        <v>62</v>
      </c>
      <c r="G88" s="1">
        <v>43663</v>
      </c>
      <c r="H88" s="2">
        <v>0.14299999999999999</v>
      </c>
      <c r="I88" s="1">
        <v>64000</v>
      </c>
      <c r="J88" t="s">
        <v>60</v>
      </c>
      <c r="K88" t="s">
        <v>318</v>
      </c>
    </row>
    <row r="89" spans="1:11" x14ac:dyDescent="0.3">
      <c r="A89">
        <v>88</v>
      </c>
      <c r="B89" t="s">
        <v>288</v>
      </c>
      <c r="C89" t="str" cm="1">
        <f t="array" ref="C89">_xlfn.IFS(Table1[[#This Row],[Rank]]&lt;=25,"Top 1 - 25",Table1[[#This Row],[Rank]]&lt;=50,"Top 26 - 50",Table1[[#This Row],[Rank]]&lt;=75,"Top 51 - 75",Table1[[#This Row],[Rank]]&lt;=100,"Top 76 -100")</f>
        <v>Top 76 -100</v>
      </c>
      <c r="D89" t="s">
        <v>180</v>
      </c>
      <c r="E89" t="str">
        <f>LEFT(Table1[[#This Row],[Name]],1)</f>
        <v>A</v>
      </c>
      <c r="F89" t="s">
        <v>181</v>
      </c>
      <c r="G89" s="1">
        <v>43075</v>
      </c>
      <c r="H89" s="2">
        <v>0.245</v>
      </c>
      <c r="I89" s="1">
        <v>113000</v>
      </c>
      <c r="J89" t="s">
        <v>92</v>
      </c>
      <c r="K89" t="s">
        <v>315</v>
      </c>
    </row>
    <row r="90" spans="1:11" x14ac:dyDescent="0.3">
      <c r="A90">
        <v>89</v>
      </c>
      <c r="B90" t="s">
        <v>289</v>
      </c>
      <c r="C90" t="str" cm="1">
        <f t="array" ref="C90">_xlfn.IFS(Table1[[#This Row],[Rank]]&lt;=25,"Top 1 - 25",Table1[[#This Row],[Rank]]&lt;=50,"Top 26 - 50",Table1[[#This Row],[Rank]]&lt;=75,"Top 51 - 75",Table1[[#This Row],[Rank]]&lt;=100,"Top 76 -100")</f>
        <v>Top 76 -100</v>
      </c>
      <c r="D90" t="s">
        <v>182</v>
      </c>
      <c r="E90" t="str">
        <f>LEFT(Table1[[#This Row],[Name]],1)</f>
        <v>S</v>
      </c>
      <c r="F90" t="s">
        <v>62</v>
      </c>
      <c r="G90" s="1">
        <v>42534</v>
      </c>
      <c r="H90" s="2">
        <v>0.214</v>
      </c>
      <c r="I90" s="1">
        <v>3242</v>
      </c>
      <c r="J90" t="s">
        <v>60</v>
      </c>
      <c r="K90" t="s">
        <v>318</v>
      </c>
    </row>
    <row r="91" spans="1:11" x14ac:dyDescent="0.3">
      <c r="A91">
        <v>90</v>
      </c>
      <c r="B91" t="s">
        <v>290</v>
      </c>
      <c r="C91" t="str" cm="1">
        <f t="array" ref="C91">_xlfn.IFS(Table1[[#This Row],[Rank]]&lt;=25,"Top 1 - 25",Table1[[#This Row],[Rank]]&lt;=50,"Top 26 - 50",Table1[[#This Row],[Rank]]&lt;=75,"Top 51 - 75",Table1[[#This Row],[Rank]]&lt;=100,"Top 76 -100")</f>
        <v>Top 76 -100</v>
      </c>
      <c r="D91" t="s">
        <v>183</v>
      </c>
      <c r="E91" t="str">
        <f>LEFT(Table1[[#This Row],[Name]],1)</f>
        <v>P</v>
      </c>
      <c r="F91" t="s">
        <v>20</v>
      </c>
      <c r="G91" s="1">
        <v>42078</v>
      </c>
      <c r="H91" s="2">
        <v>0.80700000000000005</v>
      </c>
      <c r="I91" s="1">
        <v>4100</v>
      </c>
      <c r="J91" t="s">
        <v>73</v>
      </c>
      <c r="K91" t="s">
        <v>309</v>
      </c>
    </row>
    <row r="92" spans="1:11" x14ac:dyDescent="0.3">
      <c r="A92">
        <v>91</v>
      </c>
      <c r="B92" t="s">
        <v>291</v>
      </c>
      <c r="C92" t="str" cm="1">
        <f t="array" ref="C92">_xlfn.IFS(Table1[[#This Row],[Rank]]&lt;=25,"Top 1 - 25",Table1[[#This Row],[Rank]]&lt;=50,"Top 26 - 50",Table1[[#This Row],[Rank]]&lt;=75,"Top 51 - 75",Table1[[#This Row],[Rank]]&lt;=100,"Top 76 -100")</f>
        <v>Top 76 -100</v>
      </c>
      <c r="D92" t="s">
        <v>184</v>
      </c>
      <c r="E92" t="str">
        <f>LEFT(Table1[[#This Row],[Name]],1)</f>
        <v>E</v>
      </c>
      <c r="F92" t="s">
        <v>20</v>
      </c>
      <c r="G92" s="1">
        <v>40807</v>
      </c>
      <c r="H92" s="2">
        <v>0.5</v>
      </c>
      <c r="I92" s="1">
        <v>6911</v>
      </c>
      <c r="J92" t="s">
        <v>73</v>
      </c>
      <c r="K92" t="s">
        <v>309</v>
      </c>
    </row>
    <row r="93" spans="1:11" x14ac:dyDescent="0.3">
      <c r="A93">
        <v>92</v>
      </c>
      <c r="B93" t="s">
        <v>292</v>
      </c>
      <c r="C93" t="str" cm="1">
        <f t="array" ref="C93">_xlfn.IFS(Table1[[#This Row],[Rank]]&lt;=25,"Top 1 - 25",Table1[[#This Row],[Rank]]&lt;=50,"Top 26 - 50",Table1[[#This Row],[Rank]]&lt;=75,"Top 51 - 75",Table1[[#This Row],[Rank]]&lt;=100,"Top 76 -100")</f>
        <v>Top 76 -100</v>
      </c>
      <c r="D93" t="s">
        <v>185</v>
      </c>
      <c r="E93" t="str">
        <f>LEFT(Table1[[#This Row],[Name]],1)</f>
        <v>T</v>
      </c>
      <c r="F93" t="s">
        <v>143</v>
      </c>
      <c r="G93" s="1">
        <v>40526</v>
      </c>
      <c r="H93" s="2">
        <v>2.5999999999999999E-2</v>
      </c>
      <c r="I93" s="1">
        <v>15065</v>
      </c>
      <c r="J93" t="s">
        <v>60</v>
      </c>
      <c r="K93" t="s">
        <v>318</v>
      </c>
    </row>
    <row r="94" spans="1:11" x14ac:dyDescent="0.3">
      <c r="A94">
        <v>93</v>
      </c>
      <c r="B94" t="s">
        <v>293</v>
      </c>
      <c r="C94" t="str" cm="1">
        <f t="array" ref="C94">_xlfn.IFS(Table1[[#This Row],[Rank]]&lt;=25,"Top 1 - 25",Table1[[#This Row],[Rank]]&lt;=50,"Top 26 - 50",Table1[[#This Row],[Rank]]&lt;=75,"Top 51 - 75",Table1[[#This Row],[Rank]]&lt;=100,"Top 76 -100")</f>
        <v>Top 76 -100</v>
      </c>
      <c r="D94" t="s">
        <v>186</v>
      </c>
      <c r="E94" t="str">
        <f>LEFT(Table1[[#This Row],[Name]],1)</f>
        <v>O</v>
      </c>
      <c r="F94" t="s">
        <v>26</v>
      </c>
      <c r="G94" s="1">
        <v>40479</v>
      </c>
      <c r="H94" s="2">
        <v>3.5999999999999997E-2</v>
      </c>
      <c r="I94" s="1">
        <v>132000</v>
      </c>
      <c r="J94" t="s">
        <v>141</v>
      </c>
      <c r="K94" t="s">
        <v>309</v>
      </c>
    </row>
    <row r="95" spans="1:11" x14ac:dyDescent="0.3">
      <c r="A95">
        <v>94</v>
      </c>
      <c r="B95" t="s">
        <v>294</v>
      </c>
      <c r="C95" t="str" cm="1">
        <f t="array" ref="C95">_xlfn.IFS(Table1[[#This Row],[Rank]]&lt;=25,"Top 1 - 25",Table1[[#This Row],[Rank]]&lt;=50,"Top 26 - 50",Table1[[#This Row],[Rank]]&lt;=75,"Top 51 - 75",Table1[[#This Row],[Rank]]&lt;=100,"Top 76 -100")</f>
        <v>Top 76 -100</v>
      </c>
      <c r="D95" t="s">
        <v>187</v>
      </c>
      <c r="E95" t="str">
        <f>LEFT(Table1[[#This Row],[Name]],1)</f>
        <v>T</v>
      </c>
      <c r="F95" t="s">
        <v>188</v>
      </c>
      <c r="G95" s="1">
        <v>39211</v>
      </c>
      <c r="H95" s="2">
        <v>0.217</v>
      </c>
      <c r="I95" s="1">
        <v>129000</v>
      </c>
      <c r="J95" t="s">
        <v>128</v>
      </c>
      <c r="K95" t="s">
        <v>325</v>
      </c>
    </row>
    <row r="96" spans="1:11" x14ac:dyDescent="0.3">
      <c r="A96">
        <v>95</v>
      </c>
      <c r="B96" t="s">
        <v>295</v>
      </c>
      <c r="C96" t="str" cm="1">
        <f t="array" ref="C96">_xlfn.IFS(Table1[[#This Row],[Rank]]&lt;=25,"Top 1 - 25",Table1[[#This Row],[Rank]]&lt;=50,"Top 26 - 50",Table1[[#This Row],[Rank]]&lt;=75,"Top 51 - 75",Table1[[#This Row],[Rank]]&lt;=100,"Top 76 -100")</f>
        <v>Top 76 -100</v>
      </c>
      <c r="D96" t="s">
        <v>189</v>
      </c>
      <c r="E96" t="str">
        <f>LEFT(Table1[[#This Row],[Name]],1)</f>
        <v>C</v>
      </c>
      <c r="F96" t="s">
        <v>91</v>
      </c>
      <c r="G96" s="1">
        <v>38655</v>
      </c>
      <c r="H96" s="2">
        <v>0.17100000000000001</v>
      </c>
      <c r="I96" s="1">
        <v>79000</v>
      </c>
      <c r="J96" t="s">
        <v>47</v>
      </c>
      <c r="K96" t="s">
        <v>314</v>
      </c>
    </row>
    <row r="97" spans="1:11" x14ac:dyDescent="0.3">
      <c r="A97">
        <v>96</v>
      </c>
      <c r="B97" t="s">
        <v>296</v>
      </c>
      <c r="C97" t="str" cm="1">
        <f t="array" ref="C97">_xlfn.IFS(Table1[[#This Row],[Rank]]&lt;=25,"Top 1 - 25",Table1[[#This Row],[Rank]]&lt;=50,"Top 26 - 50",Table1[[#This Row],[Rank]]&lt;=75,"Top 51 - 75",Table1[[#This Row],[Rank]]&lt;=100,"Top 76 -100")</f>
        <v>Top 76 -100</v>
      </c>
      <c r="D97" t="s">
        <v>190</v>
      </c>
      <c r="E97" t="str">
        <f>LEFT(Table1[[#This Row],[Name]],1)</f>
        <v>G</v>
      </c>
      <c r="F97" t="s">
        <v>200</v>
      </c>
      <c r="G97" s="1">
        <v>38469</v>
      </c>
      <c r="H97" s="2">
        <v>8.6999999999999994E-2</v>
      </c>
      <c r="I97" s="1">
        <v>103100</v>
      </c>
      <c r="J97" t="s">
        <v>191</v>
      </c>
      <c r="K97" t="s">
        <v>328</v>
      </c>
    </row>
    <row r="98" spans="1:11" x14ac:dyDescent="0.3">
      <c r="A98">
        <v>97</v>
      </c>
      <c r="B98" t="s">
        <v>297</v>
      </c>
      <c r="C98" t="str" cm="1">
        <f t="array" ref="C98">_xlfn.IFS(Table1[[#This Row],[Rank]]&lt;=25,"Top 1 - 25",Table1[[#This Row],[Rank]]&lt;=50,"Top 26 - 50",Table1[[#This Row],[Rank]]&lt;=75,"Top 51 - 75",Table1[[#This Row],[Rank]]&lt;=100,"Top 76 -100")</f>
        <v>Top 76 -100</v>
      </c>
      <c r="D98" t="s">
        <v>192</v>
      </c>
      <c r="E98" t="str">
        <f>LEFT(Table1[[#This Row],[Name]],1)</f>
        <v>C</v>
      </c>
      <c r="F98" t="s">
        <v>199</v>
      </c>
      <c r="G98" s="1">
        <v>38448</v>
      </c>
      <c r="H98" s="2">
        <v>1.4E-2</v>
      </c>
      <c r="I98" s="1">
        <v>9941</v>
      </c>
      <c r="J98" t="s">
        <v>193</v>
      </c>
      <c r="K98" t="s">
        <v>308</v>
      </c>
    </row>
    <row r="99" spans="1:11" x14ac:dyDescent="0.3">
      <c r="A99">
        <v>98</v>
      </c>
      <c r="B99" t="s">
        <v>298</v>
      </c>
      <c r="C99" t="str" cm="1">
        <f t="array" ref="C99">_xlfn.IFS(Table1[[#This Row],[Rank]]&lt;=25,"Top 1 - 25",Table1[[#This Row],[Rank]]&lt;=50,"Top 26 - 50",Table1[[#This Row],[Rank]]&lt;=75,"Top 51 - 75",Table1[[#This Row],[Rank]]&lt;=100,"Top 76 -100")</f>
        <v>Top 76 -100</v>
      </c>
      <c r="D99" t="s">
        <v>194</v>
      </c>
      <c r="E99" t="str">
        <f>LEFT(Table1[[#This Row],[Name]],1)</f>
        <v>U</v>
      </c>
      <c r="F99" t="s">
        <v>62</v>
      </c>
      <c r="G99" s="1">
        <v>37470</v>
      </c>
      <c r="H99" s="2">
        <v>3.2000000000000001E-2</v>
      </c>
      <c r="I99" s="1">
        <v>37335</v>
      </c>
      <c r="J99" t="s">
        <v>75</v>
      </c>
      <c r="K99" t="s">
        <v>309</v>
      </c>
    </row>
    <row r="100" spans="1:11" x14ac:dyDescent="0.3">
      <c r="A100">
        <v>99</v>
      </c>
      <c r="B100" t="s">
        <v>299</v>
      </c>
      <c r="C100" t="str" cm="1">
        <f t="array" ref="C100">_xlfn.IFS(Table1[[#This Row],[Rank]]&lt;=25,"Top 1 - 25",Table1[[#This Row],[Rank]]&lt;=50,"Top 26 - 50",Table1[[#This Row],[Rank]]&lt;=75,"Top 51 - 75",Table1[[#This Row],[Rank]]&lt;=100,"Top 76 -100")</f>
        <v>Top 76 -100</v>
      </c>
      <c r="D100" t="s">
        <v>195</v>
      </c>
      <c r="E100" t="str">
        <f>LEFT(Table1[[#This Row],[Name]],1)</f>
        <v>N</v>
      </c>
      <c r="F100" t="s">
        <v>143</v>
      </c>
      <c r="G100" s="1">
        <v>36751</v>
      </c>
      <c r="H100" s="2">
        <v>8.7999999999999995E-2</v>
      </c>
      <c r="I100" s="1">
        <v>7585</v>
      </c>
      <c r="J100" t="s">
        <v>196</v>
      </c>
      <c r="K100" t="s">
        <v>331</v>
      </c>
    </row>
    <row r="101" spans="1:11" x14ac:dyDescent="0.3">
      <c r="A101">
        <v>100</v>
      </c>
      <c r="B101" t="s">
        <v>300</v>
      </c>
      <c r="C101" t="str" cm="1">
        <f t="array" ref="C101">_xlfn.IFS(Table1[[#This Row],[Rank]]&lt;=25,"Top 1 - 25",Table1[[#This Row],[Rank]]&lt;=50,"Top 26 - 50",Table1[[#This Row],[Rank]]&lt;=75,"Top 51 - 75",Table1[[#This Row],[Rank]]&lt;=100,"Top 76 -100")</f>
        <v>Top 76 -100</v>
      </c>
      <c r="D101" t="s">
        <v>197</v>
      </c>
      <c r="E101" t="str">
        <f>LEFT(Table1[[#This Row],[Name]],1)</f>
        <v>N</v>
      </c>
      <c r="F101" t="s">
        <v>198</v>
      </c>
      <c r="G101" s="1">
        <v>36484</v>
      </c>
      <c r="H101" s="2">
        <v>0.81200000000000006</v>
      </c>
      <c r="I101" s="1">
        <v>28800</v>
      </c>
      <c r="J101" t="s">
        <v>87</v>
      </c>
      <c r="K101" t="s">
        <v>321</v>
      </c>
    </row>
  </sheetData>
  <phoneticPr fontId="18"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Pivot_Table</vt:lpstr>
      <vt:lpstr>Map_Data</vt:lpstr>
      <vt:lpstr>US_Companies_cleaned_data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Adewale Aniyera</dc:creator>
  <cp:lastModifiedBy>Adewale Aniyera</cp:lastModifiedBy>
  <dcterms:created xsi:type="dcterms:W3CDTF">2023-07-23T18:07:59Z</dcterms:created>
  <dcterms:modified xsi:type="dcterms:W3CDTF">2023-07-23T22:13:52Z</dcterms:modified>
</cp:coreProperties>
</file>