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7ae2431d1403b8/Desktop/projeto Excel/"/>
    </mc:Choice>
  </mc:AlternateContent>
  <xr:revisionPtr revIDLastSave="52" documentId="8_{813C4270-8122-41E3-B547-F0DD45BF3CA6}" xr6:coauthVersionLast="47" xr6:coauthVersionMax="47" xr10:uidLastSave="{6FC5CF69-6C9D-4C14-B3D7-B5543B396A52}"/>
  <bookViews>
    <workbookView xWindow="-120" yWindow="-120" windowWidth="20730" windowHeight="11760" tabRatio="0" firstSheet="3" activeTab="3" xr2:uid="{00000000-000D-0000-FFFF-FFFF00000000}"/>
  </bookViews>
  <sheets>
    <sheet name="BASES" sheetId="1" state="hidden" r:id="rId1"/>
    <sheet name="ASSETS" sheetId="5" state="hidden" r:id="rId2"/>
    <sheet name="CALCULOS " sheetId="3" state="hidden" r:id="rId3"/>
    <sheet name="DASHBOARD" sheetId="4" r:id="rId4"/>
  </sheets>
  <definedNames>
    <definedName name="SegmentaçãodeDados_Loja_de_Venda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79" i="3" l="1"/>
  <c r="E67" i="3"/>
</calcChain>
</file>

<file path=xl/sharedStrings.xml><?xml version="1.0" encoding="utf-8"?>
<sst xmlns="http://schemas.openxmlformats.org/spreadsheetml/2006/main" count="465" uniqueCount="64">
  <si>
    <t>Loja de Venda</t>
  </si>
  <si>
    <t>Marca do Tênis</t>
  </si>
  <si>
    <t>Modelo do Tênis</t>
  </si>
  <si>
    <t>Preço de Venda</t>
  </si>
  <si>
    <t>Quantidade Vendida</t>
  </si>
  <si>
    <t>Idade do Comprador</t>
  </si>
  <si>
    <t>Gênero do Comprador</t>
  </si>
  <si>
    <t>Percentual de Venda</t>
  </si>
  <si>
    <t>Cidade de Compra</t>
  </si>
  <si>
    <t>Loja A</t>
  </si>
  <si>
    <t>Loja C</t>
  </si>
  <si>
    <t>Loja E</t>
  </si>
  <si>
    <t>Loja D</t>
  </si>
  <si>
    <t>Loja B</t>
  </si>
  <si>
    <t>Asics</t>
  </si>
  <si>
    <t>Nike</t>
  </si>
  <si>
    <t>Puma</t>
  </si>
  <si>
    <t>Adidas</t>
  </si>
  <si>
    <t>Reebok</t>
  </si>
  <si>
    <t>Fila</t>
  </si>
  <si>
    <t>Under Armour</t>
  </si>
  <si>
    <t>New Balance</t>
  </si>
  <si>
    <t>Pegasus</t>
  </si>
  <si>
    <t>Fresh Foam</t>
  </si>
  <si>
    <t>RS-X</t>
  </si>
  <si>
    <t>Ultraboost</t>
  </si>
  <si>
    <t>Future Rider</t>
  </si>
  <si>
    <t>Gel Nimbus</t>
  </si>
  <si>
    <t>ZoomX</t>
  </si>
  <si>
    <t>Superstar</t>
  </si>
  <si>
    <t>Air Max</t>
  </si>
  <si>
    <t>Feminino</t>
  </si>
  <si>
    <t>Masculino</t>
  </si>
  <si>
    <t>Salvador</t>
  </si>
  <si>
    <t>Recife</t>
  </si>
  <si>
    <t>São Paulo</t>
  </si>
  <si>
    <t>Manaus</t>
  </si>
  <si>
    <t>Rio de Janeiro</t>
  </si>
  <si>
    <t>Curitiba</t>
  </si>
  <si>
    <t>Porto Alegre</t>
  </si>
  <si>
    <t>Fortaleza</t>
  </si>
  <si>
    <t>Brasília</t>
  </si>
  <si>
    <t>Belo Horizonte</t>
  </si>
  <si>
    <t xml:space="preserve"> </t>
  </si>
  <si>
    <t>Rótulos de Linha</t>
  </si>
  <si>
    <t>Total Geral</t>
  </si>
  <si>
    <t>Soma de Preço de Venda</t>
  </si>
  <si>
    <t>Soma de Quantidade Vendida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</si>
  <si>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</si>
  <si>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</si>
  <si>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</si>
  <si>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</si>
  <si>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</si>
  <si>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</si>
  <si>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</si>
  <si>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</si>
  <si>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</si>
  <si>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pergunta de negocios 1 Qual é a receita total por loja?</t>
  </si>
  <si>
    <t>VENDAS DE TÊNIS EMPRESA AW</t>
  </si>
  <si>
    <t>pergunta de negocios 3 total  de tênis vendidos por loja</t>
  </si>
  <si>
    <t>pergunta de negocios- 2 numero de vendas por genêro</t>
  </si>
  <si>
    <t>periodo de apuração  16/03/2025 15:10:20</t>
  </si>
  <si>
    <r>
      <rPr>
        <sz val="11"/>
        <color theme="1"/>
        <rFont val="Calibri"/>
        <family val="2"/>
        <scheme val="minor"/>
      </rPr>
      <t>bem vindo, André</t>
    </r>
    <r>
      <rPr>
        <sz val="11"/>
        <color rgb="FFB7DEE8"/>
        <rFont val="Calibri"/>
        <family val="2"/>
        <scheme val="minor"/>
      </rPr>
      <t>é</t>
    </r>
  </si>
  <si>
    <t xml:space="preserve">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</si>
</sst>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B7DEE8"/>
      <name val="Calibri"/>
      <family val="2"/>
      <scheme val="minor"/>
    </font>
    <font>
      <sz val="18"/>
      <color theme="1"/>
      <name val="Algerian"/>
      <family val="5"/>
    </font>
    <font>
      <b/>
      <sz val="13"/>
      <color theme="3"/>
      <name val="Calibri"/>
      <family val="2"/>
      <scheme val="minor"/>
    </font>
    <font>
      <sz val="11"/>
      <color theme="1"/>
      <name val="Aptos Narrow"/>
      <family val="2"/>
    </font>
    <font>
      <sz val="10"/>
      <color theme="2"/>
      <name val="Aptos"/>
      <family val="2"/>
    </font>
    <font>
      <sz val="10"/>
      <color theme="2"/>
      <name val="Algerian"/>
      <family val="5"/>
    </font>
    <font>
      <b/>
      <sz val="13"/>
      <color theme="3" tint="0.59999389629810485"/>
      <name val="Calibri"/>
      <family val="2"/>
      <scheme val="minor"/>
    </font>
    <font>
      <sz val="20"/>
      <color theme="1"/>
      <name val="Algerian"/>
      <family val="5"/>
    </font>
    <font>
      <sz val="10"/>
      <color theme="0" tint="-0.249977111117893"/>
      <name val="Aptos"/>
      <family val="2"/>
    </font>
    <font>
      <sz val="11"/>
      <color theme="3" tint="0.39997558519241921"/>
      <name val="Segoe UI"/>
      <family val="2"/>
    </font>
    <font>
      <sz val="10"/>
      <color theme="3" tint="0.3999755851924192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3" applyNumberFormat="0" applyFill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1"/>
    <xf numFmtId="0" fontId="0" fillId="0" borderId="0" xfId="0" applyAlignment="1">
      <alignment horizontal="left"/>
    </xf>
    <xf numFmtId="0" fontId="0" fillId="0" borderId="0" xfId="0" pivotButton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2" fontId="0" fillId="0" borderId="0" xfId="0" applyNumberFormat="1"/>
    <xf numFmtId="0" fontId="5" fillId="9" borderId="0" xfId="0" applyFont="1" applyFill="1"/>
    <xf numFmtId="0" fontId="0" fillId="10" borderId="0" xfId="0" applyFill="1"/>
    <xf numFmtId="0" fontId="6" fillId="10" borderId="0" xfId="0" applyFont="1" applyFill="1"/>
    <xf numFmtId="0" fontId="2" fillId="10" borderId="0" xfId="3" applyFill="1"/>
    <xf numFmtId="0" fontId="7" fillId="10" borderId="3" xfId="4" applyFill="1"/>
    <xf numFmtId="0" fontId="8" fillId="5" borderId="0" xfId="0" applyFont="1" applyFill="1"/>
    <xf numFmtId="2" fontId="0" fillId="5" borderId="0" xfId="0" applyNumberFormat="1" applyFill="1"/>
    <xf numFmtId="44" fontId="0" fillId="0" borderId="0" xfId="0" applyNumberFormat="1"/>
    <xf numFmtId="0" fontId="5" fillId="10" borderId="0" xfId="0" applyFont="1" applyFill="1"/>
    <xf numFmtId="0" fontId="11" fillId="10" borderId="3" xfId="4" applyFont="1" applyFill="1" applyAlignment="1">
      <alignment horizontal="left" vertical="center"/>
    </xf>
    <xf numFmtId="0" fontId="9" fillId="5" borderId="0" xfId="3" applyFont="1" applyFill="1"/>
    <xf numFmtId="0" fontId="10" fillId="5" borderId="0" xfId="3" applyFont="1" applyFill="1"/>
    <xf numFmtId="0" fontId="12" fillId="5" borderId="0" xfId="3" applyFont="1" applyFill="1"/>
    <xf numFmtId="0" fontId="6" fillId="5" borderId="0" xfId="3" applyFont="1" applyFill="1"/>
    <xf numFmtId="0" fontId="6" fillId="5" borderId="0" xfId="0" applyFont="1" applyFill="1"/>
    <xf numFmtId="0" fontId="13" fillId="5" borderId="0" xfId="3" applyFont="1" applyFill="1"/>
    <xf numFmtId="0" fontId="14" fillId="10" borderId="3" xfId="4" applyFont="1" applyFill="1" applyAlignment="1">
      <alignment horizontal="left" indent="1"/>
    </xf>
    <xf numFmtId="0" fontId="15" fillId="10" borderId="3" xfId="4" applyFont="1" applyFill="1"/>
    <xf numFmtId="0" fontId="4" fillId="2" borderId="0" xfId="2" applyAlignment="1">
      <alignment horizontal="center"/>
    </xf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5">
    <cellStyle name="40% - Ênfase1" xfId="3" builtinId="31"/>
    <cellStyle name="Neutro" xfId="2" builtinId="28"/>
    <cellStyle name="Normal" xfId="0" builtinId="0"/>
    <cellStyle name="Título 1" xfId="1" builtinId="16"/>
    <cellStyle name="Título 2" xfId="4" builtinId="17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3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SlicerStyleLight1 2" pivot="0" table="0" count="10" xr9:uid="{7B835C70-BAC0-4319-AA01-91B7D2003B60}">
      <tableStyleElement type="wholeTable" dxfId="25"/>
      <tableStyleElement type="headerRow" dxfId="24"/>
    </tableStyle>
  </tableStyles>
  <colors>
    <mruColors>
      <color rgb="FFE8E6E9"/>
      <color rgb="FFB7DEE8"/>
      <color rgb="FFDCE6F1"/>
      <color rgb="FF5BF6A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[planilha_vendas_tenis.xlsx]CALCULOS !tbl_receita_total_marcas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'!$B$27:$B$35</c:f>
              <c:strCache>
                <c:ptCount val="8"/>
                <c:pt idx="0">
                  <c:v>Adidas</c:v>
                </c:pt>
                <c:pt idx="1">
                  <c:v>Asics</c:v>
                </c:pt>
                <c:pt idx="2">
                  <c:v>Fila</c:v>
                </c:pt>
                <c:pt idx="3">
                  <c:v>New Balance</c:v>
                </c:pt>
                <c:pt idx="4">
                  <c:v>Nike</c:v>
                </c:pt>
                <c:pt idx="5">
                  <c:v>Puma</c:v>
                </c:pt>
                <c:pt idx="6">
                  <c:v>Reebok</c:v>
                </c:pt>
                <c:pt idx="7">
                  <c:v>Under Armour</c:v>
                </c:pt>
              </c:strCache>
            </c:strRef>
          </c:cat>
          <c:val>
            <c:numRef>
              <c:f>'CALCULOS '!$C$27:$C$35</c:f>
              <c:numCache>
                <c:formatCode>"R$"\ #,##0.00</c:formatCode>
                <c:ptCount val="8"/>
                <c:pt idx="0">
                  <c:v>1108.77</c:v>
                </c:pt>
                <c:pt idx="1">
                  <c:v>2652.91</c:v>
                </c:pt>
                <c:pt idx="2">
                  <c:v>812.04</c:v>
                </c:pt>
                <c:pt idx="3">
                  <c:v>958.72</c:v>
                </c:pt>
                <c:pt idx="4">
                  <c:v>2386.27</c:v>
                </c:pt>
                <c:pt idx="5">
                  <c:v>380.34</c:v>
                </c:pt>
                <c:pt idx="6">
                  <c:v>1498.09</c:v>
                </c:pt>
                <c:pt idx="7">
                  <c:v>1154.3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4-420F-A4D5-50F9C6CD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23551"/>
        <c:axId val="898820671"/>
      </c:barChart>
      <c:catAx>
        <c:axId val="89882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820671"/>
        <c:crosses val="autoZero"/>
        <c:auto val="1"/>
        <c:lblAlgn val="ctr"/>
        <c:lblOffset val="100"/>
        <c:noMultiLvlLbl val="0"/>
      </c:catAx>
      <c:valAx>
        <c:axId val="8988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8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[planilha_vendas_tenis.xlsx]CALCULOS !tbl_receita_total_marcas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999870606978329E-2"/>
          <c:y val="0.19159696029997308"/>
          <c:w val="0.93888888888888888"/>
          <c:h val="0.65655876348789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'CALCULOS 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 '!$B$27:$B$35</c:f>
              <c:strCache>
                <c:ptCount val="8"/>
                <c:pt idx="0">
                  <c:v>Adidas</c:v>
                </c:pt>
                <c:pt idx="1">
                  <c:v>Asics</c:v>
                </c:pt>
                <c:pt idx="2">
                  <c:v>Fila</c:v>
                </c:pt>
                <c:pt idx="3">
                  <c:v>New Balance</c:v>
                </c:pt>
                <c:pt idx="4">
                  <c:v>Nike</c:v>
                </c:pt>
                <c:pt idx="5">
                  <c:v>Puma</c:v>
                </c:pt>
                <c:pt idx="6">
                  <c:v>Reebok</c:v>
                </c:pt>
                <c:pt idx="7">
                  <c:v>Under Armour</c:v>
                </c:pt>
              </c:strCache>
            </c:strRef>
          </c:cat>
          <c:val>
            <c:numRef>
              <c:f>'CALCULOS '!$C$27:$C$35</c:f>
              <c:numCache>
                <c:formatCode>"R$"\ #,##0.00</c:formatCode>
                <c:ptCount val="8"/>
                <c:pt idx="0">
                  <c:v>1108.77</c:v>
                </c:pt>
                <c:pt idx="1">
                  <c:v>2652.91</c:v>
                </c:pt>
                <c:pt idx="2">
                  <c:v>812.04</c:v>
                </c:pt>
                <c:pt idx="3">
                  <c:v>958.72</c:v>
                </c:pt>
                <c:pt idx="4">
                  <c:v>2386.27</c:v>
                </c:pt>
                <c:pt idx="5">
                  <c:v>380.34</c:v>
                </c:pt>
                <c:pt idx="6">
                  <c:v>1498.09</c:v>
                </c:pt>
                <c:pt idx="7">
                  <c:v>1154.3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3-4256-B10C-DCD88952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23551"/>
        <c:axId val="898820671"/>
      </c:barChart>
      <c:catAx>
        <c:axId val="89882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820671"/>
        <c:crosses val="autoZero"/>
        <c:auto val="1"/>
        <c:lblAlgn val="ctr"/>
        <c:lblOffset val="100"/>
        <c:noMultiLvlLbl val="0"/>
      </c:catAx>
      <c:valAx>
        <c:axId val="8988206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988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28574</xdr:rowOff>
    </xdr:from>
    <xdr:to>
      <xdr:col>10</xdr:col>
      <xdr:colOff>514350</xdr:colOff>
      <xdr:row>21</xdr:row>
      <xdr:rowOff>152399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03F47F7-AE6E-ECD5-3308-885C317F469A}"/>
            </a:ext>
          </a:extLst>
        </xdr:cNvPr>
        <xdr:cNvSpPr/>
      </xdr:nvSpPr>
      <xdr:spPr>
        <a:xfrm>
          <a:off x="190500" y="1819274"/>
          <a:ext cx="6419850" cy="2409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13</xdr:row>
      <xdr:rowOff>114300</xdr:rowOff>
    </xdr:to>
    <xdr:sp macro="" textlink="">
      <xdr:nvSpPr>
        <xdr:cNvPr id="5135" name="AutoShape 15">
          <a:extLst>
            <a:ext uri="{FF2B5EF4-FFF2-40B4-BE49-F238E27FC236}">
              <a16:creationId xmlns:a16="http://schemas.microsoft.com/office/drawing/2014/main" id="{97747EDE-2C49-B2A1-2545-C7CC2473B788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47625</xdr:rowOff>
    </xdr:to>
    <xdr:sp macro="" textlink="">
      <xdr:nvSpPr>
        <xdr:cNvPr id="5136" name="AutoShape 16">
          <a:extLst>
            <a:ext uri="{FF2B5EF4-FFF2-40B4-BE49-F238E27FC236}">
              <a16:creationId xmlns:a16="http://schemas.microsoft.com/office/drawing/2014/main" id="{58D79F27-2ECD-46E6-7FB3-CF934DCF053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342900</xdr:colOff>
      <xdr:row>11</xdr:row>
      <xdr:rowOff>180975</xdr:rowOff>
    </xdr:from>
    <xdr:to>
      <xdr:col>17</xdr:col>
      <xdr:colOff>428625</xdr:colOff>
      <xdr:row>15</xdr:row>
      <xdr:rowOff>114300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3CD2404B-09B7-42BA-A13D-8D90ADA2CB77}"/>
            </a:ext>
          </a:extLst>
        </xdr:cNvPr>
        <xdr:cNvSpPr/>
      </xdr:nvSpPr>
      <xdr:spPr>
        <a:xfrm>
          <a:off x="10096500" y="2352675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257175</xdr:colOff>
      <xdr:row>11</xdr:row>
      <xdr:rowOff>0</xdr:rowOff>
    </xdr:from>
    <xdr:to>
      <xdr:col>11</xdr:col>
      <xdr:colOff>304800</xdr:colOff>
      <xdr:row>26</xdr:row>
      <xdr:rowOff>142875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44ABFF2-57F3-72C4-90F7-F0614D963939}"/>
            </a:ext>
          </a:extLst>
        </xdr:cNvPr>
        <xdr:cNvGrpSpPr/>
      </xdr:nvGrpSpPr>
      <xdr:grpSpPr>
        <a:xfrm>
          <a:off x="257175" y="2171700"/>
          <a:ext cx="6753225" cy="3000375"/>
          <a:chOff x="152400" y="1562100"/>
          <a:chExt cx="6753225" cy="3000375"/>
        </a:xfrm>
      </xdr:grpSpPr>
      <xdr:pic>
        <xdr:nvPicPr>
          <xdr:cNvPr id="10" name="Imagem 9" descr="Under Armour Logo – PNG e Vetor – Download de Logo">
            <a:extLst>
              <a:ext uri="{FF2B5EF4-FFF2-40B4-BE49-F238E27FC236}">
                <a16:creationId xmlns:a16="http://schemas.microsoft.com/office/drawing/2014/main" id="{F69F9B6A-E438-84BB-1DCE-E42362B39E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6" y="1990724"/>
            <a:ext cx="1679296" cy="923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m 7" descr="Nike Ilustrações, Vetores E Clipart De Stock – (1,738 Stock ...">
            <a:extLst>
              <a:ext uri="{FF2B5EF4-FFF2-40B4-BE49-F238E27FC236}">
                <a16:creationId xmlns:a16="http://schemas.microsoft.com/office/drawing/2014/main" id="{610F3631-27E1-8B34-F0C9-A59E3DE43F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550" y="1790700"/>
            <a:ext cx="1409700" cy="1409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m 10" descr="Visão geral e história do logotipo Adidas | Turbologo">
            <a:extLst>
              <a:ext uri="{FF2B5EF4-FFF2-40B4-BE49-F238E27FC236}">
                <a16:creationId xmlns:a16="http://schemas.microsoft.com/office/drawing/2014/main" id="{FC41664E-9BD9-DB4E-5FE7-BBCC33A4A3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1962150"/>
            <a:ext cx="1514988" cy="10191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m 13" descr="New Balance Vector Logo - Download Free SVG Icon ...">
            <a:extLst>
              <a:ext uri="{FF2B5EF4-FFF2-40B4-BE49-F238E27FC236}">
                <a16:creationId xmlns:a16="http://schemas.microsoft.com/office/drawing/2014/main" id="{EBB9B1E3-CF00-3E09-CDE8-180A675BEF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" y="3105149"/>
            <a:ext cx="1198992" cy="1095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m 14" descr="ASICS Logo PNG Vector (SVG) Free Download">
            <a:extLst>
              <a:ext uri="{FF2B5EF4-FFF2-40B4-BE49-F238E27FC236}">
                <a16:creationId xmlns:a16="http://schemas.microsoft.com/office/drawing/2014/main" id="{8BE08DF2-31A0-5846-9432-BF8FB54074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19301" y="2962275"/>
            <a:ext cx="1352550" cy="1352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7B4FE5C5-5526-4107-9559-F02EFE0744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972051" y="1562100"/>
            <a:ext cx="1821040" cy="1916704"/>
          </a:xfrm>
          <a:prstGeom prst="rect">
            <a:avLst/>
          </a:prstGeom>
          <a:solidFill>
            <a:srgbClr val="FF0000"/>
          </a:solidFill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487A5FBA-5235-6A90-7124-53AD17C8C377}"/>
              </a:ext>
            </a:extLst>
          </xdr:cNvPr>
          <xdr:cNvSpPr/>
        </xdr:nvSpPr>
        <xdr:spPr>
          <a:xfrm>
            <a:off x="152400" y="1790700"/>
            <a:ext cx="6753225" cy="2771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114300</xdr:rowOff>
    </xdr:to>
    <xdr:sp macro="" textlink="">
      <xdr:nvSpPr>
        <xdr:cNvPr id="1025" name="AutoShape 1" descr="DALL·E 2025-03-14 16.52.47 - A minimalist and modern sneaker store logo with the initials 'AW'. The design should feature a sleek sneaker silhouette integrated with the letters, u.webp (1024×1024)">
          <a:extLst>
            <a:ext uri="{FF2B5EF4-FFF2-40B4-BE49-F238E27FC236}">
              <a16:creationId xmlns:a16="http://schemas.microsoft.com/office/drawing/2014/main" id="{E9D50192-88FA-11AD-1744-76EC0CC09761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A37B825-42AD-6163-8A3B-22DD93BA7B7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D7D0D51-5AF4-5FA0-31CF-C37E046B405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400052</xdr:colOff>
      <xdr:row>15</xdr:row>
      <xdr:rowOff>180975</xdr:rowOff>
    </xdr:from>
    <xdr:to>
      <xdr:col>12</xdr:col>
      <xdr:colOff>457200</xdr:colOff>
      <xdr:row>19</xdr:row>
      <xdr:rowOff>85723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D6227C-7333-AB32-AAE9-715309FC2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05652" y="3114675"/>
          <a:ext cx="666748" cy="6667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95250</xdr:rowOff>
    </xdr:from>
    <xdr:to>
      <xdr:col>15</xdr:col>
      <xdr:colOff>228600</xdr:colOff>
      <xdr:row>28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31F7FA7-4B80-46B5-B7A4-B8F8DF255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flipH="1">
          <a:off x="8534400" y="4743450"/>
          <a:ext cx="83820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21</xdr:row>
      <xdr:rowOff>171450</xdr:rowOff>
    </xdr:from>
    <xdr:to>
      <xdr:col>4</xdr:col>
      <xdr:colOff>504825</xdr:colOff>
      <xdr:row>35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ja de Venda">
              <a:extLst>
                <a:ext uri="{FF2B5EF4-FFF2-40B4-BE49-F238E27FC236}">
                  <a16:creationId xmlns:a16="http://schemas.microsoft.com/office/drawing/2014/main" id="{CF7D2A14-A71A-8DA3-5DA1-AF870D6C5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 de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417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114300</xdr:colOff>
      <xdr:row>20</xdr:row>
      <xdr:rowOff>76200</xdr:rowOff>
    </xdr:from>
    <xdr:to>
      <xdr:col>8</xdr:col>
      <xdr:colOff>276225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C1E95-34CF-B017-5BE9-748FAC69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285750</xdr:colOff>
      <xdr:row>0</xdr:row>
      <xdr:rowOff>0</xdr:rowOff>
    </xdr:from>
    <xdr:to>
      <xdr:col>2</xdr:col>
      <xdr:colOff>247650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E7C27E-A0F7-412F-A579-31AE2F99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0"/>
          <a:ext cx="571500" cy="3714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 editAs="absolute">
    <xdr:from>
      <xdr:col>0</xdr:col>
      <xdr:colOff>0</xdr:colOff>
      <xdr:row>6</xdr:row>
      <xdr:rowOff>0</xdr:rowOff>
    </xdr:from>
    <xdr:to>
      <xdr:col>0</xdr:col>
      <xdr:colOff>1743075</xdr:colOff>
      <xdr:row>19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ja de Venda 2">
              <a:extLst>
                <a:ext uri="{FF2B5EF4-FFF2-40B4-BE49-F238E27FC236}">
                  <a16:creationId xmlns:a16="http://schemas.microsoft.com/office/drawing/2014/main" id="{A8FC9DEF-74A6-4694-B79B-5338D45FC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 de Vend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9675"/>
              <a:ext cx="17430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3</xdr:row>
      <xdr:rowOff>45245</xdr:rowOff>
    </xdr:from>
    <xdr:to>
      <xdr:col>9</xdr:col>
      <xdr:colOff>47625</xdr:colOff>
      <xdr:row>12</xdr:row>
      <xdr:rowOff>28575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C591EE8-41E2-DF6B-F2AF-156051D87652}"/>
            </a:ext>
          </a:extLst>
        </xdr:cNvPr>
        <xdr:cNvGrpSpPr/>
      </xdr:nvGrpSpPr>
      <xdr:grpSpPr>
        <a:xfrm>
          <a:off x="1981199" y="683420"/>
          <a:ext cx="4714876" cy="1707355"/>
          <a:chOff x="1943100" y="962025"/>
          <a:chExt cx="3867150" cy="174307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7ADE6B9-12C8-CD45-53B8-EB53117E6C92}"/>
              </a:ext>
            </a:extLst>
          </xdr:cNvPr>
          <xdr:cNvGrpSpPr/>
        </xdr:nvGrpSpPr>
        <xdr:grpSpPr>
          <a:xfrm>
            <a:off x="1952625" y="962025"/>
            <a:ext cx="3848100" cy="1743075"/>
            <a:chOff x="1838325" y="933450"/>
            <a:chExt cx="3848100" cy="1743075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FEB1F4FF-E24B-44C1-1AF4-9699855D9C8A}"/>
                </a:ext>
              </a:extLst>
            </xdr:cNvPr>
            <xdr:cNvSpPr/>
          </xdr:nvSpPr>
          <xdr:spPr>
            <a:xfrm>
              <a:off x="1838325" y="933450"/>
              <a:ext cx="3848100" cy="17430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'CALCULOS '!E67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75CA4584-4AC9-464A-B926-9E892A2B4D03}"/>
                </a:ext>
              </a:extLst>
            </xdr:cNvPr>
            <xdr:cNvSpPr/>
          </xdr:nvSpPr>
          <xdr:spPr>
            <a:xfrm>
              <a:off x="2752725" y="1200151"/>
              <a:ext cx="2362200" cy="12192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EBAF0A1-3546-433C-8A2E-983398CA3ADD}" type="TxLink">
                <a:rPr lang="en-US" sz="4000" b="0" i="0" u="none" strike="noStrike">
                  <a:solidFill>
                    <a:srgbClr val="B7DEE8"/>
                  </a:solidFill>
                  <a:latin typeface="Aptos Narrow" panose="020B0004020202020204" pitchFamily="34" charset="0"/>
                  <a:cs typeface="Calibri"/>
                </a:rPr>
                <a:pPr algn="ctr"/>
                <a:t>193</a:t>
              </a:fld>
              <a:endParaRPr lang="en-US" sz="49600">
                <a:solidFill>
                  <a:srgbClr val="B7DEE8"/>
                </a:solidFill>
                <a:latin typeface="Aptos Narrow" panose="020B0004020202020204" pitchFamily="34" charset="0"/>
              </a:endParaRPr>
            </a:p>
          </xdr:txBody>
        </xdr:sp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8DC73215-20CC-4E9C-A437-B4B23A22E2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19325" y="1476377"/>
              <a:ext cx="601653" cy="666748"/>
            </a:xfrm>
            <a:prstGeom prst="ellipse">
              <a:avLst/>
            </a:prstGeom>
            <a:ln w="63500" cap="rnd">
              <a:solidFill>
                <a:srgbClr val="333333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4964271-D8BC-0B59-04C9-DB8117D8B10C}"/>
              </a:ext>
            </a:extLst>
          </xdr:cNvPr>
          <xdr:cNvSpPr/>
        </xdr:nvSpPr>
        <xdr:spPr>
          <a:xfrm>
            <a:off x="1943100" y="962025"/>
            <a:ext cx="3867150" cy="447675"/>
          </a:xfrm>
          <a:prstGeom prst="round2SameRect">
            <a:avLst/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tx2">
                    <a:lumMod val="60000"/>
                    <a:lumOff val="4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Pares Vendidos por Loja</a:t>
            </a:r>
          </a:p>
        </xdr:txBody>
      </xdr:sp>
    </xdr:grpSp>
    <xdr:clientData/>
  </xdr:twoCellAnchor>
  <xdr:twoCellAnchor>
    <xdr:from>
      <xdr:col>9</xdr:col>
      <xdr:colOff>361949</xdr:colOff>
      <xdr:row>3</xdr:row>
      <xdr:rowOff>79773</xdr:rowOff>
    </xdr:from>
    <xdr:to>
      <xdr:col>17</xdr:col>
      <xdr:colOff>114301</xdr:colOff>
      <xdr:row>12</xdr:row>
      <xdr:rowOff>38100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C6E50C83-6FDB-488D-595E-EA81C16F1C9E}"/>
            </a:ext>
          </a:extLst>
        </xdr:cNvPr>
        <xdr:cNvGrpSpPr/>
      </xdr:nvGrpSpPr>
      <xdr:grpSpPr>
        <a:xfrm>
          <a:off x="7010399" y="717948"/>
          <a:ext cx="4629152" cy="1682352"/>
          <a:chOff x="6067425" y="895351"/>
          <a:chExt cx="3943350" cy="1704973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B3B084A5-AFBA-7FA0-FD20-54FDA781EFB0}"/>
              </a:ext>
            </a:extLst>
          </xdr:cNvPr>
          <xdr:cNvGrpSpPr/>
        </xdr:nvGrpSpPr>
        <xdr:grpSpPr>
          <a:xfrm>
            <a:off x="6067425" y="895351"/>
            <a:ext cx="3943350" cy="1704973"/>
            <a:chOff x="6096000" y="885826"/>
            <a:chExt cx="3943350" cy="1704973"/>
          </a:xfrm>
        </xdr:grpSpPr>
        <xdr:sp macro="" textlink="'CALCULOS '!E79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566F3444-D3C2-3F43-ADD3-71D71F921B37}"/>
                </a:ext>
              </a:extLst>
            </xdr:cNvPr>
            <xdr:cNvSpPr/>
          </xdr:nvSpPr>
          <xdr:spPr>
            <a:xfrm>
              <a:off x="6096000" y="895349"/>
              <a:ext cx="3933824" cy="16954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8E2E73E-E815-475B-8DC3-E8EB348458E1}" type="TxLink">
                <a:rPr lang="en-US" sz="3200" b="0" i="0" u="none" strike="noStrike">
                  <a:solidFill>
                    <a:schemeClr val="tx2">
                      <a:lumMod val="20000"/>
                      <a:lumOff val="80000"/>
                    </a:schemeClr>
                  </a:solidFill>
                  <a:latin typeface="Aptos Narrow" panose="020B0004020202020204" pitchFamily="34" charset="0"/>
                  <a:cs typeface="Calibri"/>
                </a:rPr>
                <a:pPr algn="ctr"/>
                <a:t>R$ 10.951,44</a:t>
              </a:fld>
              <a:endParaRPr lang="pt-BR" sz="3200">
                <a:solidFill>
                  <a:schemeClr val="tx2">
                    <a:lumMod val="20000"/>
                    <a:lumOff val="80000"/>
                  </a:schemeClr>
                </a:solidFill>
                <a:latin typeface="Aptos Narrow" panose="020B0004020202020204" pitchFamily="34" charset="0"/>
              </a:endParaRPr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1F038C52-0E9F-F606-FADF-F2117D812C80}"/>
                </a:ext>
              </a:extLst>
            </xdr:cNvPr>
            <xdr:cNvSpPr/>
          </xdr:nvSpPr>
          <xdr:spPr>
            <a:xfrm>
              <a:off x="6096000" y="885826"/>
              <a:ext cx="3943350" cy="446428"/>
            </a:xfrm>
            <a:prstGeom prst="round2SameRect">
              <a:avLst/>
            </a:prstGeom>
            <a:solidFill>
              <a:schemeClr val="tx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solidFill>
                    <a:schemeClr val="tx2">
                      <a:lumMod val="60000"/>
                      <a:lumOff val="4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DE VENDAS POR LOJA</a:t>
              </a:r>
            </a:p>
          </xdr:txBody>
        </xdr: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3ACBEF86-6E8C-458E-87C8-B47DEC3E9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flipH="1">
            <a:off x="6134100" y="1433513"/>
            <a:ext cx="638175" cy="638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57149</xdr:colOff>
      <xdr:row>12</xdr:row>
      <xdr:rowOff>180976</xdr:rowOff>
    </xdr:from>
    <xdr:to>
      <xdr:col>17</xdr:col>
      <xdr:colOff>228598</xdr:colOff>
      <xdr:row>28</xdr:row>
      <xdr:rowOff>38100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6E8C18E3-D420-F5F5-F612-CC26AA5BA1FF}"/>
            </a:ext>
          </a:extLst>
        </xdr:cNvPr>
        <xdr:cNvGrpSpPr/>
      </xdr:nvGrpSpPr>
      <xdr:grpSpPr>
        <a:xfrm>
          <a:off x="1828799" y="2543176"/>
          <a:ext cx="9925049" cy="2905124"/>
          <a:chOff x="1947611" y="3248027"/>
          <a:chExt cx="4221347" cy="2333623"/>
        </a:xfrm>
      </xdr:grpSpPr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F7055915-1CD9-4121-9FB6-16501309E6CB}"/>
              </a:ext>
            </a:extLst>
          </xdr:cNvPr>
          <xdr:cNvGraphicFramePr>
            <a:graphicFrameLocks/>
          </xdr:cNvGraphicFramePr>
        </xdr:nvGraphicFramePr>
        <xdr:xfrm>
          <a:off x="1947611" y="3267075"/>
          <a:ext cx="4217297" cy="2314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6423134E-D26F-8BD5-7D4F-3639B6EB1688}"/>
              </a:ext>
            </a:extLst>
          </xdr:cNvPr>
          <xdr:cNvSpPr/>
        </xdr:nvSpPr>
        <xdr:spPr>
          <a:xfrm>
            <a:off x="1951662" y="3248027"/>
            <a:ext cx="4217296" cy="28003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tx2">
                    <a:lumMod val="60000"/>
                    <a:lumOff val="4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solidFill>
                  <a:schemeClr val="tx2">
                    <a:lumMod val="60000"/>
                    <a:lumOff val="4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VENDAS POR  MARCA </a:t>
            </a:r>
            <a:endParaRPr lang="pt-BR" sz="1400">
              <a:solidFill>
                <a:schemeClr val="tx2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333375</xdr:colOff>
      <xdr:row>0</xdr:row>
      <xdr:rowOff>57150</xdr:rowOff>
    </xdr:from>
    <xdr:to>
      <xdr:col>0</xdr:col>
      <xdr:colOff>1028700</xdr:colOff>
      <xdr:row>3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4EB7351-0C12-4EE3-8D62-B2773F524980}"/>
            </a:ext>
          </a:extLst>
        </xdr:cNvPr>
        <xdr:cNvSpPr/>
      </xdr:nvSpPr>
      <xdr:spPr>
        <a:xfrm>
          <a:off x="333375" y="571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8.56607951389" createdVersion="8" refreshedVersion="8" minRefreshableVersion="3" recordCount="80" xr:uid="{2E8B4172-7D39-45AB-BE51-428D49BB0EB3}">
  <cacheSource type="worksheet">
    <worksheetSource ref="A1:I81" sheet="BASES"/>
  </cacheSource>
  <cacheFields count="9">
    <cacheField name="Loja de Venda" numFmtId="0">
      <sharedItems count="5">
        <s v="Loja A"/>
        <s v="Loja C"/>
        <s v="Loja E"/>
        <s v="Loja D"/>
        <s v="Loja B"/>
      </sharedItems>
    </cacheField>
    <cacheField name="Marca do Tênis" numFmtId="0">
      <sharedItems count="8">
        <s v="Asics"/>
        <s v="Nike"/>
        <s v="Puma"/>
        <s v="Adidas"/>
        <s v="Reebok"/>
        <s v="Fila"/>
        <s v="Under Armour"/>
        <s v="New Balance"/>
      </sharedItems>
    </cacheField>
    <cacheField name="Modelo do Tênis" numFmtId="0">
      <sharedItems count="9">
        <s v="Pegasus"/>
        <s v="Fresh Foam"/>
        <s v="RS-X"/>
        <s v="Ultraboost"/>
        <s v="Future Rider"/>
        <s v="Gel Nimbus"/>
        <s v="ZoomX"/>
        <s v="Superstar"/>
        <s v="Air Max"/>
      </sharedItems>
    </cacheField>
    <cacheField name="Preço de Venda" numFmtId="0">
      <sharedItems containsSemiMixedTypes="0" containsString="0" containsNumber="1" minValue="301.10000000000002" maxValue="885.17"/>
    </cacheField>
    <cacheField name="Quantidade Vendida" numFmtId="0">
      <sharedItems containsSemiMixedTypes="0" containsString="0" containsNumber="1" containsInteger="1" minValue="1" maxValue="20" count="19">
        <n v="1"/>
        <n v="15"/>
        <n v="3"/>
        <n v="20"/>
        <n v="10"/>
        <n v="18"/>
        <n v="5"/>
        <n v="9"/>
        <n v="11"/>
        <n v="13"/>
        <n v="2"/>
        <n v="19"/>
        <n v="14"/>
        <n v="7"/>
        <n v="17"/>
        <n v="8"/>
        <n v="16"/>
        <n v="6"/>
        <n v="4"/>
      </sharedItems>
    </cacheField>
    <cacheField name="Idade do Comprador" numFmtId="0">
      <sharedItems containsSemiMixedTypes="0" containsString="0" containsNumber="1" containsInteger="1" minValue="18" maxValue="60" count="35">
        <n v="28"/>
        <n v="45"/>
        <n v="46"/>
        <n v="24"/>
        <n v="42"/>
        <n v="55"/>
        <n v="33"/>
        <n v="29"/>
        <n v="38"/>
        <n v="23"/>
        <n v="41"/>
        <n v="58"/>
        <n v="27"/>
        <n v="40"/>
        <n v="32"/>
        <n v="51"/>
        <n v="39"/>
        <n v="48"/>
        <n v="56"/>
        <n v="20"/>
        <n v="47"/>
        <n v="53"/>
        <n v="60"/>
        <n v="19"/>
        <n v="37"/>
        <n v="26"/>
        <n v="36"/>
        <n v="25"/>
        <n v="18"/>
        <n v="44"/>
        <n v="35"/>
        <n v="31"/>
        <n v="22"/>
        <n v="54"/>
        <n v="34"/>
      </sharedItems>
    </cacheField>
    <cacheField name="Gênero do Comprador" numFmtId="0">
      <sharedItems count="2">
        <s v="Feminino"/>
        <s v="Masculino"/>
      </sharedItems>
    </cacheField>
    <cacheField name="Percentual de Venda" numFmtId="0">
      <sharedItems containsSemiMixedTypes="0" containsString="0" containsNumber="1" containsInteger="1" minValue="5" maxValue="25"/>
    </cacheField>
    <cacheField name="Cidade de Compra" numFmtId="0">
      <sharedItems/>
    </cacheField>
  </cacheFields>
  <extLst>
    <ext xmlns:x14="http://schemas.microsoft.com/office/spreadsheetml/2009/9/main" uri="{725AE2AE-9491-48be-B2B4-4EB974FC3084}">
      <x14:pivotCacheDefinition pivotCacheId="729128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587.01"/>
    <x v="0"/>
    <x v="0"/>
    <x v="0"/>
    <n v="11"/>
    <s v="Salvador"/>
  </r>
  <r>
    <x v="0"/>
    <x v="1"/>
    <x v="0"/>
    <n v="885.17"/>
    <x v="1"/>
    <x v="1"/>
    <x v="1"/>
    <n v="6"/>
    <s v="Recife"/>
  </r>
  <r>
    <x v="1"/>
    <x v="0"/>
    <x v="1"/>
    <n v="727.87"/>
    <x v="2"/>
    <x v="2"/>
    <x v="0"/>
    <n v="16"/>
    <s v="Recife"/>
  </r>
  <r>
    <x v="0"/>
    <x v="0"/>
    <x v="2"/>
    <n v="627.97"/>
    <x v="3"/>
    <x v="3"/>
    <x v="0"/>
    <n v="14"/>
    <s v="São Paulo"/>
  </r>
  <r>
    <x v="2"/>
    <x v="2"/>
    <x v="3"/>
    <n v="826.28"/>
    <x v="4"/>
    <x v="4"/>
    <x v="1"/>
    <n v="19"/>
    <s v="São Paulo"/>
  </r>
  <r>
    <x v="1"/>
    <x v="2"/>
    <x v="2"/>
    <n v="380.34"/>
    <x v="2"/>
    <x v="5"/>
    <x v="0"/>
    <n v="5"/>
    <s v="Salvador"/>
  </r>
  <r>
    <x v="2"/>
    <x v="0"/>
    <x v="4"/>
    <n v="381.46"/>
    <x v="5"/>
    <x v="6"/>
    <x v="0"/>
    <n v="20"/>
    <s v="Manaus"/>
  </r>
  <r>
    <x v="2"/>
    <x v="3"/>
    <x v="3"/>
    <n v="849.04"/>
    <x v="6"/>
    <x v="7"/>
    <x v="0"/>
    <n v="8"/>
    <s v="Rio de Janeiro"/>
  </r>
  <r>
    <x v="1"/>
    <x v="1"/>
    <x v="2"/>
    <n v="438.8"/>
    <x v="1"/>
    <x v="8"/>
    <x v="0"/>
    <n v="25"/>
    <s v="Curitiba"/>
  </r>
  <r>
    <x v="1"/>
    <x v="4"/>
    <x v="4"/>
    <n v="767.79"/>
    <x v="7"/>
    <x v="9"/>
    <x v="1"/>
    <n v="6"/>
    <s v="Porto Alegre"/>
  </r>
  <r>
    <x v="3"/>
    <x v="3"/>
    <x v="5"/>
    <n v="493.98"/>
    <x v="7"/>
    <x v="8"/>
    <x v="0"/>
    <n v="24"/>
    <s v="São Paulo"/>
  </r>
  <r>
    <x v="1"/>
    <x v="0"/>
    <x v="4"/>
    <n v="575.16"/>
    <x v="6"/>
    <x v="10"/>
    <x v="0"/>
    <n v="11"/>
    <s v="Fortaleza"/>
  </r>
  <r>
    <x v="1"/>
    <x v="1"/>
    <x v="4"/>
    <n v="769.38"/>
    <x v="8"/>
    <x v="11"/>
    <x v="1"/>
    <n v="8"/>
    <s v="Rio de Janeiro"/>
  </r>
  <r>
    <x v="4"/>
    <x v="5"/>
    <x v="6"/>
    <n v="773.06"/>
    <x v="0"/>
    <x v="12"/>
    <x v="1"/>
    <n v="15"/>
    <s v="Brasília"/>
  </r>
  <r>
    <x v="0"/>
    <x v="0"/>
    <x v="5"/>
    <n v="741.77"/>
    <x v="3"/>
    <x v="6"/>
    <x v="0"/>
    <n v="19"/>
    <s v="Curitiba"/>
  </r>
  <r>
    <x v="1"/>
    <x v="6"/>
    <x v="7"/>
    <n v="772.37"/>
    <x v="9"/>
    <x v="13"/>
    <x v="0"/>
    <n v="25"/>
    <s v="Recife"/>
  </r>
  <r>
    <x v="1"/>
    <x v="7"/>
    <x v="6"/>
    <n v="344.87"/>
    <x v="5"/>
    <x v="14"/>
    <x v="0"/>
    <n v="7"/>
    <s v="Porto Alegre"/>
  </r>
  <r>
    <x v="4"/>
    <x v="3"/>
    <x v="1"/>
    <n v="579.79999999999995"/>
    <x v="4"/>
    <x v="15"/>
    <x v="0"/>
    <n v="15"/>
    <s v="São Paulo"/>
  </r>
  <r>
    <x v="4"/>
    <x v="3"/>
    <x v="5"/>
    <n v="464.11"/>
    <x v="7"/>
    <x v="8"/>
    <x v="0"/>
    <n v="22"/>
    <s v="Salvador"/>
  </r>
  <r>
    <x v="3"/>
    <x v="3"/>
    <x v="4"/>
    <n v="661.59"/>
    <x v="3"/>
    <x v="4"/>
    <x v="1"/>
    <n v="18"/>
    <s v="Brasília"/>
  </r>
  <r>
    <x v="0"/>
    <x v="1"/>
    <x v="8"/>
    <n v="645.79"/>
    <x v="7"/>
    <x v="16"/>
    <x v="0"/>
    <n v="23"/>
    <s v="São Paulo"/>
  </r>
  <r>
    <x v="0"/>
    <x v="7"/>
    <x v="1"/>
    <n v="443.82"/>
    <x v="3"/>
    <x v="7"/>
    <x v="1"/>
    <n v="6"/>
    <s v="Porto Alegre"/>
  </r>
  <r>
    <x v="3"/>
    <x v="1"/>
    <x v="1"/>
    <n v="311.06"/>
    <x v="3"/>
    <x v="17"/>
    <x v="0"/>
    <n v="11"/>
    <s v="Curitiba"/>
  </r>
  <r>
    <x v="1"/>
    <x v="1"/>
    <x v="6"/>
    <n v="818.6"/>
    <x v="10"/>
    <x v="9"/>
    <x v="1"/>
    <n v="22"/>
    <s v="Rio de Janeiro"/>
  </r>
  <r>
    <x v="4"/>
    <x v="5"/>
    <x v="7"/>
    <n v="763.12"/>
    <x v="11"/>
    <x v="13"/>
    <x v="0"/>
    <n v="7"/>
    <s v="Fortaleza"/>
  </r>
  <r>
    <x v="2"/>
    <x v="7"/>
    <x v="5"/>
    <n v="614.69000000000005"/>
    <x v="12"/>
    <x v="18"/>
    <x v="0"/>
    <n v="15"/>
    <s v="Belo Horizonte"/>
  </r>
  <r>
    <x v="4"/>
    <x v="3"/>
    <x v="5"/>
    <n v="727.63"/>
    <x v="13"/>
    <x v="0"/>
    <x v="1"/>
    <n v="17"/>
    <s v="São Paulo"/>
  </r>
  <r>
    <x v="1"/>
    <x v="3"/>
    <x v="0"/>
    <n v="322.81"/>
    <x v="14"/>
    <x v="19"/>
    <x v="0"/>
    <n v="25"/>
    <s v="Porto Alegre"/>
  </r>
  <r>
    <x v="2"/>
    <x v="1"/>
    <x v="7"/>
    <n v="301.10000000000002"/>
    <x v="1"/>
    <x v="20"/>
    <x v="1"/>
    <n v="10"/>
    <s v="Belo Horizonte"/>
  </r>
  <r>
    <x v="1"/>
    <x v="5"/>
    <x v="1"/>
    <n v="812.04"/>
    <x v="1"/>
    <x v="21"/>
    <x v="0"/>
    <n v="12"/>
    <s v="Rio de Janeiro"/>
  </r>
  <r>
    <x v="4"/>
    <x v="1"/>
    <x v="7"/>
    <n v="460.79"/>
    <x v="12"/>
    <x v="15"/>
    <x v="0"/>
    <n v="13"/>
    <s v="Recife"/>
  </r>
  <r>
    <x v="2"/>
    <x v="4"/>
    <x v="2"/>
    <n v="529.11"/>
    <x v="0"/>
    <x v="20"/>
    <x v="0"/>
    <n v="23"/>
    <s v="Salvador"/>
  </r>
  <r>
    <x v="4"/>
    <x v="7"/>
    <x v="0"/>
    <n v="660.57"/>
    <x v="0"/>
    <x v="19"/>
    <x v="0"/>
    <n v="21"/>
    <s v="Curitiba"/>
  </r>
  <r>
    <x v="2"/>
    <x v="2"/>
    <x v="6"/>
    <n v="752.79"/>
    <x v="4"/>
    <x v="12"/>
    <x v="0"/>
    <n v="23"/>
    <s v="Recife"/>
  </r>
  <r>
    <x v="1"/>
    <x v="0"/>
    <x v="3"/>
    <n v="843.32"/>
    <x v="4"/>
    <x v="22"/>
    <x v="1"/>
    <n v="25"/>
    <s v="São Paulo"/>
  </r>
  <r>
    <x v="3"/>
    <x v="6"/>
    <x v="7"/>
    <n v="732.36"/>
    <x v="15"/>
    <x v="19"/>
    <x v="0"/>
    <n v="18"/>
    <s v="São Paulo"/>
  </r>
  <r>
    <x v="4"/>
    <x v="1"/>
    <x v="3"/>
    <n v="564.79"/>
    <x v="16"/>
    <x v="16"/>
    <x v="0"/>
    <n v="10"/>
    <s v="Fortaleza"/>
  </r>
  <r>
    <x v="3"/>
    <x v="4"/>
    <x v="6"/>
    <n v="453.96"/>
    <x v="10"/>
    <x v="2"/>
    <x v="1"/>
    <n v="23"/>
    <s v="Salvador"/>
  </r>
  <r>
    <x v="4"/>
    <x v="2"/>
    <x v="2"/>
    <n v="673.01"/>
    <x v="8"/>
    <x v="23"/>
    <x v="0"/>
    <n v="17"/>
    <s v="Porto Alegre"/>
  </r>
  <r>
    <x v="0"/>
    <x v="1"/>
    <x v="2"/>
    <n v="839.82"/>
    <x v="13"/>
    <x v="10"/>
    <x v="1"/>
    <n v="22"/>
    <s v="Curitiba"/>
  </r>
  <r>
    <x v="0"/>
    <x v="0"/>
    <x v="3"/>
    <n v="685.19"/>
    <x v="9"/>
    <x v="20"/>
    <x v="0"/>
    <n v="19"/>
    <s v="Porto Alegre"/>
  </r>
  <r>
    <x v="0"/>
    <x v="6"/>
    <x v="0"/>
    <n v="477.7"/>
    <x v="17"/>
    <x v="16"/>
    <x v="1"/>
    <n v="21"/>
    <s v="Rio de Janeiro"/>
  </r>
  <r>
    <x v="3"/>
    <x v="2"/>
    <x v="4"/>
    <n v="644.86"/>
    <x v="16"/>
    <x v="24"/>
    <x v="1"/>
    <n v="5"/>
    <s v="São Paulo"/>
  </r>
  <r>
    <x v="3"/>
    <x v="1"/>
    <x v="6"/>
    <n v="558.29"/>
    <x v="8"/>
    <x v="25"/>
    <x v="0"/>
    <n v="13"/>
    <s v="Belo Horizonte"/>
  </r>
  <r>
    <x v="1"/>
    <x v="7"/>
    <x v="4"/>
    <n v="613.85"/>
    <x v="12"/>
    <x v="26"/>
    <x v="1"/>
    <n v="18"/>
    <s v="Fortaleza"/>
  </r>
  <r>
    <x v="2"/>
    <x v="1"/>
    <x v="8"/>
    <n v="802.08"/>
    <x v="12"/>
    <x v="11"/>
    <x v="1"/>
    <n v="22"/>
    <s v="Salvador"/>
  </r>
  <r>
    <x v="4"/>
    <x v="4"/>
    <x v="6"/>
    <n v="689.55"/>
    <x v="11"/>
    <x v="18"/>
    <x v="0"/>
    <n v="13"/>
    <s v="Belo Horizonte"/>
  </r>
  <r>
    <x v="4"/>
    <x v="0"/>
    <x v="6"/>
    <n v="363.14"/>
    <x v="12"/>
    <x v="26"/>
    <x v="1"/>
    <n v="19"/>
    <s v="Porto Alegre"/>
  </r>
  <r>
    <x v="3"/>
    <x v="7"/>
    <x v="8"/>
    <n v="543"/>
    <x v="11"/>
    <x v="14"/>
    <x v="1"/>
    <n v="19"/>
    <s v="Recife"/>
  </r>
  <r>
    <x v="2"/>
    <x v="5"/>
    <x v="1"/>
    <n v="450.08"/>
    <x v="7"/>
    <x v="26"/>
    <x v="0"/>
    <n v="12"/>
    <s v="Porto Alegre"/>
  </r>
  <r>
    <x v="1"/>
    <x v="1"/>
    <x v="8"/>
    <n v="359.49"/>
    <x v="11"/>
    <x v="17"/>
    <x v="1"/>
    <n v="11"/>
    <s v="Rio de Janeiro"/>
  </r>
  <r>
    <x v="0"/>
    <x v="2"/>
    <x v="6"/>
    <n v="669.25"/>
    <x v="16"/>
    <x v="27"/>
    <x v="0"/>
    <n v="24"/>
    <s v="Belo Horizonte"/>
  </r>
  <r>
    <x v="0"/>
    <x v="2"/>
    <x v="0"/>
    <n v="543.01"/>
    <x v="5"/>
    <x v="28"/>
    <x v="1"/>
    <n v="19"/>
    <s v="Salvador"/>
  </r>
  <r>
    <x v="0"/>
    <x v="3"/>
    <x v="3"/>
    <n v="879.34"/>
    <x v="18"/>
    <x v="10"/>
    <x v="1"/>
    <n v="5"/>
    <s v="Fortaleza"/>
  </r>
  <r>
    <x v="2"/>
    <x v="2"/>
    <x v="8"/>
    <n v="525.83000000000004"/>
    <x v="9"/>
    <x v="29"/>
    <x v="1"/>
    <n v="17"/>
    <s v="Brasília"/>
  </r>
  <r>
    <x v="4"/>
    <x v="4"/>
    <x v="2"/>
    <n v="854.89"/>
    <x v="8"/>
    <x v="2"/>
    <x v="0"/>
    <n v="11"/>
    <s v="Recife"/>
  </r>
  <r>
    <x v="0"/>
    <x v="4"/>
    <x v="3"/>
    <n v="719.68"/>
    <x v="6"/>
    <x v="27"/>
    <x v="1"/>
    <n v="23"/>
    <s v="Manaus"/>
  </r>
  <r>
    <x v="4"/>
    <x v="3"/>
    <x v="8"/>
    <n v="318.26"/>
    <x v="6"/>
    <x v="9"/>
    <x v="1"/>
    <n v="10"/>
    <s v="Rio de Janeiro"/>
  </r>
  <r>
    <x v="4"/>
    <x v="1"/>
    <x v="6"/>
    <n v="715.93"/>
    <x v="1"/>
    <x v="9"/>
    <x v="1"/>
    <n v="23"/>
    <s v="Curitiba"/>
  </r>
  <r>
    <x v="1"/>
    <x v="3"/>
    <x v="8"/>
    <n v="785.96"/>
    <x v="15"/>
    <x v="23"/>
    <x v="0"/>
    <n v="5"/>
    <s v="Rio de Janeiro"/>
  </r>
  <r>
    <x v="2"/>
    <x v="3"/>
    <x v="7"/>
    <n v="801.34"/>
    <x v="3"/>
    <x v="6"/>
    <x v="0"/>
    <n v="16"/>
    <s v="Recife"/>
  </r>
  <r>
    <x v="0"/>
    <x v="7"/>
    <x v="6"/>
    <n v="740.99"/>
    <x v="8"/>
    <x v="30"/>
    <x v="1"/>
    <n v="15"/>
    <s v="Porto Alegre"/>
  </r>
  <r>
    <x v="1"/>
    <x v="6"/>
    <x v="4"/>
    <n v="381.93"/>
    <x v="10"/>
    <x v="8"/>
    <x v="0"/>
    <n v="21"/>
    <s v="Curitiba"/>
  </r>
  <r>
    <x v="2"/>
    <x v="4"/>
    <x v="3"/>
    <n v="790.07"/>
    <x v="6"/>
    <x v="8"/>
    <x v="0"/>
    <n v="15"/>
    <s v="Manaus"/>
  </r>
  <r>
    <x v="4"/>
    <x v="2"/>
    <x v="4"/>
    <n v="798.19"/>
    <x v="0"/>
    <x v="24"/>
    <x v="1"/>
    <n v="22"/>
    <s v="São Paulo"/>
  </r>
  <r>
    <x v="3"/>
    <x v="7"/>
    <x v="0"/>
    <n v="471.36"/>
    <x v="0"/>
    <x v="31"/>
    <x v="0"/>
    <n v="20"/>
    <s v="Porto Alegre"/>
  </r>
  <r>
    <x v="4"/>
    <x v="1"/>
    <x v="5"/>
    <n v="391.49"/>
    <x v="9"/>
    <x v="1"/>
    <x v="0"/>
    <n v="18"/>
    <s v="São Paulo"/>
  </r>
  <r>
    <x v="2"/>
    <x v="5"/>
    <x v="3"/>
    <n v="554.01"/>
    <x v="2"/>
    <x v="32"/>
    <x v="1"/>
    <n v="18"/>
    <s v="Belo Horizonte"/>
  </r>
  <r>
    <x v="2"/>
    <x v="7"/>
    <x v="3"/>
    <n v="509.09"/>
    <x v="13"/>
    <x v="18"/>
    <x v="1"/>
    <n v="6"/>
    <s v="Fortaleza"/>
  </r>
  <r>
    <x v="0"/>
    <x v="5"/>
    <x v="6"/>
    <n v="583.4"/>
    <x v="10"/>
    <x v="33"/>
    <x v="0"/>
    <n v="10"/>
    <s v="Rio de Janeiro"/>
  </r>
  <r>
    <x v="3"/>
    <x v="0"/>
    <x v="1"/>
    <n v="457.38"/>
    <x v="3"/>
    <x v="22"/>
    <x v="0"/>
    <n v="16"/>
    <s v="Fortaleza"/>
  </r>
  <r>
    <x v="1"/>
    <x v="0"/>
    <x v="3"/>
    <n v="506.56"/>
    <x v="4"/>
    <x v="24"/>
    <x v="0"/>
    <n v="12"/>
    <s v="Salvador"/>
  </r>
  <r>
    <x v="2"/>
    <x v="6"/>
    <x v="4"/>
    <n v="472.55"/>
    <x v="5"/>
    <x v="9"/>
    <x v="0"/>
    <n v="9"/>
    <s v="Brasília"/>
  </r>
  <r>
    <x v="2"/>
    <x v="2"/>
    <x v="5"/>
    <n v="858.89"/>
    <x v="15"/>
    <x v="4"/>
    <x v="0"/>
    <n v="8"/>
    <s v="Brasília"/>
  </r>
  <r>
    <x v="0"/>
    <x v="7"/>
    <x v="2"/>
    <n v="607.38"/>
    <x v="5"/>
    <x v="4"/>
    <x v="0"/>
    <n v="12"/>
    <s v="Brasília"/>
  </r>
  <r>
    <x v="1"/>
    <x v="4"/>
    <x v="6"/>
    <n v="730.3"/>
    <x v="11"/>
    <x v="34"/>
    <x v="0"/>
    <n v="5"/>
    <s v="Brasília"/>
  </r>
  <r>
    <x v="0"/>
    <x v="0"/>
    <x v="8"/>
    <n v="631.47"/>
    <x v="8"/>
    <x v="3"/>
    <x v="1"/>
    <n v="8"/>
    <s v="São Paulo"/>
  </r>
  <r>
    <x v="4"/>
    <x v="2"/>
    <x v="6"/>
    <n v="521.91999999999996"/>
    <x v="2"/>
    <x v="3"/>
    <x v="0"/>
    <n v="18"/>
    <s v="Salvador"/>
  </r>
  <r>
    <x v="4"/>
    <x v="4"/>
    <x v="4"/>
    <n v="822.52"/>
    <x v="7"/>
    <x v="2"/>
    <x v="0"/>
    <n v="25"/>
    <s v="Curitiba"/>
  </r>
  <r>
    <x v="0"/>
    <x v="6"/>
    <x v="1"/>
    <n v="449.74"/>
    <x v="12"/>
    <x v="2"/>
    <x v="1"/>
    <n v="24"/>
    <s v="Brasí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010DD-7559-49EB-B6E9-278CB98E510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7:C79" firstHeaderRow="1" firstDataRow="1" firstDataCol="1"/>
  <pivotFields count="9">
    <pivotField axis="axisRow" showAll="0">
      <items count="6">
        <item h="1" x="0"/>
        <item h="1" x="4"/>
        <item x="1"/>
        <item h="1" x="3"/>
        <item h="1" x="2"/>
        <item t="default"/>
      </items>
    </pivotField>
    <pivotField showAll="0">
      <items count="9">
        <item x="3"/>
        <item x="0"/>
        <item x="5"/>
        <item x="7"/>
        <item x="1"/>
        <item x="2"/>
        <item x="4"/>
        <item x="6"/>
        <item t="default"/>
      </items>
    </pivotField>
    <pivotField showAll="0">
      <items count="10">
        <item x="8"/>
        <item x="1"/>
        <item x="4"/>
        <item x="5"/>
        <item x="0"/>
        <item x="2"/>
        <item x="7"/>
        <item x="3"/>
        <item x="6"/>
        <item t="default"/>
      </items>
    </pivotField>
    <pivotField dataField="1" showAll="0"/>
    <pivotField showAll="0">
      <items count="20">
        <item x="0"/>
        <item x="10"/>
        <item x="2"/>
        <item x="18"/>
        <item x="6"/>
        <item x="17"/>
        <item x="13"/>
        <item x="15"/>
        <item x="7"/>
        <item x="4"/>
        <item x="8"/>
        <item x="9"/>
        <item x="12"/>
        <item x="1"/>
        <item x="16"/>
        <item x="14"/>
        <item x="5"/>
        <item x="11"/>
        <item x="3"/>
        <item t="default"/>
      </items>
    </pivotField>
    <pivotField showAll="0">
      <items count="36">
        <item x="28"/>
        <item x="23"/>
        <item x="19"/>
        <item x="32"/>
        <item x="9"/>
        <item x="3"/>
        <item x="27"/>
        <item x="25"/>
        <item x="12"/>
        <item x="0"/>
        <item x="7"/>
        <item x="31"/>
        <item x="14"/>
        <item x="6"/>
        <item x="34"/>
        <item x="30"/>
        <item x="26"/>
        <item x="24"/>
        <item x="8"/>
        <item x="16"/>
        <item x="13"/>
        <item x="10"/>
        <item x="4"/>
        <item x="29"/>
        <item x="1"/>
        <item x="2"/>
        <item x="20"/>
        <item x="17"/>
        <item x="15"/>
        <item x="21"/>
        <item x="33"/>
        <item x="5"/>
        <item x="18"/>
        <item x="11"/>
        <item x="2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Preço de Venda" fld="3" baseField="0" baseItem="3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F4299-357C-48E3-8622-3991892A8EEF}" name="tbl_receita_total_marc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B26:C35" firstHeaderRow="1" firstDataRow="1" firstDataCol="1" rowPageCount="1" colPageCount="1"/>
  <pivotFields count="9">
    <pivotField axis="axisPage" multipleItemSelectionAllowed="1" showAll="0">
      <items count="6">
        <item h="1" x="0"/>
        <item h="1" x="4"/>
        <item x="1"/>
        <item h="1" x="3"/>
        <item h="1" x="2"/>
        <item t="default"/>
      </items>
    </pivotField>
    <pivotField axis="axisRow" showAll="0">
      <items count="9">
        <item x="3"/>
        <item x="0"/>
        <item x="5"/>
        <item x="7"/>
        <item x="1"/>
        <item x="2"/>
        <item x="4"/>
        <item x="6"/>
        <item t="default"/>
      </items>
    </pivotField>
    <pivotField showAll="0">
      <items count="10">
        <item x="8"/>
        <item x="1"/>
        <item x="4"/>
        <item x="5"/>
        <item x="0"/>
        <item x="2"/>
        <item x="7"/>
        <item x="3"/>
        <item x="6"/>
        <item t="default"/>
      </items>
    </pivotField>
    <pivotField dataField="1" showAll="0"/>
    <pivotField showAll="0">
      <items count="20">
        <item x="0"/>
        <item x="10"/>
        <item x="2"/>
        <item x="18"/>
        <item x="6"/>
        <item x="17"/>
        <item x="13"/>
        <item x="15"/>
        <item x="7"/>
        <item x="4"/>
        <item x="8"/>
        <item x="9"/>
        <item x="12"/>
        <item x="1"/>
        <item x="16"/>
        <item x="14"/>
        <item x="5"/>
        <item x="11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oma de Preço de Venda" fld="3" baseField="0" baseItem="0" numFmtId="164"/>
  </dataFields>
  <formats count="1">
    <format dxfId="17">
      <pivotArea outline="0" collapsedLevelsAreSubtotals="1" fieldPosition="0"/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B49AF-AFA2-497F-A426-792FD6771A86}" name="tbl_total _tênis_loj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8:C67" firstHeaderRow="1" firstDataRow="1" firstDataCol="1" rowPageCount="1" colPageCount="1"/>
  <pivotFields count="9">
    <pivotField axis="axisPage" multipleItemSelectionAllowed="1" showAll="0">
      <items count="6">
        <item h="1" x="0"/>
        <item h="1" x="4"/>
        <item x="1"/>
        <item h="1" x="3"/>
        <item h="1" x="2"/>
        <item t="default"/>
      </items>
    </pivotField>
    <pivotField axis="axisRow" showAll="0">
      <items count="9">
        <item x="3"/>
        <item x="0"/>
        <item x="5"/>
        <item x="7"/>
        <item x="1"/>
        <item x="2"/>
        <item x="4"/>
        <item x="6"/>
        <item t="default"/>
      </items>
    </pivotField>
    <pivotField showAll="0">
      <items count="10">
        <item x="8"/>
        <item x="1"/>
        <item x="4"/>
        <item x="5"/>
        <item x="0"/>
        <item x="2"/>
        <item x="7"/>
        <item x="3"/>
        <item x="6"/>
        <item t="default"/>
      </items>
    </pivotField>
    <pivotField showAll="0"/>
    <pivotField dataField="1" showAll="0">
      <items count="20">
        <item x="0"/>
        <item x="10"/>
        <item x="2"/>
        <item x="18"/>
        <item x="6"/>
        <item x="17"/>
        <item x="13"/>
        <item x="15"/>
        <item x="7"/>
        <item x="4"/>
        <item x="8"/>
        <item x="9"/>
        <item x="12"/>
        <item x="1"/>
        <item x="16"/>
        <item x="14"/>
        <item x="5"/>
        <item x="11"/>
        <item x="3"/>
        <item t="default"/>
      </items>
    </pivotField>
    <pivotField showAll="0">
      <items count="36">
        <item x="28"/>
        <item x="23"/>
        <item x="19"/>
        <item x="32"/>
        <item x="9"/>
        <item x="3"/>
        <item x="27"/>
        <item x="25"/>
        <item x="12"/>
        <item x="0"/>
        <item x="7"/>
        <item x="31"/>
        <item x="14"/>
        <item x="6"/>
        <item x="34"/>
        <item x="30"/>
        <item x="26"/>
        <item x="24"/>
        <item x="8"/>
        <item x="16"/>
        <item x="13"/>
        <item x="10"/>
        <item x="4"/>
        <item x="29"/>
        <item x="1"/>
        <item x="2"/>
        <item x="20"/>
        <item x="17"/>
        <item x="15"/>
        <item x="21"/>
        <item x="33"/>
        <item x="5"/>
        <item x="18"/>
        <item x="11"/>
        <item x="22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oma de Quantidade Vendida" fld="4" baseField="1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5A457-D8DD-47AB-9EC4-3EB8FF8A1E52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5:C48" firstHeaderRow="1" firstDataRow="1" firstDataCol="1" rowPageCount="1" colPageCount="1"/>
  <pivotFields count="9">
    <pivotField axis="axisPage" multipleItemSelectionAllowed="1" showAll="0">
      <items count="6">
        <item h="1" x="0"/>
        <item h="1" x="4"/>
        <item x="1"/>
        <item h="1" x="3"/>
        <item h="1" x="2"/>
        <item t="default"/>
      </items>
    </pivotField>
    <pivotField showAll="0">
      <items count="9">
        <item x="3"/>
        <item x="0"/>
        <item x="5"/>
        <item x="7"/>
        <item x="1"/>
        <item x="2"/>
        <item x="4"/>
        <item x="6"/>
        <item t="default"/>
      </items>
    </pivotField>
    <pivotField showAll="0">
      <items count="10">
        <item x="8"/>
        <item x="1"/>
        <item x="4"/>
        <item x="5"/>
        <item x="0"/>
        <item x="2"/>
        <item x="7"/>
        <item x="3"/>
        <item x="6"/>
        <item t="default"/>
      </items>
    </pivotField>
    <pivotField showAll="0"/>
    <pivotField dataField="1" showAll="0">
      <items count="20">
        <item x="0"/>
        <item x="10"/>
        <item x="2"/>
        <item x="18"/>
        <item x="6"/>
        <item x="17"/>
        <item x="13"/>
        <item x="15"/>
        <item x="7"/>
        <item x="4"/>
        <item x="8"/>
        <item x="9"/>
        <item x="12"/>
        <item x="1"/>
        <item x="16"/>
        <item x="14"/>
        <item x="5"/>
        <item x="11"/>
        <item x="3"/>
        <item t="default"/>
      </items>
    </pivotField>
    <pivotField showAll="0">
      <items count="36">
        <item x="28"/>
        <item x="23"/>
        <item x="19"/>
        <item x="32"/>
        <item x="9"/>
        <item x="3"/>
        <item x="27"/>
        <item x="25"/>
        <item x="12"/>
        <item x="0"/>
        <item x="7"/>
        <item x="31"/>
        <item x="14"/>
        <item x="6"/>
        <item x="34"/>
        <item x="30"/>
        <item x="26"/>
        <item x="24"/>
        <item x="8"/>
        <item x="16"/>
        <item x="13"/>
        <item x="10"/>
        <item x="4"/>
        <item x="29"/>
        <item x="1"/>
        <item x="2"/>
        <item x="20"/>
        <item x="17"/>
        <item x="15"/>
        <item x="21"/>
        <item x="33"/>
        <item x="5"/>
        <item x="18"/>
        <item x="11"/>
        <item x="2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oma de Quantidade Vendida" fld="4" baseField="0" baseItem="0"/>
  </dataFields>
  <formats count="5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/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_de_Venda" xr10:uid="{3D065D4F-A8BA-4EC9-8D34-452D9158ADCB}" sourceName="Loja de Venda">
  <pivotTables>
    <pivotTable tabId="3" name="tbl_receita_total_marcas"/>
    <pivotTable tabId="3" name="Tabela dinâmica8"/>
    <pivotTable tabId="3" name="tbl_total _tênis_loja"/>
    <pivotTable tabId="3" name="Tabela dinâmica1"/>
  </pivotTables>
  <data>
    <tabular pivotCacheId="729128561">
      <items count="5">
        <i x="0"/>
        <i x="4"/>
        <i x="1" s="1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 de Venda" xr10:uid="{BAC60890-1A3D-4D11-9AD3-7AFBDED6D4DD}" cache="SegmentaçãodeDados_Loja_de_Venda" caption="Loja de Vend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 de Venda 2" xr10:uid="{F3368C7F-6A05-43B8-9938-0A6B7EAD86C5}" cache="SegmentaçãodeDados_Loja_de_Venda" caption="Loja de Venda" style="SlicerStyleLight1 2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B3" sqref="B3"/>
    </sheetView>
  </sheetViews>
  <sheetFormatPr defaultRowHeight="15" x14ac:dyDescent="0.25"/>
  <cols>
    <col min="1" max="1" width="16.5703125" style="2" customWidth="1"/>
    <col min="2" max="2" width="19.42578125" style="2" customWidth="1"/>
    <col min="3" max="3" width="17.140625" style="2" customWidth="1"/>
    <col min="4" max="4" width="18.140625" style="2" customWidth="1"/>
    <col min="5" max="5" width="22.7109375" style="2" customWidth="1"/>
    <col min="6" max="6" width="21.140625" style="2" customWidth="1"/>
    <col min="7" max="7" width="21.85546875" style="2" customWidth="1"/>
    <col min="8" max="8" width="21.140625" style="2" customWidth="1"/>
    <col min="9" max="9" width="17.710937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14</v>
      </c>
      <c r="C2" s="2" t="s">
        <v>22</v>
      </c>
      <c r="D2" s="2">
        <v>587.01</v>
      </c>
      <c r="E2" s="2">
        <v>1</v>
      </c>
      <c r="F2" s="2">
        <v>28</v>
      </c>
      <c r="G2" s="2" t="s">
        <v>31</v>
      </c>
      <c r="H2" s="2">
        <v>11</v>
      </c>
      <c r="I2" s="2" t="s">
        <v>33</v>
      </c>
    </row>
    <row r="3" spans="1:9" x14ac:dyDescent="0.25">
      <c r="A3" s="2" t="s">
        <v>9</v>
      </c>
      <c r="B3" s="2" t="s">
        <v>15</v>
      </c>
      <c r="C3" s="2" t="s">
        <v>22</v>
      </c>
      <c r="D3" s="2">
        <v>885.17</v>
      </c>
      <c r="E3" s="2">
        <v>15</v>
      </c>
      <c r="F3" s="2">
        <v>45</v>
      </c>
      <c r="G3" s="2" t="s">
        <v>32</v>
      </c>
      <c r="H3" s="2">
        <v>6</v>
      </c>
      <c r="I3" s="2" t="s">
        <v>34</v>
      </c>
    </row>
    <row r="4" spans="1:9" x14ac:dyDescent="0.25">
      <c r="A4" s="2" t="s">
        <v>10</v>
      </c>
      <c r="B4" s="2" t="s">
        <v>14</v>
      </c>
      <c r="C4" s="2" t="s">
        <v>23</v>
      </c>
      <c r="D4" s="2">
        <v>727.87</v>
      </c>
      <c r="E4" s="2">
        <v>3</v>
      </c>
      <c r="F4" s="2">
        <v>46</v>
      </c>
      <c r="G4" s="2" t="s">
        <v>31</v>
      </c>
      <c r="H4" s="2">
        <v>16</v>
      </c>
      <c r="I4" s="2" t="s">
        <v>34</v>
      </c>
    </row>
    <row r="5" spans="1:9" x14ac:dyDescent="0.25">
      <c r="A5" s="2" t="s">
        <v>9</v>
      </c>
      <c r="B5" s="2" t="s">
        <v>14</v>
      </c>
      <c r="C5" s="2" t="s">
        <v>24</v>
      </c>
      <c r="D5" s="2">
        <v>627.97</v>
      </c>
      <c r="E5" s="2">
        <v>20</v>
      </c>
      <c r="F5" s="2">
        <v>24</v>
      </c>
      <c r="G5" s="2" t="s">
        <v>31</v>
      </c>
      <c r="H5" s="2">
        <v>14</v>
      </c>
      <c r="I5" s="2" t="s">
        <v>35</v>
      </c>
    </row>
    <row r="6" spans="1:9" x14ac:dyDescent="0.25">
      <c r="A6" s="2" t="s">
        <v>11</v>
      </c>
      <c r="B6" s="2" t="s">
        <v>16</v>
      </c>
      <c r="C6" s="2" t="s">
        <v>25</v>
      </c>
      <c r="D6" s="2">
        <v>826.28</v>
      </c>
      <c r="E6" s="2">
        <v>10</v>
      </c>
      <c r="F6" s="2">
        <v>42</v>
      </c>
      <c r="G6" s="2" t="s">
        <v>32</v>
      </c>
      <c r="H6" s="2">
        <v>19</v>
      </c>
      <c r="I6" s="2" t="s">
        <v>35</v>
      </c>
    </row>
    <row r="7" spans="1:9" x14ac:dyDescent="0.25">
      <c r="A7" s="2" t="s">
        <v>10</v>
      </c>
      <c r="B7" s="2" t="s">
        <v>16</v>
      </c>
      <c r="C7" s="2" t="s">
        <v>24</v>
      </c>
      <c r="D7" s="2">
        <v>380.34</v>
      </c>
      <c r="E7" s="2">
        <v>3</v>
      </c>
      <c r="F7" s="2">
        <v>55</v>
      </c>
      <c r="G7" s="2" t="s">
        <v>31</v>
      </c>
      <c r="H7" s="2">
        <v>5</v>
      </c>
      <c r="I7" s="2" t="s">
        <v>33</v>
      </c>
    </row>
    <row r="8" spans="1:9" x14ac:dyDescent="0.25">
      <c r="A8" s="2" t="s">
        <v>11</v>
      </c>
      <c r="B8" s="2" t="s">
        <v>14</v>
      </c>
      <c r="C8" s="2" t="s">
        <v>26</v>
      </c>
      <c r="D8" s="2">
        <v>381.46</v>
      </c>
      <c r="E8" s="2">
        <v>18</v>
      </c>
      <c r="F8" s="2">
        <v>33</v>
      </c>
      <c r="G8" s="2" t="s">
        <v>31</v>
      </c>
      <c r="H8" s="2">
        <v>20</v>
      </c>
      <c r="I8" s="2" t="s">
        <v>36</v>
      </c>
    </row>
    <row r="9" spans="1:9" x14ac:dyDescent="0.25">
      <c r="A9" s="2" t="s">
        <v>11</v>
      </c>
      <c r="B9" s="2" t="s">
        <v>17</v>
      </c>
      <c r="C9" s="2" t="s">
        <v>25</v>
      </c>
      <c r="D9" s="2">
        <v>849.04</v>
      </c>
      <c r="E9" s="2">
        <v>5</v>
      </c>
      <c r="F9" s="2">
        <v>29</v>
      </c>
      <c r="G9" s="2" t="s">
        <v>31</v>
      </c>
      <c r="H9" s="2">
        <v>8</v>
      </c>
      <c r="I9" s="2" t="s">
        <v>37</v>
      </c>
    </row>
    <row r="10" spans="1:9" x14ac:dyDescent="0.25">
      <c r="A10" s="2" t="s">
        <v>10</v>
      </c>
      <c r="B10" s="2" t="s">
        <v>15</v>
      </c>
      <c r="C10" s="2" t="s">
        <v>24</v>
      </c>
      <c r="D10" s="2">
        <v>438.8</v>
      </c>
      <c r="E10" s="2">
        <v>15</v>
      </c>
      <c r="F10" s="2">
        <v>38</v>
      </c>
      <c r="G10" s="2" t="s">
        <v>31</v>
      </c>
      <c r="H10" s="2">
        <v>25</v>
      </c>
      <c r="I10" s="2" t="s">
        <v>38</v>
      </c>
    </row>
    <row r="11" spans="1:9" x14ac:dyDescent="0.25">
      <c r="A11" s="2" t="s">
        <v>10</v>
      </c>
      <c r="B11" s="2" t="s">
        <v>18</v>
      </c>
      <c r="C11" s="2" t="s">
        <v>26</v>
      </c>
      <c r="D11" s="2">
        <v>767.79</v>
      </c>
      <c r="E11" s="2">
        <v>9</v>
      </c>
      <c r="F11" s="2">
        <v>23</v>
      </c>
      <c r="G11" s="2" t="s">
        <v>32</v>
      </c>
      <c r="H11" s="2">
        <v>6</v>
      </c>
      <c r="I11" s="2" t="s">
        <v>39</v>
      </c>
    </row>
    <row r="12" spans="1:9" x14ac:dyDescent="0.25">
      <c r="A12" s="2" t="s">
        <v>12</v>
      </c>
      <c r="B12" s="2" t="s">
        <v>17</v>
      </c>
      <c r="C12" s="2" t="s">
        <v>27</v>
      </c>
      <c r="D12" s="2">
        <v>493.98</v>
      </c>
      <c r="E12" s="2">
        <v>9</v>
      </c>
      <c r="F12" s="2">
        <v>38</v>
      </c>
      <c r="G12" s="2" t="s">
        <v>31</v>
      </c>
      <c r="H12" s="2">
        <v>24</v>
      </c>
      <c r="I12" s="2" t="s">
        <v>35</v>
      </c>
    </row>
    <row r="13" spans="1:9" x14ac:dyDescent="0.25">
      <c r="A13" s="2" t="s">
        <v>10</v>
      </c>
      <c r="B13" s="2" t="s">
        <v>14</v>
      </c>
      <c r="C13" s="2" t="s">
        <v>26</v>
      </c>
      <c r="D13" s="2">
        <v>575.16</v>
      </c>
      <c r="E13" s="2">
        <v>5</v>
      </c>
      <c r="F13" s="2">
        <v>41</v>
      </c>
      <c r="G13" s="2" t="s">
        <v>31</v>
      </c>
      <c r="H13" s="2">
        <v>11</v>
      </c>
      <c r="I13" s="2" t="s">
        <v>40</v>
      </c>
    </row>
    <row r="14" spans="1:9" x14ac:dyDescent="0.25">
      <c r="A14" s="2" t="s">
        <v>10</v>
      </c>
      <c r="B14" s="2" t="s">
        <v>15</v>
      </c>
      <c r="C14" s="2" t="s">
        <v>26</v>
      </c>
      <c r="D14" s="2">
        <v>769.38</v>
      </c>
      <c r="E14" s="2">
        <v>11</v>
      </c>
      <c r="F14" s="2">
        <v>58</v>
      </c>
      <c r="G14" s="2" t="s">
        <v>32</v>
      </c>
      <c r="H14" s="2">
        <v>8</v>
      </c>
      <c r="I14" s="2" t="s">
        <v>37</v>
      </c>
    </row>
    <row r="15" spans="1:9" x14ac:dyDescent="0.25">
      <c r="A15" s="2" t="s">
        <v>13</v>
      </c>
      <c r="B15" s="2" t="s">
        <v>19</v>
      </c>
      <c r="C15" s="2" t="s">
        <v>28</v>
      </c>
      <c r="D15" s="2">
        <v>773.06</v>
      </c>
      <c r="E15" s="2">
        <v>1</v>
      </c>
      <c r="F15" s="2">
        <v>27</v>
      </c>
      <c r="G15" s="2" t="s">
        <v>32</v>
      </c>
      <c r="H15" s="2">
        <v>15</v>
      </c>
      <c r="I15" s="2" t="s">
        <v>41</v>
      </c>
    </row>
    <row r="16" spans="1:9" x14ac:dyDescent="0.25">
      <c r="A16" s="2" t="s">
        <v>9</v>
      </c>
      <c r="B16" s="2" t="s">
        <v>14</v>
      </c>
      <c r="C16" s="2" t="s">
        <v>27</v>
      </c>
      <c r="D16" s="2">
        <v>741.77</v>
      </c>
      <c r="E16" s="2">
        <v>20</v>
      </c>
      <c r="F16" s="2">
        <v>33</v>
      </c>
      <c r="G16" s="2" t="s">
        <v>31</v>
      </c>
      <c r="H16" s="2">
        <v>19</v>
      </c>
      <c r="I16" s="2" t="s">
        <v>38</v>
      </c>
    </row>
    <row r="17" spans="1:9" x14ac:dyDescent="0.25">
      <c r="A17" s="2" t="s">
        <v>10</v>
      </c>
      <c r="B17" s="2" t="s">
        <v>20</v>
      </c>
      <c r="C17" s="2" t="s">
        <v>29</v>
      </c>
      <c r="D17" s="2">
        <v>772.37</v>
      </c>
      <c r="E17" s="2">
        <v>13</v>
      </c>
      <c r="F17" s="2">
        <v>40</v>
      </c>
      <c r="G17" s="2" t="s">
        <v>31</v>
      </c>
      <c r="H17" s="2">
        <v>25</v>
      </c>
      <c r="I17" s="2" t="s">
        <v>34</v>
      </c>
    </row>
    <row r="18" spans="1:9" x14ac:dyDescent="0.25">
      <c r="A18" s="2" t="s">
        <v>10</v>
      </c>
      <c r="B18" s="2" t="s">
        <v>21</v>
      </c>
      <c r="C18" s="2" t="s">
        <v>28</v>
      </c>
      <c r="D18" s="2">
        <v>344.87</v>
      </c>
      <c r="E18" s="2">
        <v>18</v>
      </c>
      <c r="F18" s="2">
        <v>32</v>
      </c>
      <c r="G18" s="2" t="s">
        <v>31</v>
      </c>
      <c r="H18" s="2">
        <v>7</v>
      </c>
      <c r="I18" s="2" t="s">
        <v>39</v>
      </c>
    </row>
    <row r="19" spans="1:9" x14ac:dyDescent="0.25">
      <c r="A19" s="2" t="s">
        <v>13</v>
      </c>
      <c r="B19" s="2" t="s">
        <v>17</v>
      </c>
      <c r="C19" s="2" t="s">
        <v>23</v>
      </c>
      <c r="D19" s="2">
        <v>579.79999999999995</v>
      </c>
      <c r="E19" s="2">
        <v>10</v>
      </c>
      <c r="F19" s="2">
        <v>51</v>
      </c>
      <c r="G19" s="2" t="s">
        <v>31</v>
      </c>
      <c r="H19" s="2">
        <v>15</v>
      </c>
      <c r="I19" s="2" t="s">
        <v>35</v>
      </c>
    </row>
    <row r="20" spans="1:9" x14ac:dyDescent="0.25">
      <c r="A20" s="2" t="s">
        <v>13</v>
      </c>
      <c r="B20" s="2" t="s">
        <v>17</v>
      </c>
      <c r="C20" s="2" t="s">
        <v>27</v>
      </c>
      <c r="D20" s="2">
        <v>464.11</v>
      </c>
      <c r="E20" s="2">
        <v>9</v>
      </c>
      <c r="F20" s="2">
        <v>38</v>
      </c>
      <c r="G20" s="2" t="s">
        <v>31</v>
      </c>
      <c r="H20" s="2">
        <v>22</v>
      </c>
      <c r="I20" s="2" t="s">
        <v>33</v>
      </c>
    </row>
    <row r="21" spans="1:9" x14ac:dyDescent="0.25">
      <c r="A21" s="2" t="s">
        <v>12</v>
      </c>
      <c r="B21" s="2" t="s">
        <v>17</v>
      </c>
      <c r="C21" s="2" t="s">
        <v>26</v>
      </c>
      <c r="D21" s="2">
        <v>661.59</v>
      </c>
      <c r="E21" s="2">
        <v>20</v>
      </c>
      <c r="F21" s="2">
        <v>42</v>
      </c>
      <c r="G21" s="2" t="s">
        <v>32</v>
      </c>
      <c r="H21" s="2">
        <v>18</v>
      </c>
      <c r="I21" s="2" t="s">
        <v>41</v>
      </c>
    </row>
    <row r="22" spans="1:9" x14ac:dyDescent="0.25">
      <c r="A22" s="2" t="s">
        <v>9</v>
      </c>
      <c r="B22" s="2" t="s">
        <v>15</v>
      </c>
      <c r="C22" s="2" t="s">
        <v>30</v>
      </c>
      <c r="D22" s="2">
        <v>645.79</v>
      </c>
      <c r="E22" s="2">
        <v>9</v>
      </c>
      <c r="F22" s="2">
        <v>39</v>
      </c>
      <c r="G22" s="2" t="s">
        <v>31</v>
      </c>
      <c r="H22" s="2">
        <v>23</v>
      </c>
      <c r="I22" s="2" t="s">
        <v>35</v>
      </c>
    </row>
    <row r="23" spans="1:9" x14ac:dyDescent="0.25">
      <c r="A23" s="2" t="s">
        <v>9</v>
      </c>
      <c r="B23" s="2" t="s">
        <v>21</v>
      </c>
      <c r="C23" s="2" t="s">
        <v>23</v>
      </c>
      <c r="D23" s="2">
        <v>443.82</v>
      </c>
      <c r="E23" s="2">
        <v>20</v>
      </c>
      <c r="F23" s="2">
        <v>29</v>
      </c>
      <c r="G23" s="2" t="s">
        <v>32</v>
      </c>
      <c r="H23" s="2">
        <v>6</v>
      </c>
      <c r="I23" s="2" t="s">
        <v>39</v>
      </c>
    </row>
    <row r="24" spans="1:9" x14ac:dyDescent="0.25">
      <c r="A24" s="2" t="s">
        <v>12</v>
      </c>
      <c r="B24" s="2" t="s">
        <v>15</v>
      </c>
      <c r="C24" s="2" t="s">
        <v>23</v>
      </c>
      <c r="D24" s="2">
        <v>311.06</v>
      </c>
      <c r="E24" s="2">
        <v>20</v>
      </c>
      <c r="F24" s="2">
        <v>48</v>
      </c>
      <c r="G24" s="2" t="s">
        <v>31</v>
      </c>
      <c r="H24" s="2">
        <v>11</v>
      </c>
      <c r="I24" s="2" t="s">
        <v>38</v>
      </c>
    </row>
    <row r="25" spans="1:9" x14ac:dyDescent="0.25">
      <c r="A25" s="2" t="s">
        <v>10</v>
      </c>
      <c r="B25" s="2" t="s">
        <v>15</v>
      </c>
      <c r="C25" s="2" t="s">
        <v>28</v>
      </c>
      <c r="D25" s="2">
        <v>818.6</v>
      </c>
      <c r="E25" s="2">
        <v>2</v>
      </c>
      <c r="F25" s="2">
        <v>23</v>
      </c>
      <c r="G25" s="2" t="s">
        <v>32</v>
      </c>
      <c r="H25" s="2">
        <v>22</v>
      </c>
      <c r="I25" s="2" t="s">
        <v>37</v>
      </c>
    </row>
    <row r="26" spans="1:9" x14ac:dyDescent="0.25">
      <c r="A26" s="2" t="s">
        <v>13</v>
      </c>
      <c r="B26" s="2" t="s">
        <v>19</v>
      </c>
      <c r="C26" s="2" t="s">
        <v>29</v>
      </c>
      <c r="D26" s="2">
        <v>763.12</v>
      </c>
      <c r="E26" s="2">
        <v>19</v>
      </c>
      <c r="F26" s="2">
        <v>40</v>
      </c>
      <c r="G26" s="2" t="s">
        <v>31</v>
      </c>
      <c r="H26" s="2">
        <v>7</v>
      </c>
      <c r="I26" s="2" t="s">
        <v>40</v>
      </c>
    </row>
    <row r="27" spans="1:9" x14ac:dyDescent="0.25">
      <c r="A27" s="2" t="s">
        <v>11</v>
      </c>
      <c r="B27" s="2" t="s">
        <v>21</v>
      </c>
      <c r="C27" s="2" t="s">
        <v>27</v>
      </c>
      <c r="D27" s="2">
        <v>614.69000000000005</v>
      </c>
      <c r="E27" s="2">
        <v>14</v>
      </c>
      <c r="F27" s="2">
        <v>56</v>
      </c>
      <c r="G27" s="2" t="s">
        <v>31</v>
      </c>
      <c r="H27" s="2">
        <v>15</v>
      </c>
      <c r="I27" s="2" t="s">
        <v>42</v>
      </c>
    </row>
    <row r="28" spans="1:9" x14ac:dyDescent="0.25">
      <c r="A28" s="2" t="s">
        <v>13</v>
      </c>
      <c r="B28" s="2" t="s">
        <v>17</v>
      </c>
      <c r="C28" s="2" t="s">
        <v>27</v>
      </c>
      <c r="D28" s="2">
        <v>727.63</v>
      </c>
      <c r="E28" s="2">
        <v>7</v>
      </c>
      <c r="F28" s="2">
        <v>28</v>
      </c>
      <c r="G28" s="2" t="s">
        <v>32</v>
      </c>
      <c r="H28" s="2">
        <v>17</v>
      </c>
      <c r="I28" s="2" t="s">
        <v>35</v>
      </c>
    </row>
    <row r="29" spans="1:9" x14ac:dyDescent="0.25">
      <c r="A29" s="2" t="s">
        <v>10</v>
      </c>
      <c r="B29" s="2" t="s">
        <v>17</v>
      </c>
      <c r="C29" s="2" t="s">
        <v>22</v>
      </c>
      <c r="D29" s="2">
        <v>322.81</v>
      </c>
      <c r="E29" s="2">
        <v>17</v>
      </c>
      <c r="F29" s="2">
        <v>20</v>
      </c>
      <c r="G29" s="2" t="s">
        <v>31</v>
      </c>
      <c r="H29" s="2">
        <v>25</v>
      </c>
      <c r="I29" s="2" t="s">
        <v>39</v>
      </c>
    </row>
    <row r="30" spans="1:9" x14ac:dyDescent="0.25">
      <c r="A30" s="2" t="s">
        <v>11</v>
      </c>
      <c r="B30" s="2" t="s">
        <v>15</v>
      </c>
      <c r="C30" s="2" t="s">
        <v>29</v>
      </c>
      <c r="D30" s="2">
        <v>301.10000000000002</v>
      </c>
      <c r="E30" s="2">
        <v>15</v>
      </c>
      <c r="F30" s="2">
        <v>47</v>
      </c>
      <c r="G30" s="2" t="s">
        <v>32</v>
      </c>
      <c r="H30" s="2">
        <v>10</v>
      </c>
      <c r="I30" s="2" t="s">
        <v>42</v>
      </c>
    </row>
    <row r="31" spans="1:9" x14ac:dyDescent="0.25">
      <c r="A31" s="2" t="s">
        <v>10</v>
      </c>
      <c r="B31" s="2" t="s">
        <v>19</v>
      </c>
      <c r="C31" s="2" t="s">
        <v>23</v>
      </c>
      <c r="D31" s="2">
        <v>812.04</v>
      </c>
      <c r="E31" s="2">
        <v>15</v>
      </c>
      <c r="F31" s="2">
        <v>53</v>
      </c>
      <c r="G31" s="2" t="s">
        <v>31</v>
      </c>
      <c r="H31" s="2">
        <v>12</v>
      </c>
      <c r="I31" s="2" t="s">
        <v>37</v>
      </c>
    </row>
    <row r="32" spans="1:9" x14ac:dyDescent="0.25">
      <c r="A32" s="2" t="s">
        <v>13</v>
      </c>
      <c r="B32" s="2" t="s">
        <v>15</v>
      </c>
      <c r="C32" s="2" t="s">
        <v>29</v>
      </c>
      <c r="D32" s="2">
        <v>460.79</v>
      </c>
      <c r="E32" s="2">
        <v>14</v>
      </c>
      <c r="F32" s="2">
        <v>51</v>
      </c>
      <c r="G32" s="2" t="s">
        <v>31</v>
      </c>
      <c r="H32" s="2">
        <v>13</v>
      </c>
      <c r="I32" s="2" t="s">
        <v>34</v>
      </c>
    </row>
    <row r="33" spans="1:9" x14ac:dyDescent="0.25">
      <c r="A33" s="2" t="s">
        <v>11</v>
      </c>
      <c r="B33" s="2" t="s">
        <v>18</v>
      </c>
      <c r="C33" s="2" t="s">
        <v>24</v>
      </c>
      <c r="D33" s="2">
        <v>529.11</v>
      </c>
      <c r="E33" s="2">
        <v>1</v>
      </c>
      <c r="F33" s="2">
        <v>47</v>
      </c>
      <c r="G33" s="2" t="s">
        <v>31</v>
      </c>
      <c r="H33" s="2">
        <v>23</v>
      </c>
      <c r="I33" s="2" t="s">
        <v>33</v>
      </c>
    </row>
    <row r="34" spans="1:9" x14ac:dyDescent="0.25">
      <c r="A34" s="2" t="s">
        <v>13</v>
      </c>
      <c r="B34" s="2" t="s">
        <v>21</v>
      </c>
      <c r="C34" s="2" t="s">
        <v>22</v>
      </c>
      <c r="D34" s="2">
        <v>660.57</v>
      </c>
      <c r="E34" s="2">
        <v>1</v>
      </c>
      <c r="F34" s="2">
        <v>20</v>
      </c>
      <c r="G34" s="2" t="s">
        <v>31</v>
      </c>
      <c r="H34" s="2">
        <v>21</v>
      </c>
      <c r="I34" s="2" t="s">
        <v>38</v>
      </c>
    </row>
    <row r="35" spans="1:9" x14ac:dyDescent="0.25">
      <c r="A35" s="2" t="s">
        <v>11</v>
      </c>
      <c r="B35" s="2" t="s">
        <v>16</v>
      </c>
      <c r="C35" s="2" t="s">
        <v>28</v>
      </c>
      <c r="D35" s="2">
        <v>752.79</v>
      </c>
      <c r="E35" s="2">
        <v>10</v>
      </c>
      <c r="F35" s="2">
        <v>27</v>
      </c>
      <c r="G35" s="2" t="s">
        <v>31</v>
      </c>
      <c r="H35" s="2">
        <v>23</v>
      </c>
      <c r="I35" s="2" t="s">
        <v>34</v>
      </c>
    </row>
    <row r="36" spans="1:9" x14ac:dyDescent="0.25">
      <c r="A36" s="2" t="s">
        <v>10</v>
      </c>
      <c r="B36" s="2" t="s">
        <v>14</v>
      </c>
      <c r="C36" s="2" t="s">
        <v>25</v>
      </c>
      <c r="D36" s="2">
        <v>843.32</v>
      </c>
      <c r="E36" s="2">
        <v>10</v>
      </c>
      <c r="F36" s="2">
        <v>60</v>
      </c>
      <c r="G36" s="2" t="s">
        <v>32</v>
      </c>
      <c r="H36" s="2">
        <v>25</v>
      </c>
      <c r="I36" s="2" t="s">
        <v>35</v>
      </c>
    </row>
    <row r="37" spans="1:9" x14ac:dyDescent="0.25">
      <c r="A37" s="2" t="s">
        <v>12</v>
      </c>
      <c r="B37" s="2" t="s">
        <v>20</v>
      </c>
      <c r="C37" s="2" t="s">
        <v>29</v>
      </c>
      <c r="D37" s="2">
        <v>732.36</v>
      </c>
      <c r="E37" s="2">
        <v>8</v>
      </c>
      <c r="F37" s="2">
        <v>20</v>
      </c>
      <c r="G37" s="2" t="s">
        <v>31</v>
      </c>
      <c r="H37" s="2">
        <v>18</v>
      </c>
      <c r="I37" s="2" t="s">
        <v>35</v>
      </c>
    </row>
    <row r="38" spans="1:9" x14ac:dyDescent="0.25">
      <c r="A38" s="2" t="s">
        <v>13</v>
      </c>
      <c r="B38" s="2" t="s">
        <v>15</v>
      </c>
      <c r="C38" s="2" t="s">
        <v>25</v>
      </c>
      <c r="D38" s="2">
        <v>564.79</v>
      </c>
      <c r="E38" s="2">
        <v>16</v>
      </c>
      <c r="F38" s="2">
        <v>39</v>
      </c>
      <c r="G38" s="2" t="s">
        <v>31</v>
      </c>
      <c r="H38" s="2">
        <v>10</v>
      </c>
      <c r="I38" s="2" t="s">
        <v>40</v>
      </c>
    </row>
    <row r="39" spans="1:9" x14ac:dyDescent="0.25">
      <c r="A39" s="2" t="s">
        <v>12</v>
      </c>
      <c r="B39" s="2" t="s">
        <v>18</v>
      </c>
      <c r="C39" s="2" t="s">
        <v>28</v>
      </c>
      <c r="D39" s="2">
        <v>453.96</v>
      </c>
      <c r="E39" s="2">
        <v>2</v>
      </c>
      <c r="F39" s="2">
        <v>46</v>
      </c>
      <c r="G39" s="2" t="s">
        <v>32</v>
      </c>
      <c r="H39" s="2">
        <v>23</v>
      </c>
      <c r="I39" s="2" t="s">
        <v>33</v>
      </c>
    </row>
    <row r="40" spans="1:9" x14ac:dyDescent="0.25">
      <c r="A40" s="2" t="s">
        <v>13</v>
      </c>
      <c r="B40" s="2" t="s">
        <v>16</v>
      </c>
      <c r="C40" s="2" t="s">
        <v>24</v>
      </c>
      <c r="D40" s="2">
        <v>673.01</v>
      </c>
      <c r="E40" s="2">
        <v>11</v>
      </c>
      <c r="F40" s="2">
        <v>19</v>
      </c>
      <c r="G40" s="2" t="s">
        <v>31</v>
      </c>
      <c r="H40" s="2">
        <v>17</v>
      </c>
      <c r="I40" s="2" t="s">
        <v>39</v>
      </c>
    </row>
    <row r="41" spans="1:9" x14ac:dyDescent="0.25">
      <c r="A41" s="2" t="s">
        <v>9</v>
      </c>
      <c r="B41" s="2" t="s">
        <v>15</v>
      </c>
      <c r="C41" s="2" t="s">
        <v>24</v>
      </c>
      <c r="D41" s="2">
        <v>839.82</v>
      </c>
      <c r="E41" s="2">
        <v>7</v>
      </c>
      <c r="F41" s="2">
        <v>41</v>
      </c>
      <c r="G41" s="2" t="s">
        <v>32</v>
      </c>
      <c r="H41" s="2">
        <v>22</v>
      </c>
      <c r="I41" s="2" t="s">
        <v>38</v>
      </c>
    </row>
    <row r="42" spans="1:9" x14ac:dyDescent="0.25">
      <c r="A42" s="2" t="s">
        <v>9</v>
      </c>
      <c r="B42" s="2" t="s">
        <v>14</v>
      </c>
      <c r="C42" s="2" t="s">
        <v>25</v>
      </c>
      <c r="D42" s="2">
        <v>685.19</v>
      </c>
      <c r="E42" s="2">
        <v>13</v>
      </c>
      <c r="F42" s="2">
        <v>47</v>
      </c>
      <c r="G42" s="2" t="s">
        <v>31</v>
      </c>
      <c r="H42" s="2">
        <v>19</v>
      </c>
      <c r="I42" s="2" t="s">
        <v>39</v>
      </c>
    </row>
    <row r="43" spans="1:9" x14ac:dyDescent="0.25">
      <c r="A43" s="2" t="s">
        <v>9</v>
      </c>
      <c r="B43" s="2" t="s">
        <v>20</v>
      </c>
      <c r="C43" s="2" t="s">
        <v>22</v>
      </c>
      <c r="D43" s="2">
        <v>477.7</v>
      </c>
      <c r="E43" s="2">
        <v>6</v>
      </c>
      <c r="F43" s="2">
        <v>39</v>
      </c>
      <c r="G43" s="2" t="s">
        <v>32</v>
      </c>
      <c r="H43" s="2">
        <v>21</v>
      </c>
      <c r="I43" s="2" t="s">
        <v>37</v>
      </c>
    </row>
    <row r="44" spans="1:9" x14ac:dyDescent="0.25">
      <c r="A44" s="2" t="s">
        <v>12</v>
      </c>
      <c r="B44" s="2" t="s">
        <v>16</v>
      </c>
      <c r="C44" s="2" t="s">
        <v>26</v>
      </c>
      <c r="D44" s="2">
        <v>644.86</v>
      </c>
      <c r="E44" s="2">
        <v>16</v>
      </c>
      <c r="F44" s="2">
        <v>37</v>
      </c>
      <c r="G44" s="2" t="s">
        <v>32</v>
      </c>
      <c r="H44" s="2">
        <v>5</v>
      </c>
      <c r="I44" s="2" t="s">
        <v>35</v>
      </c>
    </row>
    <row r="45" spans="1:9" x14ac:dyDescent="0.25">
      <c r="A45" s="2" t="s">
        <v>12</v>
      </c>
      <c r="B45" s="2" t="s">
        <v>15</v>
      </c>
      <c r="C45" s="2" t="s">
        <v>28</v>
      </c>
      <c r="D45" s="2">
        <v>558.29</v>
      </c>
      <c r="E45" s="2">
        <v>11</v>
      </c>
      <c r="F45" s="2">
        <v>26</v>
      </c>
      <c r="G45" s="2" t="s">
        <v>31</v>
      </c>
      <c r="H45" s="2">
        <v>13</v>
      </c>
      <c r="I45" s="2" t="s">
        <v>42</v>
      </c>
    </row>
    <row r="46" spans="1:9" x14ac:dyDescent="0.25">
      <c r="A46" s="2" t="s">
        <v>10</v>
      </c>
      <c r="B46" s="2" t="s">
        <v>21</v>
      </c>
      <c r="C46" s="2" t="s">
        <v>26</v>
      </c>
      <c r="D46" s="2">
        <v>613.85</v>
      </c>
      <c r="E46" s="2">
        <v>14</v>
      </c>
      <c r="F46" s="2">
        <v>36</v>
      </c>
      <c r="G46" s="2" t="s">
        <v>32</v>
      </c>
      <c r="H46" s="2">
        <v>18</v>
      </c>
      <c r="I46" s="2" t="s">
        <v>40</v>
      </c>
    </row>
    <row r="47" spans="1:9" x14ac:dyDescent="0.25">
      <c r="A47" s="2" t="s">
        <v>11</v>
      </c>
      <c r="B47" s="2" t="s">
        <v>15</v>
      </c>
      <c r="C47" s="2" t="s">
        <v>30</v>
      </c>
      <c r="D47" s="2">
        <v>802.08</v>
      </c>
      <c r="E47" s="2">
        <v>14</v>
      </c>
      <c r="F47" s="2">
        <v>58</v>
      </c>
      <c r="G47" s="2" t="s">
        <v>32</v>
      </c>
      <c r="H47" s="2">
        <v>22</v>
      </c>
      <c r="I47" s="2" t="s">
        <v>33</v>
      </c>
    </row>
    <row r="48" spans="1:9" x14ac:dyDescent="0.25">
      <c r="A48" s="2" t="s">
        <v>13</v>
      </c>
      <c r="B48" s="2" t="s">
        <v>18</v>
      </c>
      <c r="C48" s="2" t="s">
        <v>28</v>
      </c>
      <c r="D48" s="2">
        <v>689.55</v>
      </c>
      <c r="E48" s="2">
        <v>19</v>
      </c>
      <c r="F48" s="2">
        <v>56</v>
      </c>
      <c r="G48" s="2" t="s">
        <v>31</v>
      </c>
      <c r="H48" s="2">
        <v>13</v>
      </c>
      <c r="I48" s="2" t="s">
        <v>42</v>
      </c>
    </row>
    <row r="49" spans="1:9" x14ac:dyDescent="0.25">
      <c r="A49" s="2" t="s">
        <v>13</v>
      </c>
      <c r="B49" s="2" t="s">
        <v>14</v>
      </c>
      <c r="C49" s="2" t="s">
        <v>28</v>
      </c>
      <c r="D49" s="2">
        <v>363.14</v>
      </c>
      <c r="E49" s="2">
        <v>14</v>
      </c>
      <c r="F49" s="2">
        <v>36</v>
      </c>
      <c r="G49" s="2" t="s">
        <v>32</v>
      </c>
      <c r="H49" s="2">
        <v>19</v>
      </c>
      <c r="I49" s="2" t="s">
        <v>39</v>
      </c>
    </row>
    <row r="50" spans="1:9" x14ac:dyDescent="0.25">
      <c r="A50" s="2" t="s">
        <v>12</v>
      </c>
      <c r="B50" s="2" t="s">
        <v>21</v>
      </c>
      <c r="C50" s="2" t="s">
        <v>30</v>
      </c>
      <c r="D50" s="2">
        <v>543</v>
      </c>
      <c r="E50" s="2">
        <v>19</v>
      </c>
      <c r="F50" s="2">
        <v>32</v>
      </c>
      <c r="G50" s="2" t="s">
        <v>32</v>
      </c>
      <c r="H50" s="2">
        <v>19</v>
      </c>
      <c r="I50" s="2" t="s">
        <v>34</v>
      </c>
    </row>
    <row r="51" spans="1:9" x14ac:dyDescent="0.25">
      <c r="A51" s="2" t="s">
        <v>11</v>
      </c>
      <c r="B51" s="2" t="s">
        <v>19</v>
      </c>
      <c r="C51" s="2" t="s">
        <v>23</v>
      </c>
      <c r="D51" s="2">
        <v>450.08</v>
      </c>
      <c r="E51" s="2">
        <v>9</v>
      </c>
      <c r="F51" s="2">
        <v>36</v>
      </c>
      <c r="G51" s="2" t="s">
        <v>31</v>
      </c>
      <c r="H51" s="2">
        <v>12</v>
      </c>
      <c r="I51" s="2" t="s">
        <v>39</v>
      </c>
    </row>
    <row r="52" spans="1:9" x14ac:dyDescent="0.25">
      <c r="A52" s="2" t="s">
        <v>10</v>
      </c>
      <c r="B52" s="2" t="s">
        <v>15</v>
      </c>
      <c r="C52" s="2" t="s">
        <v>30</v>
      </c>
      <c r="D52" s="2">
        <v>359.49</v>
      </c>
      <c r="E52" s="2">
        <v>19</v>
      </c>
      <c r="F52" s="2">
        <v>48</v>
      </c>
      <c r="G52" s="2" t="s">
        <v>32</v>
      </c>
      <c r="H52" s="2">
        <v>11</v>
      </c>
      <c r="I52" s="2" t="s">
        <v>37</v>
      </c>
    </row>
    <row r="53" spans="1:9" x14ac:dyDescent="0.25">
      <c r="A53" s="2" t="s">
        <v>9</v>
      </c>
      <c r="B53" s="2" t="s">
        <v>16</v>
      </c>
      <c r="C53" s="2" t="s">
        <v>28</v>
      </c>
      <c r="D53" s="2">
        <v>669.25</v>
      </c>
      <c r="E53" s="2">
        <v>16</v>
      </c>
      <c r="F53" s="2">
        <v>25</v>
      </c>
      <c r="G53" s="2" t="s">
        <v>31</v>
      </c>
      <c r="H53" s="2">
        <v>24</v>
      </c>
      <c r="I53" s="2" t="s">
        <v>42</v>
      </c>
    </row>
    <row r="54" spans="1:9" x14ac:dyDescent="0.25">
      <c r="A54" s="2" t="s">
        <v>9</v>
      </c>
      <c r="B54" s="2" t="s">
        <v>16</v>
      </c>
      <c r="C54" s="2" t="s">
        <v>22</v>
      </c>
      <c r="D54" s="2">
        <v>543.01</v>
      </c>
      <c r="E54" s="2">
        <v>18</v>
      </c>
      <c r="F54" s="2">
        <v>18</v>
      </c>
      <c r="G54" s="2" t="s">
        <v>32</v>
      </c>
      <c r="H54" s="2">
        <v>19</v>
      </c>
      <c r="I54" s="2" t="s">
        <v>33</v>
      </c>
    </row>
    <row r="55" spans="1:9" x14ac:dyDescent="0.25">
      <c r="A55" s="2" t="s">
        <v>9</v>
      </c>
      <c r="B55" s="2" t="s">
        <v>17</v>
      </c>
      <c r="C55" s="2" t="s">
        <v>25</v>
      </c>
      <c r="D55" s="2">
        <v>879.34</v>
      </c>
      <c r="E55" s="2">
        <v>4</v>
      </c>
      <c r="F55" s="2">
        <v>41</v>
      </c>
      <c r="G55" s="2" t="s">
        <v>32</v>
      </c>
      <c r="H55" s="2">
        <v>5</v>
      </c>
      <c r="I55" s="2" t="s">
        <v>40</v>
      </c>
    </row>
    <row r="56" spans="1:9" x14ac:dyDescent="0.25">
      <c r="A56" s="2" t="s">
        <v>11</v>
      </c>
      <c r="B56" s="2" t="s">
        <v>16</v>
      </c>
      <c r="C56" s="2" t="s">
        <v>30</v>
      </c>
      <c r="D56" s="2">
        <v>525.83000000000004</v>
      </c>
      <c r="E56" s="2">
        <v>13</v>
      </c>
      <c r="F56" s="2">
        <v>44</v>
      </c>
      <c r="G56" s="2" t="s">
        <v>32</v>
      </c>
      <c r="H56" s="2">
        <v>17</v>
      </c>
      <c r="I56" s="2" t="s">
        <v>41</v>
      </c>
    </row>
    <row r="57" spans="1:9" x14ac:dyDescent="0.25">
      <c r="A57" s="2" t="s">
        <v>13</v>
      </c>
      <c r="B57" s="2" t="s">
        <v>18</v>
      </c>
      <c r="C57" s="2" t="s">
        <v>24</v>
      </c>
      <c r="D57" s="2">
        <v>854.89</v>
      </c>
      <c r="E57" s="2">
        <v>11</v>
      </c>
      <c r="F57" s="2">
        <v>46</v>
      </c>
      <c r="G57" s="2" t="s">
        <v>31</v>
      </c>
      <c r="H57" s="2">
        <v>11</v>
      </c>
      <c r="I57" s="2" t="s">
        <v>34</v>
      </c>
    </row>
    <row r="58" spans="1:9" x14ac:dyDescent="0.25">
      <c r="A58" s="2" t="s">
        <v>9</v>
      </c>
      <c r="B58" s="2" t="s">
        <v>18</v>
      </c>
      <c r="C58" s="2" t="s">
        <v>25</v>
      </c>
      <c r="D58" s="2">
        <v>719.68</v>
      </c>
      <c r="E58" s="2">
        <v>5</v>
      </c>
      <c r="F58" s="2">
        <v>25</v>
      </c>
      <c r="G58" s="2" t="s">
        <v>32</v>
      </c>
      <c r="H58" s="2">
        <v>23</v>
      </c>
      <c r="I58" s="2" t="s">
        <v>36</v>
      </c>
    </row>
    <row r="59" spans="1:9" x14ac:dyDescent="0.25">
      <c r="A59" s="2" t="s">
        <v>13</v>
      </c>
      <c r="B59" s="2" t="s">
        <v>17</v>
      </c>
      <c r="C59" s="2" t="s">
        <v>30</v>
      </c>
      <c r="D59" s="2">
        <v>318.26</v>
      </c>
      <c r="E59" s="2">
        <v>5</v>
      </c>
      <c r="F59" s="2">
        <v>23</v>
      </c>
      <c r="G59" s="2" t="s">
        <v>32</v>
      </c>
      <c r="H59" s="2">
        <v>10</v>
      </c>
      <c r="I59" s="2" t="s">
        <v>37</v>
      </c>
    </row>
    <row r="60" spans="1:9" x14ac:dyDescent="0.25">
      <c r="A60" s="2" t="s">
        <v>13</v>
      </c>
      <c r="B60" s="2" t="s">
        <v>15</v>
      </c>
      <c r="C60" s="2" t="s">
        <v>28</v>
      </c>
      <c r="D60" s="2">
        <v>715.93</v>
      </c>
      <c r="E60" s="2">
        <v>15</v>
      </c>
      <c r="F60" s="2">
        <v>23</v>
      </c>
      <c r="G60" s="2" t="s">
        <v>32</v>
      </c>
      <c r="H60" s="2">
        <v>23</v>
      </c>
      <c r="I60" s="2" t="s">
        <v>38</v>
      </c>
    </row>
    <row r="61" spans="1:9" x14ac:dyDescent="0.25">
      <c r="A61" s="2" t="s">
        <v>10</v>
      </c>
      <c r="B61" s="2" t="s">
        <v>17</v>
      </c>
      <c r="C61" s="2" t="s">
        <v>30</v>
      </c>
      <c r="D61" s="2">
        <v>785.96</v>
      </c>
      <c r="E61" s="2">
        <v>8</v>
      </c>
      <c r="F61" s="2">
        <v>19</v>
      </c>
      <c r="G61" s="2" t="s">
        <v>31</v>
      </c>
      <c r="H61" s="2">
        <v>5</v>
      </c>
      <c r="I61" s="2" t="s">
        <v>37</v>
      </c>
    </row>
    <row r="62" spans="1:9" x14ac:dyDescent="0.25">
      <c r="A62" s="2" t="s">
        <v>11</v>
      </c>
      <c r="B62" s="2" t="s">
        <v>17</v>
      </c>
      <c r="C62" s="2" t="s">
        <v>29</v>
      </c>
      <c r="D62" s="2">
        <v>801.34</v>
      </c>
      <c r="E62" s="2">
        <v>20</v>
      </c>
      <c r="F62" s="2">
        <v>33</v>
      </c>
      <c r="G62" s="2" t="s">
        <v>31</v>
      </c>
      <c r="H62" s="2">
        <v>16</v>
      </c>
      <c r="I62" s="2" t="s">
        <v>34</v>
      </c>
    </row>
    <row r="63" spans="1:9" x14ac:dyDescent="0.25">
      <c r="A63" s="2" t="s">
        <v>9</v>
      </c>
      <c r="B63" s="2" t="s">
        <v>21</v>
      </c>
      <c r="C63" s="2" t="s">
        <v>28</v>
      </c>
      <c r="D63" s="2">
        <v>740.99</v>
      </c>
      <c r="E63" s="2">
        <v>11</v>
      </c>
      <c r="F63" s="2">
        <v>35</v>
      </c>
      <c r="G63" s="2" t="s">
        <v>32</v>
      </c>
      <c r="H63" s="2">
        <v>15</v>
      </c>
      <c r="I63" s="2" t="s">
        <v>39</v>
      </c>
    </row>
    <row r="64" spans="1:9" x14ac:dyDescent="0.25">
      <c r="A64" s="2" t="s">
        <v>10</v>
      </c>
      <c r="B64" s="2" t="s">
        <v>20</v>
      </c>
      <c r="C64" s="2" t="s">
        <v>26</v>
      </c>
      <c r="D64" s="2">
        <v>381.93</v>
      </c>
      <c r="E64" s="2">
        <v>2</v>
      </c>
      <c r="F64" s="2">
        <v>38</v>
      </c>
      <c r="G64" s="2" t="s">
        <v>31</v>
      </c>
      <c r="H64" s="2">
        <v>21</v>
      </c>
      <c r="I64" s="2" t="s">
        <v>38</v>
      </c>
    </row>
    <row r="65" spans="1:9" x14ac:dyDescent="0.25">
      <c r="A65" s="2" t="s">
        <v>11</v>
      </c>
      <c r="B65" s="2" t="s">
        <v>18</v>
      </c>
      <c r="C65" s="2" t="s">
        <v>25</v>
      </c>
      <c r="D65" s="2">
        <v>790.07</v>
      </c>
      <c r="E65" s="2">
        <v>5</v>
      </c>
      <c r="F65" s="2">
        <v>38</v>
      </c>
      <c r="G65" s="2" t="s">
        <v>31</v>
      </c>
      <c r="H65" s="2">
        <v>15</v>
      </c>
      <c r="I65" s="2" t="s">
        <v>36</v>
      </c>
    </row>
    <row r="66" spans="1:9" x14ac:dyDescent="0.25">
      <c r="A66" s="2" t="s">
        <v>13</v>
      </c>
      <c r="B66" s="2" t="s">
        <v>16</v>
      </c>
      <c r="C66" s="2" t="s">
        <v>26</v>
      </c>
      <c r="D66" s="2">
        <v>798.19</v>
      </c>
      <c r="E66" s="2">
        <v>1</v>
      </c>
      <c r="F66" s="2">
        <v>37</v>
      </c>
      <c r="G66" s="2" t="s">
        <v>32</v>
      </c>
      <c r="H66" s="2">
        <v>22</v>
      </c>
      <c r="I66" s="2" t="s">
        <v>35</v>
      </c>
    </row>
    <row r="67" spans="1:9" x14ac:dyDescent="0.25">
      <c r="A67" s="2" t="s">
        <v>12</v>
      </c>
      <c r="B67" s="2" t="s">
        <v>21</v>
      </c>
      <c r="C67" s="2" t="s">
        <v>22</v>
      </c>
      <c r="D67" s="2">
        <v>471.36</v>
      </c>
      <c r="E67" s="2">
        <v>1</v>
      </c>
      <c r="F67" s="2">
        <v>31</v>
      </c>
      <c r="G67" s="2" t="s">
        <v>31</v>
      </c>
      <c r="H67" s="2">
        <v>20</v>
      </c>
      <c r="I67" s="2" t="s">
        <v>39</v>
      </c>
    </row>
    <row r="68" spans="1:9" x14ac:dyDescent="0.25">
      <c r="A68" s="2" t="s">
        <v>13</v>
      </c>
      <c r="B68" s="2" t="s">
        <v>15</v>
      </c>
      <c r="C68" s="2" t="s">
        <v>27</v>
      </c>
      <c r="D68" s="2">
        <v>391.49</v>
      </c>
      <c r="E68" s="2">
        <v>13</v>
      </c>
      <c r="F68" s="2">
        <v>45</v>
      </c>
      <c r="G68" s="2" t="s">
        <v>31</v>
      </c>
      <c r="H68" s="2">
        <v>18</v>
      </c>
      <c r="I68" s="2" t="s">
        <v>35</v>
      </c>
    </row>
    <row r="69" spans="1:9" x14ac:dyDescent="0.25">
      <c r="A69" s="2" t="s">
        <v>11</v>
      </c>
      <c r="B69" s="2" t="s">
        <v>19</v>
      </c>
      <c r="C69" s="2" t="s">
        <v>25</v>
      </c>
      <c r="D69" s="2">
        <v>554.01</v>
      </c>
      <c r="E69" s="2">
        <v>3</v>
      </c>
      <c r="F69" s="2">
        <v>22</v>
      </c>
      <c r="G69" s="2" t="s">
        <v>32</v>
      </c>
      <c r="H69" s="2">
        <v>18</v>
      </c>
      <c r="I69" s="2" t="s">
        <v>42</v>
      </c>
    </row>
    <row r="70" spans="1:9" x14ac:dyDescent="0.25">
      <c r="A70" s="2" t="s">
        <v>11</v>
      </c>
      <c r="B70" s="2" t="s">
        <v>21</v>
      </c>
      <c r="C70" s="2" t="s">
        <v>25</v>
      </c>
      <c r="D70" s="2">
        <v>509.09</v>
      </c>
      <c r="E70" s="2">
        <v>7</v>
      </c>
      <c r="F70" s="2">
        <v>56</v>
      </c>
      <c r="G70" s="2" t="s">
        <v>32</v>
      </c>
      <c r="H70" s="2">
        <v>6</v>
      </c>
      <c r="I70" s="2" t="s">
        <v>40</v>
      </c>
    </row>
    <row r="71" spans="1:9" x14ac:dyDescent="0.25">
      <c r="A71" s="2" t="s">
        <v>9</v>
      </c>
      <c r="B71" s="2" t="s">
        <v>19</v>
      </c>
      <c r="C71" s="2" t="s">
        <v>28</v>
      </c>
      <c r="D71" s="2">
        <v>583.4</v>
      </c>
      <c r="E71" s="2">
        <v>2</v>
      </c>
      <c r="F71" s="2">
        <v>54</v>
      </c>
      <c r="G71" s="2" t="s">
        <v>31</v>
      </c>
      <c r="H71" s="2">
        <v>10</v>
      </c>
      <c r="I71" s="2" t="s">
        <v>37</v>
      </c>
    </row>
    <row r="72" spans="1:9" x14ac:dyDescent="0.25">
      <c r="A72" s="2" t="s">
        <v>12</v>
      </c>
      <c r="B72" s="2" t="s">
        <v>14</v>
      </c>
      <c r="C72" s="2" t="s">
        <v>23</v>
      </c>
      <c r="D72" s="2">
        <v>457.38</v>
      </c>
      <c r="E72" s="2">
        <v>20</v>
      </c>
      <c r="F72" s="2">
        <v>60</v>
      </c>
      <c r="G72" s="2" t="s">
        <v>31</v>
      </c>
      <c r="H72" s="2">
        <v>16</v>
      </c>
      <c r="I72" s="2" t="s">
        <v>40</v>
      </c>
    </row>
    <row r="73" spans="1:9" x14ac:dyDescent="0.25">
      <c r="A73" s="2" t="s">
        <v>10</v>
      </c>
      <c r="B73" s="2" t="s">
        <v>14</v>
      </c>
      <c r="C73" s="2" t="s">
        <v>25</v>
      </c>
      <c r="D73" s="2">
        <v>506.56</v>
      </c>
      <c r="E73" s="2">
        <v>10</v>
      </c>
      <c r="F73" s="2">
        <v>37</v>
      </c>
      <c r="G73" s="2" t="s">
        <v>31</v>
      </c>
      <c r="H73" s="2">
        <v>12</v>
      </c>
      <c r="I73" s="2" t="s">
        <v>33</v>
      </c>
    </row>
    <row r="74" spans="1:9" x14ac:dyDescent="0.25">
      <c r="A74" s="2" t="s">
        <v>11</v>
      </c>
      <c r="B74" s="2" t="s">
        <v>20</v>
      </c>
      <c r="C74" s="2" t="s">
        <v>26</v>
      </c>
      <c r="D74" s="2">
        <v>472.55</v>
      </c>
      <c r="E74" s="2">
        <v>18</v>
      </c>
      <c r="F74" s="2">
        <v>23</v>
      </c>
      <c r="G74" s="2" t="s">
        <v>31</v>
      </c>
      <c r="H74" s="2">
        <v>9</v>
      </c>
      <c r="I74" s="2" t="s">
        <v>41</v>
      </c>
    </row>
    <row r="75" spans="1:9" x14ac:dyDescent="0.25">
      <c r="A75" s="2" t="s">
        <v>11</v>
      </c>
      <c r="B75" s="2" t="s">
        <v>16</v>
      </c>
      <c r="C75" s="2" t="s">
        <v>27</v>
      </c>
      <c r="D75" s="2">
        <v>858.89</v>
      </c>
      <c r="E75" s="2">
        <v>8</v>
      </c>
      <c r="F75" s="2">
        <v>42</v>
      </c>
      <c r="G75" s="2" t="s">
        <v>31</v>
      </c>
      <c r="H75" s="2">
        <v>8</v>
      </c>
      <c r="I75" s="2" t="s">
        <v>41</v>
      </c>
    </row>
    <row r="76" spans="1:9" x14ac:dyDescent="0.25">
      <c r="A76" s="2" t="s">
        <v>9</v>
      </c>
      <c r="B76" s="2" t="s">
        <v>21</v>
      </c>
      <c r="C76" s="2" t="s">
        <v>24</v>
      </c>
      <c r="D76" s="2">
        <v>607.38</v>
      </c>
      <c r="E76" s="2">
        <v>18</v>
      </c>
      <c r="F76" s="2">
        <v>42</v>
      </c>
      <c r="G76" s="2" t="s">
        <v>31</v>
      </c>
      <c r="H76" s="2">
        <v>12</v>
      </c>
      <c r="I76" s="2" t="s">
        <v>41</v>
      </c>
    </row>
    <row r="77" spans="1:9" x14ac:dyDescent="0.25">
      <c r="A77" s="2" t="s">
        <v>10</v>
      </c>
      <c r="B77" s="2" t="s">
        <v>18</v>
      </c>
      <c r="C77" s="2" t="s">
        <v>28</v>
      </c>
      <c r="D77" s="2">
        <v>730.3</v>
      </c>
      <c r="E77" s="2">
        <v>19</v>
      </c>
      <c r="F77" s="2">
        <v>34</v>
      </c>
      <c r="G77" s="2" t="s">
        <v>31</v>
      </c>
      <c r="H77" s="2">
        <v>5</v>
      </c>
      <c r="I77" s="2" t="s">
        <v>41</v>
      </c>
    </row>
    <row r="78" spans="1:9" x14ac:dyDescent="0.25">
      <c r="A78" s="2" t="s">
        <v>9</v>
      </c>
      <c r="B78" s="2" t="s">
        <v>14</v>
      </c>
      <c r="C78" s="2" t="s">
        <v>30</v>
      </c>
      <c r="D78" s="2">
        <v>631.47</v>
      </c>
      <c r="E78" s="2">
        <v>11</v>
      </c>
      <c r="F78" s="2">
        <v>24</v>
      </c>
      <c r="G78" s="2" t="s">
        <v>32</v>
      </c>
      <c r="H78" s="2">
        <v>8</v>
      </c>
      <c r="I78" s="2" t="s">
        <v>35</v>
      </c>
    </row>
    <row r="79" spans="1:9" x14ac:dyDescent="0.25">
      <c r="A79" s="2" t="s">
        <v>13</v>
      </c>
      <c r="B79" s="2" t="s">
        <v>16</v>
      </c>
      <c r="C79" s="2" t="s">
        <v>28</v>
      </c>
      <c r="D79" s="2">
        <v>521.91999999999996</v>
      </c>
      <c r="E79" s="2">
        <v>3</v>
      </c>
      <c r="F79" s="2">
        <v>24</v>
      </c>
      <c r="G79" s="2" t="s">
        <v>31</v>
      </c>
      <c r="H79" s="2">
        <v>18</v>
      </c>
      <c r="I79" s="2" t="s">
        <v>33</v>
      </c>
    </row>
    <row r="80" spans="1:9" x14ac:dyDescent="0.25">
      <c r="A80" s="2" t="s">
        <v>13</v>
      </c>
      <c r="B80" s="2" t="s">
        <v>18</v>
      </c>
      <c r="C80" s="2" t="s">
        <v>26</v>
      </c>
      <c r="D80" s="2">
        <v>822.52</v>
      </c>
      <c r="E80" s="2">
        <v>9</v>
      </c>
      <c r="F80" s="2">
        <v>46</v>
      </c>
      <c r="G80" s="2" t="s">
        <v>31</v>
      </c>
      <c r="H80" s="2">
        <v>25</v>
      </c>
      <c r="I80" s="2" t="s">
        <v>38</v>
      </c>
    </row>
    <row r="81" spans="1:9" x14ac:dyDescent="0.25">
      <c r="A81" s="2" t="s">
        <v>9</v>
      </c>
      <c r="B81" s="2" t="s">
        <v>20</v>
      </c>
      <c r="C81" s="2" t="s">
        <v>23</v>
      </c>
      <c r="D81" s="2">
        <v>449.74</v>
      </c>
      <c r="E81" s="2">
        <v>14</v>
      </c>
      <c r="F81" s="2">
        <v>46</v>
      </c>
      <c r="G81" s="2" t="s">
        <v>32</v>
      </c>
      <c r="H81" s="2">
        <v>24</v>
      </c>
      <c r="I8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CA1F-E41B-40E7-ABD1-1A771BAD7F4B}">
  <dimension ref="A3:G15"/>
  <sheetViews>
    <sheetView showGridLines="0" topLeftCell="A10" zoomScaleNormal="100" workbookViewId="0">
      <selection activeCell="B3" sqref="B3"/>
    </sheetView>
  </sheetViews>
  <sheetFormatPr defaultRowHeight="15" x14ac:dyDescent="0.25"/>
  <sheetData>
    <row r="3" spans="1:7" ht="20.25" thickBot="1" x14ac:dyDescent="0.35">
      <c r="A3" s="3" t="s">
        <v>48</v>
      </c>
      <c r="B3" s="3"/>
      <c r="C3" s="3"/>
      <c r="D3" s="3"/>
      <c r="E3" s="3"/>
      <c r="F3" s="3"/>
      <c r="G3" s="3"/>
    </row>
    <row r="4" spans="1:7" ht="15.75" thickTop="1" x14ac:dyDescent="0.25"/>
    <row r="5" spans="1:7" x14ac:dyDescent="0.25">
      <c r="A5" s="6" t="s">
        <v>49</v>
      </c>
      <c r="B5" t="s">
        <v>50</v>
      </c>
      <c r="D5" s="7" t="s">
        <v>51</v>
      </c>
      <c r="E5" t="s">
        <v>52</v>
      </c>
    </row>
    <row r="6" spans="1:7" x14ac:dyDescent="0.25">
      <c r="A6" s="8" t="s">
        <v>53</v>
      </c>
      <c r="B6" t="s">
        <v>50</v>
      </c>
    </row>
    <row r="7" spans="1:7" x14ac:dyDescent="0.25">
      <c r="A7" s="9" t="s">
        <v>54</v>
      </c>
      <c r="B7" t="s">
        <v>55</v>
      </c>
    </row>
    <row r="8" spans="1:7" x14ac:dyDescent="0.25">
      <c r="A8" s="10" t="s">
        <v>56</v>
      </c>
      <c r="B8" t="s">
        <v>55</v>
      </c>
    </row>
    <row r="15" spans="1:7" x14ac:dyDescent="0.25">
      <c r="D15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022C-D9CA-4393-9266-BCD788628B5B}">
  <dimension ref="B19:F80"/>
  <sheetViews>
    <sheetView showGridLines="0" topLeftCell="A28" workbookViewId="0">
      <selection activeCell="M33" sqref="M33"/>
    </sheetView>
  </sheetViews>
  <sheetFormatPr defaultRowHeight="15" x14ac:dyDescent="0.25"/>
  <cols>
    <col min="1" max="1" width="3.140625" customWidth="1"/>
    <col min="2" max="2" width="18" bestFit="1" customWidth="1"/>
    <col min="3" max="3" width="23.28515625" bestFit="1" customWidth="1"/>
    <col min="4" max="4" width="27.85546875" bestFit="1" customWidth="1"/>
    <col min="5" max="5" width="11.7109375" bestFit="1" customWidth="1"/>
    <col min="6" max="6" width="47.85546875" customWidth="1"/>
  </cols>
  <sheetData>
    <row r="19" spans="2:6" x14ac:dyDescent="0.25">
      <c r="B19" s="31"/>
      <c r="C19" s="31"/>
      <c r="D19" s="31"/>
      <c r="E19" s="31"/>
      <c r="F19" s="31"/>
    </row>
    <row r="22" spans="2:6" x14ac:dyDescent="0.25">
      <c r="B22" t="s">
        <v>57</v>
      </c>
    </row>
    <row r="24" spans="2:6" x14ac:dyDescent="0.25">
      <c r="B24" s="5" t="s">
        <v>0</v>
      </c>
      <c r="C24" t="s">
        <v>10</v>
      </c>
    </row>
    <row r="26" spans="2:6" x14ac:dyDescent="0.25">
      <c r="B26" s="5" t="s">
        <v>44</v>
      </c>
      <c r="C26" t="s">
        <v>46</v>
      </c>
    </row>
    <row r="27" spans="2:6" x14ac:dyDescent="0.25">
      <c r="B27" s="4" t="s">
        <v>17</v>
      </c>
      <c r="C27" s="11">
        <v>1108.77</v>
      </c>
    </row>
    <row r="28" spans="2:6" x14ac:dyDescent="0.25">
      <c r="B28" s="4" t="s">
        <v>14</v>
      </c>
      <c r="C28" s="11">
        <v>2652.91</v>
      </c>
    </row>
    <row r="29" spans="2:6" x14ac:dyDescent="0.25">
      <c r="B29" s="4" t="s">
        <v>19</v>
      </c>
      <c r="C29" s="11">
        <v>812.04</v>
      </c>
    </row>
    <row r="30" spans="2:6" x14ac:dyDescent="0.25">
      <c r="B30" s="4" t="s">
        <v>21</v>
      </c>
      <c r="C30" s="11">
        <v>958.72</v>
      </c>
    </row>
    <row r="31" spans="2:6" x14ac:dyDescent="0.25">
      <c r="B31" s="4" t="s">
        <v>15</v>
      </c>
      <c r="C31" s="11">
        <v>2386.27</v>
      </c>
    </row>
    <row r="32" spans="2:6" x14ac:dyDescent="0.25">
      <c r="B32" s="4" t="s">
        <v>16</v>
      </c>
      <c r="C32" s="11">
        <v>380.34</v>
      </c>
    </row>
    <row r="33" spans="2:3" x14ac:dyDescent="0.25">
      <c r="B33" s="4" t="s">
        <v>18</v>
      </c>
      <c r="C33" s="11">
        <v>1498.09</v>
      </c>
    </row>
    <row r="34" spans="2:3" x14ac:dyDescent="0.25">
      <c r="B34" s="4" t="s">
        <v>20</v>
      </c>
      <c r="C34" s="11">
        <v>1154.3</v>
      </c>
    </row>
    <row r="35" spans="2:3" x14ac:dyDescent="0.25">
      <c r="B35" s="4" t="s">
        <v>45</v>
      </c>
      <c r="C35" s="11">
        <v>10951.439999999999</v>
      </c>
    </row>
    <row r="41" spans="2:3" x14ac:dyDescent="0.25">
      <c r="B41" t="s">
        <v>60</v>
      </c>
    </row>
    <row r="43" spans="2:3" x14ac:dyDescent="0.25">
      <c r="B43" s="33" t="s">
        <v>0</v>
      </c>
      <c r="C43" s="32" t="s">
        <v>10</v>
      </c>
    </row>
    <row r="45" spans="2:3" x14ac:dyDescent="0.25">
      <c r="B45" s="33" t="s">
        <v>44</v>
      </c>
      <c r="C45" s="32" t="s">
        <v>47</v>
      </c>
    </row>
    <row r="46" spans="2:3" x14ac:dyDescent="0.25">
      <c r="B46" s="34" t="s">
        <v>31</v>
      </c>
      <c r="C46" s="32">
        <v>128</v>
      </c>
    </row>
    <row r="47" spans="2:3" x14ac:dyDescent="0.25">
      <c r="B47" s="34" t="s">
        <v>32</v>
      </c>
      <c r="C47" s="32">
        <v>65</v>
      </c>
    </row>
    <row r="48" spans="2:3" x14ac:dyDescent="0.25">
      <c r="B48" s="34" t="s">
        <v>45</v>
      </c>
      <c r="C48" s="32">
        <v>193</v>
      </c>
    </row>
    <row r="50" spans="2:6" x14ac:dyDescent="0.25">
      <c r="B50" s="4"/>
      <c r="F50" s="12"/>
    </row>
    <row r="51" spans="2:6" x14ac:dyDescent="0.25">
      <c r="B51" s="4"/>
    </row>
    <row r="52" spans="2:6" x14ac:dyDescent="0.25">
      <c r="B52" s="4" t="s">
        <v>59</v>
      </c>
    </row>
    <row r="56" spans="2:6" x14ac:dyDescent="0.25">
      <c r="B56" s="5" t="s">
        <v>0</v>
      </c>
      <c r="C56" t="s">
        <v>10</v>
      </c>
    </row>
    <row r="58" spans="2:6" x14ac:dyDescent="0.25">
      <c r="B58" s="5" t="s">
        <v>44</v>
      </c>
      <c r="C58" t="s">
        <v>47</v>
      </c>
    </row>
    <row r="59" spans="2:6" x14ac:dyDescent="0.25">
      <c r="B59" s="4" t="s">
        <v>17</v>
      </c>
      <c r="C59" s="32">
        <v>25</v>
      </c>
    </row>
    <row r="60" spans="2:6" x14ac:dyDescent="0.25">
      <c r="B60" s="4" t="s">
        <v>14</v>
      </c>
      <c r="C60" s="32">
        <v>28</v>
      </c>
    </row>
    <row r="61" spans="2:6" x14ac:dyDescent="0.25">
      <c r="B61" s="4" t="s">
        <v>19</v>
      </c>
      <c r="C61" s="32">
        <v>15</v>
      </c>
    </row>
    <row r="62" spans="2:6" x14ac:dyDescent="0.25">
      <c r="B62" s="4" t="s">
        <v>21</v>
      </c>
      <c r="C62" s="32">
        <v>32</v>
      </c>
    </row>
    <row r="63" spans="2:6" x14ac:dyDescent="0.25">
      <c r="B63" s="4" t="s">
        <v>15</v>
      </c>
      <c r="C63" s="32">
        <v>47</v>
      </c>
    </row>
    <row r="64" spans="2:6" x14ac:dyDescent="0.25">
      <c r="B64" s="4" t="s">
        <v>16</v>
      </c>
      <c r="C64" s="32">
        <v>3</v>
      </c>
    </row>
    <row r="65" spans="2:5" x14ac:dyDescent="0.25">
      <c r="B65" s="4" t="s">
        <v>18</v>
      </c>
      <c r="C65" s="32">
        <v>28</v>
      </c>
    </row>
    <row r="66" spans="2:5" x14ac:dyDescent="0.25">
      <c r="B66" s="4" t="s">
        <v>20</v>
      </c>
      <c r="C66" s="32">
        <v>15</v>
      </c>
    </row>
    <row r="67" spans="2:5" x14ac:dyDescent="0.25">
      <c r="B67" s="4" t="s">
        <v>45</v>
      </c>
      <c r="C67" s="32">
        <v>193</v>
      </c>
      <c r="E67">
        <f>GETPIVOTDATA("Quantidade Vendida",$B$58)</f>
        <v>193</v>
      </c>
    </row>
    <row r="77" spans="2:5" x14ac:dyDescent="0.25">
      <c r="B77" s="5" t="s">
        <v>44</v>
      </c>
      <c r="C77" t="s">
        <v>46</v>
      </c>
    </row>
    <row r="78" spans="2:5" x14ac:dyDescent="0.25">
      <c r="B78" s="4" t="s">
        <v>10</v>
      </c>
      <c r="C78" s="32">
        <v>10951.440000000002</v>
      </c>
    </row>
    <row r="79" spans="2:5" x14ac:dyDescent="0.25">
      <c r="B79" s="4" t="s">
        <v>45</v>
      </c>
      <c r="C79" s="32">
        <v>10951.440000000002</v>
      </c>
      <c r="E79" s="11">
        <f>GETPIVOTDATA("Preço de Venda",$B$77)</f>
        <v>10951.440000000002</v>
      </c>
    </row>
    <row r="80" spans="2:5" x14ac:dyDescent="0.25">
      <c r="E80" s="20"/>
    </row>
  </sheetData>
  <mergeCells count="1">
    <mergeCell ref="B19:F19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7DAA-8CBC-4C7F-9102-0ECE98596BC0}">
  <dimension ref="A1:S282"/>
  <sheetViews>
    <sheetView showGridLines="0" showRowColHeaders="0" tabSelected="1" workbookViewId="0">
      <selection activeCell="S18" sqref="S18"/>
    </sheetView>
  </sheetViews>
  <sheetFormatPr defaultRowHeight="15" x14ac:dyDescent="0.25"/>
  <cols>
    <col min="1" max="1" width="26.5703125" style="13" customWidth="1"/>
    <col min="2" max="2" width="9.140625" customWidth="1"/>
  </cols>
  <sheetData>
    <row r="1" spans="1:19" x14ac:dyDescent="0.25">
      <c r="B1" s="16"/>
      <c r="C1" s="14"/>
      <c r="D1" s="21"/>
      <c r="E1" s="21"/>
      <c r="F1" s="21"/>
      <c r="G1" s="21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7.25" customHeight="1" thickBot="1" x14ac:dyDescent="0.45">
      <c r="B2" s="17" t="s">
        <v>63</v>
      </c>
      <c r="C2" s="22"/>
      <c r="D2" s="29" t="s">
        <v>58</v>
      </c>
      <c r="E2" s="29"/>
      <c r="F2" s="29"/>
      <c r="G2" s="30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5"/>
    </row>
    <row r="3" spans="1:19" ht="18" customHeight="1" thickTop="1" x14ac:dyDescent="0.45">
      <c r="B3" s="28" t="s">
        <v>61</v>
      </c>
      <c r="C3" s="28"/>
      <c r="D3" s="28"/>
      <c r="E3" s="28"/>
      <c r="F3" s="28"/>
      <c r="G3" s="23"/>
      <c r="H3" s="24"/>
      <c r="I3" s="25"/>
      <c r="J3" s="26"/>
      <c r="K3" s="26"/>
      <c r="L3" s="26"/>
      <c r="M3" s="26"/>
      <c r="N3" s="26"/>
      <c r="O3" s="26"/>
      <c r="P3" s="26"/>
      <c r="Q3" s="26"/>
      <c r="R3" s="26"/>
      <c r="S3" s="27"/>
    </row>
    <row r="4" spans="1:19" ht="13.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6.5" customHeight="1" x14ac:dyDescent="0.25">
      <c r="A5" s="13" t="s">
        <v>62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8"/>
      <c r="N8" s="7"/>
      <c r="O8" s="7"/>
      <c r="P8" s="7"/>
      <c r="Q8" s="7"/>
      <c r="R8" s="7"/>
      <c r="S8" s="7"/>
    </row>
    <row r="9" spans="1:1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.7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B13" s="7"/>
      <c r="C13" s="7"/>
      <c r="D13" s="7"/>
      <c r="E13" s="7"/>
      <c r="F13" s="7"/>
      <c r="G13" s="7"/>
      <c r="H13" s="7"/>
      <c r="I13" s="7"/>
      <c r="J13" s="7"/>
      <c r="K13" s="19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2:1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2:1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2:1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2:1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2:1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1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2:1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2:1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1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2:1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2:1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2:1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2:1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1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2:1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2:1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1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1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1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2:1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2:1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2:1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2:1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2:1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2:1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2:1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2:1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1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2:1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2:1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2:1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2:1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2:1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2:1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2:1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2:1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2:1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2:1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2:1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2:1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2:1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2:1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2:1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2:1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2:1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2:1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2:1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2:1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2:1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2:1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2:1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2:1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2:1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2:1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2:1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2:1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2:1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2:1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2:1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2:1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2:1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2:1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2:19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2:19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2:19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2:19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2:19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2:19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2:19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2:19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2:19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2:19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2:19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2:19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2:19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2:19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2:19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2:19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2:19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2:19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2:19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2:19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2:19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2:19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2:19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2:19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2:19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2:19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2:19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2:19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2:19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2:19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2:19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2:19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2:19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2:19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2:19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2:19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2:19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2:19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2:19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2:19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2:19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2:19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2:19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2:19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2:19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2:19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2:19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2:19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2:19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2:19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2:19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2:19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2:19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2:19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2:19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2:19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2:19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2:19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2:19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2:19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2:19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2:19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2:19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2:19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2:19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2:19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2:19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2:19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2:19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2:19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2:19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2:19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2:19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2:19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2:19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2:19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2:19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2:19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2:19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2:19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2:19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2:19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2:19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2:19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2:19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2:19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2:19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2:19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2:19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2:19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2:19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2:19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2:19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2:19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2:19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2:19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2:19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2:19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2:19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2:19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2:19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2:19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2:19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2:19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2:19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2:19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2:19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2:19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2:19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2:19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2:19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2:19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2:19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2:19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2:19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2:19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2:19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2:19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2:19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2:19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2:19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2:19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2:19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2:19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2:19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2:19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2:19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2:19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2:19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2:19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2:19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2:19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2:19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2:19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2:19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2:19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2:19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2:19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2:19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2:19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2:19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2:19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2:19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2:19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2:19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2:19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2:19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2:19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2:19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2:19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2:19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2:19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2:19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2:19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2:19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2:19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2:19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2:19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2:19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2:19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2:19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2:19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2:19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2:19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2:19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2:19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2:19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2:19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2:19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2:19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2:19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2:19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2:19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2:19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2:19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2:19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2:19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2:19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2:19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2:19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2:19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2:19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2:19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2:19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BASES</vt:lpstr>
      <vt:lpstr>ASSETS</vt:lpstr>
      <vt:lpstr>CALCULOS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 waldige</cp:lastModifiedBy>
  <dcterms:created xsi:type="dcterms:W3CDTF">2025-03-12T13:53:28Z</dcterms:created>
  <dcterms:modified xsi:type="dcterms:W3CDTF">2025-03-16T19:24:38Z</dcterms:modified>
</cp:coreProperties>
</file>