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d.docs.live.net/53a11ba7f4d0debc/Documentos/"/>
    </mc:Choice>
  </mc:AlternateContent>
  <xr:revisionPtr revIDLastSave="0" documentId="8_{2F596E80-69B9-A04D-959F-99459F285465}" xr6:coauthVersionLast="47" xr6:coauthVersionMax="47" xr10:uidLastSave="{00000000-0000-0000-0000-000000000000}"/>
  <bookViews>
    <workbookView xWindow="37200" yWindow="2220" windowWidth="26240" windowHeight="14180" activeTab="3" xr2:uid="{740FD8DC-7B53-4E78-8E3A-26D1AA96C0C6}"/>
  </bookViews>
  <sheets>
    <sheet name="Question 1" sheetId="2" r:id="rId1"/>
    <sheet name="Question 2" sheetId="3" r:id="rId2"/>
    <sheet name="Question 3" sheetId="4" r:id="rId3"/>
    <sheet name="Question 4" sheetId="5" r:id="rId4"/>
    <sheet name="Question 5" sheetId="6" r:id="rId5"/>
    <sheet name="Sheet6" sheetId="14" r:id="rId6"/>
    <sheet name="Question 6" sheetId="8" r:id="rId7"/>
  </sheets>
  <definedNames>
    <definedName name="_xlchart.v1.0" hidden="1">'Question 2'!$C$2:$C$7</definedName>
    <definedName name="_xlchart.v1.1" hidden="1">'Question 2'!$D$1</definedName>
    <definedName name="_xlchart.v1.2" hidden="1">'Question 2'!$D$2:$D$7</definedName>
    <definedName name="_xlchart.v1.3" hidden="1">'Question 2'!$E$1</definedName>
    <definedName name="_xlchart.v1.4" hidden="1">'Question 2'!$E$2:$E$7</definedName>
    <definedName name="_xlchart.v1.5" hidden="1">'Question 2'!$F$1</definedName>
    <definedName name="_xlchart.v1.6" hidden="1">'Question 2'!$F$2:$F$7</definedName>
  </definedNames>
  <calcPr calcId="191029"/>
  <pivotCaches>
    <pivotCache cacheId="2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 i="5" l="1"/>
  <c r="E4" i="5"/>
  <c r="E5" i="5"/>
  <c r="E6" i="5"/>
  <c r="E7" i="5"/>
  <c r="E8" i="5"/>
  <c r="E9" i="5"/>
  <c r="E10" i="5"/>
  <c r="E2" i="5"/>
  <c r="D14" i="3"/>
  <c r="D13" i="3"/>
  <c r="D12" i="3"/>
  <c r="D11" i="3"/>
</calcChain>
</file>

<file path=xl/sharedStrings.xml><?xml version="1.0" encoding="utf-8"?>
<sst xmlns="http://schemas.openxmlformats.org/spreadsheetml/2006/main" count="73" uniqueCount="69">
  <si>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</si>
  <si>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</si>
  <si>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</si>
  <si>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</si>
  <si>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</si>
  <si>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</si>
  <si>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</si>
  <si>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</si>
  <si>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</si>
  <si>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</si>
  <si>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</si>
  <si>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</si>
  <si>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</si>
  <si>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</si>
  <si>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</si>
  <si>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</si>
  <si>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</si>
  <si>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</si>
  <si>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</si>
  <si>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</si>
  <si>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</si>
  <si>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</si>
  <si>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</si>
  <si>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</si>
  <si>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</si>
  <si>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</si>
  <si>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</si>
  <si>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</si>
  <si>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</si>
  <si>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</si>
  <si>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</si>
  <si>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</si>
  <si>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</si>
  <si>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</si>
  <si>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</si>
  <si>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</si>
  <si>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</si>
  <si>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</si>
  <si>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</si>
  <si>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</si>
  <si>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</si>
  <si>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</si>
  <si>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</si>
  <si>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</si>
  <si>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</si>
  <si>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</si>
  <si>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</si>
  <si>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</si>
  <si>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</si>
  <si>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Quantitative data</t>
  </si>
  <si>
    <t>Categorical data</t>
  </si>
  <si>
    <t>15-17</t>
  </si>
  <si>
    <t>18-20</t>
  </si>
  <si>
    <t>21-23</t>
  </si>
  <si>
    <t>24-26</t>
  </si>
  <si>
    <t>Frequency Distribution</t>
  </si>
  <si>
    <t>Total</t>
  </si>
  <si>
    <t>Relative Frequency</t>
  </si>
  <si>
    <t>Percent Frequency</t>
  </si>
  <si>
    <t>12-14</t>
  </si>
  <si>
    <t>Percentiles</t>
  </si>
  <si>
    <t>20th</t>
  </si>
  <si>
    <t>25th</t>
  </si>
  <si>
    <t>65th</t>
  </si>
  <si>
    <t>75th</t>
  </si>
  <si>
    <t>Sum of # U.S. Locations</t>
  </si>
  <si>
    <t>Grand Total</t>
  </si>
  <si>
    <t>Column Labels</t>
  </si>
  <si>
    <t>Average sales per account this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</si>
</sst>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2" xfId="0" applyFont="1" applyBorder="1"/>
    <xf numFmtId="0" fontId="4" fillId="0" borderId="2" xfId="0" applyFont="1" applyBorder="1" applyAlignment="1">
      <alignment horizontal="right"/>
    </xf>
    <xf numFmtId="164" fontId="0" fillId="0" borderId="0" xfId="1" applyNumberFormat="1" applyFont="1"/>
    <xf numFmtId="0" fontId="6" fillId="0" borderId="0" xfId="0" applyFont="1" applyAlignment="1">
      <alignment horizontal="center"/>
    </xf>
    <xf numFmtId="0" fontId="6" fillId="0" borderId="0" xfId="0" applyFont="1"/>
    <xf numFmtId="10" fontId="0" fillId="0" borderId="0" xfId="0" applyNumberFormat="1"/>
    <xf numFmtId="49" fontId="0" fillId="0" borderId="0" xfId="0" applyNumberFormat="1"/>
    <xf numFmtId="0" fontId="0" fillId="0" borderId="0" xfId="0" pivotButton="1"/>
    <xf numFmtId="164" fontId="0" fillId="0" borderId="0" xfId="0" applyNumberFormat="1"/>
    <xf numFmtId="0" fontId="4" fillId="0" borderId="0" xfId="0" applyFont="1" applyAlignment="1">
      <alignment horizontal="center"/>
    </xf>
    <xf numFmtId="43" fontId="4" fillId="0" borderId="0" xfId="1" applyFont="1" applyBorder="1" applyAlignment="1">
      <alignment horizontal="center"/>
    </xf>
    <xf numFmtId="43" fontId="4" fillId="0" borderId="0" xfId="0" applyNumberFormat="1" applyFont="1" applyAlignment="1">
      <alignment horizontal="center"/>
    </xf>
    <xf numFmtId="0" fontId="4" fillId="0" borderId="0"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6'!$C$1</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EB34-694F-8145-2C706E55ABD6}"/>
            </c:ext>
          </c:extLst>
        </c:ser>
        <c:dLbls>
          <c:showLegendKey val="0"/>
          <c:showVal val="0"/>
          <c:showCatName val="0"/>
          <c:showSerName val="0"/>
          <c:showPercent val="0"/>
          <c:showBubbleSize val="0"/>
        </c:dLbls>
        <c:axId val="1444260064"/>
        <c:axId val="1432992112"/>
      </c:scatterChart>
      <c:valAx>
        <c:axId val="144426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92112"/>
        <c:crosses val="autoZero"/>
        <c:crossBetween val="midCat"/>
      </c:valAx>
      <c:valAx>
        <c:axId val="143299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260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title pos="t" align="ctr" overlay="0">
      <cx:tx>
        <cx:txData>
          <cx:v>Data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Data</a:t>
          </a:r>
        </a:p>
      </cx:txPr>
    </cx:title>
    <cx:plotArea>
      <cx:plotAreaRegion>
        <cx:series layoutId="clusteredColumn" uniqueId="{C9FE10B7-E1E3-A94F-9CF6-4F7B58F1D555}" formatIdx="0">
          <cx:tx>
            <cx:txData>
              <cx:f>_xlchart.v1.1</cx:f>
              <cx:v>Frequency Distribution</cx:v>
            </cx:txData>
          </cx:tx>
          <cx:dataId val="0"/>
          <cx:layoutPr>
            <cx:aggregation/>
          </cx:layoutPr>
          <cx:axisId val="1"/>
        </cx:series>
        <cx:series layoutId="paretoLine" ownerIdx="0" uniqueId="{EA6DCC49-9CFF-7340-8EEF-0662E60BA4D4}" formatIdx="1">
          <cx:spPr>
            <a:ln>
              <a:noFill/>
            </a:ln>
          </cx:spPr>
          <cx:axisId val="2"/>
        </cx:series>
        <cx:series layoutId="clusteredColumn" hidden="1" uniqueId="{55CFCD17-659B-7647-A94A-511C5B7E06BE}" formatIdx="2">
          <cx:tx>
            <cx:txData>
              <cx:f>_xlchart.v1.3</cx:f>
              <cx:v>Relative Frequency</cx:v>
            </cx:txData>
          </cx:tx>
          <cx:dataId val="1"/>
          <cx:layoutPr>
            <cx:aggregation/>
          </cx:layoutPr>
          <cx:axisId val="1"/>
        </cx:series>
        <cx:series layoutId="paretoLine" ownerIdx="2" uniqueId="{927CD6CD-2755-D84A-BB38-54DD973C1773}" formatIdx="3">
          <cx:axisId val="2"/>
        </cx:series>
        <cx:series layoutId="clusteredColumn" hidden="1" uniqueId="{0E2FF8C5-D07B-A348-8A91-C6D3342A5621}" formatIdx="4">
          <cx:tx>
            <cx:txData>
              <cx:f>_xlchart.v1.5</cx:f>
              <cx:v>Percent Frequency</cx:v>
            </cx:txData>
          </cx:tx>
          <cx:dataId val="2"/>
          <cx:layoutPr>
            <cx:aggregation/>
          </cx:layoutPr>
          <cx:axisId val="1"/>
        </cx:series>
        <cx:series layoutId="paretoLine" ownerIdx="4" uniqueId="{8E1E1CD9-CDBA-3D4A-9416-2F2C5CBA2889}"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533400</xdr:colOff>
      <xdr:row>2</xdr:row>
      <xdr:rowOff>161924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5410200" y="552449"/>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endParaRPr lang="en-US" sz="1200">
            <a:effectLst/>
          </a:endParaRPr>
        </a:p>
        <a:p>
          <a:pPr marL="0" lvl="0" indent="0">
            <a:spcBef>
              <a:spcPts val="0"/>
            </a:spcBef>
            <a:spcAft>
              <a:spcPts val="0"/>
            </a:spcAft>
            <a:buNone/>
          </a:pPr>
          <a:r>
            <a:rPr lang="en-US" sz="1200" baseline="0">
              <a:effectLst/>
              <a:latin typeface="+mn-lt"/>
            </a:rPr>
            <a:t>Quantitative</a:t>
          </a: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3</xdr:col>
      <xdr:colOff>711200</xdr:colOff>
      <xdr:row>15</xdr:row>
      <xdr:rowOff>12700</xdr:rowOff>
    </xdr:from>
    <xdr:to>
      <xdr:col>8</xdr:col>
      <xdr:colOff>177800</xdr:colOff>
      <xdr:row>29</xdr:row>
      <xdr:rowOff>88900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4E03EA8-3F42-F93A-924E-701AD7AF07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81300" y="2882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383857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083175" y="288925"/>
          <a:ext cx="5105400" cy="3838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r>
            <a:rPr lang="en-US" sz="1200" b="1"/>
            <a:t>Stivers:</a:t>
          </a:r>
          <a:endParaRPr lang="en-US" sz="1200"/>
        </a:p>
        <a:p>
          <a:r>
            <a:rPr lang="en-US" sz="1200"/>
            <a:t>Initial Investment: $10,000</a:t>
          </a:r>
        </a:p>
        <a:p>
          <a:r>
            <a:rPr lang="en-US" sz="1200"/>
            <a:t>Final Value: $18,000</a:t>
          </a:r>
        </a:p>
        <a:p>
          <a:r>
            <a:rPr lang="en-US" sz="1200"/>
            <a:t>Gain: $18,000 - $10,000 = $8,000</a:t>
          </a:r>
        </a:p>
        <a:p>
          <a:r>
            <a:rPr lang="en-US" sz="1200" b="1"/>
            <a:t>Trippi:</a:t>
          </a:r>
          <a:endParaRPr lang="en-US" sz="1200"/>
        </a:p>
        <a:p>
          <a:r>
            <a:rPr lang="en-US" sz="1200"/>
            <a:t>Initial Investment: $5,000</a:t>
          </a:r>
        </a:p>
        <a:p>
          <a:r>
            <a:rPr lang="en-US" sz="1200"/>
            <a:t>Final Value: $10,600</a:t>
          </a:r>
        </a:p>
        <a:p>
          <a:r>
            <a:rPr lang="en-US" sz="1200"/>
            <a:t>Gain: $10,600 - $5,000 = $5,600</a:t>
          </a:r>
        </a:p>
        <a:p>
          <a:pPr marL="0" lvl="0" indent="0">
            <a:spcBef>
              <a:spcPts val="0"/>
            </a:spcBef>
            <a:spcAft>
              <a:spcPts val="0"/>
            </a:spcAft>
            <a:buNone/>
          </a:pPr>
          <a:r>
            <a:rPr lang="en-US" sz="1200"/>
            <a:t>Stivers performed better primarily because it started with a larger initial investment of $10,000, which allowed for greater absolute growth over the 8 years, reaching $18,000. Additionally, its consistent annual increases contributed to a solid overall return, despite having a lower percentage gain compared to Trippi. The combination of larger initial capital and steady growth led to a more substantial dollar return.</a:t>
          </a:r>
          <a:endParaRPr lang="en-US" sz="1200" baseline="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126999</xdr:rowOff>
    </xdr:from>
    <xdr:ext cx="5105400" cy="5448301"/>
    <xdr:sp macro="" textlink="">
      <xdr:nvSpPr>
        <xdr:cNvPr id="2" name="Shape 3">
          <a:extLst>
            <a:ext uri="{FF2B5EF4-FFF2-40B4-BE49-F238E27FC236}">
              <a16:creationId xmlns:a16="http://schemas.microsoft.com/office/drawing/2014/main" id="{C42BA38D-4424-4BED-A9CF-140633837152}"/>
            </a:ext>
          </a:extLst>
        </xdr:cNvPr>
        <xdr:cNvSpPr txBox="1"/>
      </xdr:nvSpPr>
      <xdr:spPr>
        <a:xfrm>
          <a:off x="12966700" y="330199"/>
          <a:ext cx="5105400" cy="544830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I change the text to accounting to all the number to </a:t>
          </a:r>
          <a:r>
            <a:rPr lang="en-US" sz="1100" b="0" i="0" u="none" strike="noStrike">
              <a:effectLst/>
              <a:latin typeface="+mn-lt"/>
              <a:ea typeface="+mn-ea"/>
              <a:cs typeface="+mn-cs"/>
            </a:rPr>
            <a:t>Total Sales ($)</a:t>
          </a:r>
          <a:r>
            <a:rPr lang="en-US" sz="1200" b="0"/>
            <a:t> and </a:t>
          </a:r>
          <a:r>
            <a:rPr lang="en-US" sz="1100" b="0" i="0" u="none" strike="noStrike">
              <a:effectLst/>
              <a:latin typeface="+mn-lt"/>
              <a:ea typeface="+mn-ea"/>
              <a:cs typeface="+mn-cs"/>
            </a:rPr>
            <a:t>Average Performance Bonus Previous Years ($)</a:t>
          </a:r>
          <a:r>
            <a:rPr lang="en-US" sz="1200" b="0"/>
            <a:t> so it more easier to read what the</a:t>
          </a:r>
          <a:r>
            <a:rPr lang="en-US" sz="1200" b="0" baseline="0"/>
            <a:t> number is.</a:t>
          </a:r>
          <a:endParaRPr lang="en-US" sz="1200" b="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Took out all the borders because the borders made the readability more diifcult as well taken out the borders help </a:t>
          </a:r>
          <a:r>
            <a:rPr lang="en-US" sz="1100" b="0" i="0">
              <a:effectLst/>
              <a:latin typeface="+mn-lt"/>
              <a:ea typeface="+mn-ea"/>
              <a:cs typeface="+mn-cs"/>
            </a:rPr>
            <a:t>unnecessary elements that don't contribute to the understanding of the data</a:t>
          </a:r>
          <a:r>
            <a:rPr lang="en-US" sz="1100" b="0" i="0" baseline="0">
              <a:effectLst/>
              <a:latin typeface="+mn-lt"/>
              <a:ea typeface="+mn-ea"/>
              <a:cs typeface="+mn-cs"/>
            </a:rPr>
            <a:t> and</a:t>
          </a:r>
          <a:r>
            <a:rPr lang="en-US" sz="1200" baseline="0">
              <a:effectLst/>
              <a:latin typeface="+mn-lt"/>
            </a:rPr>
            <a:t> </a:t>
          </a:r>
          <a:r>
            <a:rPr lang="en-US" sz="1100" b="0" i="0">
              <a:effectLst/>
              <a:latin typeface="+mn-lt"/>
              <a:ea typeface="+mn-ea"/>
              <a:cs typeface="+mn-cs"/>
            </a:rPr>
            <a:t>increaseing the data-ink ratio.</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Switch columns customer accounts and </a:t>
          </a:r>
          <a:r>
            <a:rPr lang="en-US" sz="1100" b="0" i="0" u="none" strike="noStrike">
              <a:effectLst/>
              <a:latin typeface="+mn-lt"/>
              <a:ea typeface="+mn-ea"/>
              <a:cs typeface="+mn-cs"/>
            </a:rPr>
            <a:t>Average Performance Bonus Previous Years ($)</a:t>
          </a:r>
          <a:r>
            <a:rPr lang="en-US" sz="1200" b="0" i="0" u="none" strike="noStrike">
              <a:effectLst/>
              <a:latin typeface="+mn-lt"/>
              <a:ea typeface="+mn-ea"/>
              <a:cs typeface="+mn-cs"/>
            </a:rPr>
            <a:t>.</a:t>
          </a:r>
          <a:r>
            <a:rPr lang="en-US" sz="1200" b="0" i="0" u="none" strike="noStrike" baseline="0">
              <a:effectLst/>
              <a:latin typeface="+mn-lt"/>
              <a:ea typeface="+mn-ea"/>
              <a:cs typeface="+mn-cs"/>
            </a:rPr>
            <a:t> Because to make it more readable and flow a lot better reading to understand better as well.</a:t>
          </a:r>
          <a:endParaRPr lang="en-US" sz="1200" b="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Remove years with  company it is not important because it dosen't matter how long you been it's matter how much total sales of this year.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We should add a new colum to calculate average sales per account this year. We use total sales divide that with customer accounts. We do this have better understanding of who deserve the bonus this year and make the table make more senese as well have it more clarity.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1" baseline="0">
              <a:effectLst/>
              <a:latin typeface="+mn-lt"/>
            </a:rPr>
            <a:t>13</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1" baseline="0">
              <a:effectLst/>
              <a:latin typeface="+mn-lt"/>
            </a:rPr>
            <a:t>7</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There is a moderate negative linear realtionship, as well </a:t>
          </a:r>
          <a:r>
            <a:rPr lang="en-US" sz="1100" b="0" i="0">
              <a:effectLst/>
              <a:latin typeface="+mn-lt"/>
              <a:ea typeface="+mn-ea"/>
              <a:cs typeface="+mn-cs"/>
            </a:rPr>
            <a:t>showing that most</a:t>
          </a:r>
          <a:r>
            <a:rPr lang="en-US" sz="1100" b="0" i="0" baseline="0">
              <a:effectLst/>
              <a:latin typeface="+mn-lt"/>
              <a:ea typeface="+mn-ea"/>
              <a:cs typeface="+mn-cs"/>
            </a:rPr>
            <a:t> of the data points </a:t>
          </a:r>
          <a:r>
            <a:rPr lang="en-US" sz="1100" b="0" i="0">
              <a:effectLst/>
              <a:latin typeface="+mn-lt"/>
              <a:ea typeface="+mn-ea"/>
              <a:cs typeface="+mn-cs"/>
            </a:rPr>
            <a:t> as</a:t>
          </a:r>
          <a:r>
            <a:rPr lang="en-US" sz="1100" b="0" i="0" baseline="0">
              <a:effectLst/>
              <a:latin typeface="+mn-lt"/>
              <a:ea typeface="+mn-ea"/>
              <a:cs typeface="+mn-cs"/>
            </a:rPr>
            <a:t> </a:t>
          </a:r>
          <a:r>
            <a:rPr lang="en-US" sz="1100" b="0" i="0">
              <a:effectLst/>
              <a:latin typeface="+mn-lt"/>
              <a:ea typeface="+mn-ea"/>
              <a:cs typeface="+mn-cs"/>
            </a:rPr>
            <a:t> x  increases,  y  tends to decrease.</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10</xdr:col>
      <xdr:colOff>425450</xdr:colOff>
      <xdr:row>13</xdr:row>
      <xdr:rowOff>95250</xdr:rowOff>
    </xdr:from>
    <xdr:to>
      <xdr:col>17</xdr:col>
      <xdr:colOff>285750</xdr:colOff>
      <xdr:row>27</xdr:row>
      <xdr:rowOff>69850</xdr:rowOff>
    </xdr:to>
    <xdr:graphicFrame macro="">
      <xdr:nvGraphicFramePr>
        <xdr:cNvPr id="4" name="Chart 3">
          <a:extLst>
            <a:ext uri="{FF2B5EF4-FFF2-40B4-BE49-F238E27FC236}">
              <a16:creationId xmlns:a16="http://schemas.microsoft.com/office/drawing/2014/main" id="{474ACBC3-19D2-9579-FFF5-0C58D6F42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en Walker" refreshedDate="45564.78699803241" createdVersion="8" refreshedVersion="8" minRefreshableVersion="3" recordCount="20" xr:uid="{9E90307A-716E-6548-B887-DC179B3CC773}">
  <cacheSource type="worksheet">
    <worksheetSource ref="B1:B21" sheet="Question 5"/>
  </cacheSource>
  <cacheFields count="1">
    <cacheField name="# U.S. Locations" numFmtId="164">
      <sharedItems containsSemiMixedTypes="0" containsString="0" containsNumber="1" containsInteger="1" minValue="1431" maxValue="37496" count="20">
        <n v="1864"/>
        <n v="3183"/>
        <n v="32805"/>
        <n v="37496"/>
        <n v="2130"/>
        <n v="1877"/>
        <n v="2155"/>
        <n v="1572"/>
        <n v="34871"/>
        <n v="1668"/>
        <n v="12394"/>
        <n v="1901"/>
        <n v="13281"/>
        <n v="25199"/>
        <n v="9947"/>
        <n v="16224"/>
        <n v="7683"/>
        <n v="1618"/>
        <n v="1431"/>
        <n v="5018"/>
      </sharedItems>
    </cacheField>
  </cacheFields>
  <extLst>
    <ext xmlns:x14="http://schemas.microsoft.com/office/spreadsheetml/2009/9/main" uri="{725AE2AE-9491-48be-B2B4-4EB974FC3084}">
      <x14:pivotCacheDefinition pivotCacheId="1886549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3"/>
  </r>
  <r>
    <x v="4"/>
  </r>
  <r>
    <x v="5"/>
  </r>
  <r>
    <x v="6"/>
  </r>
  <r>
    <x v="7"/>
  </r>
  <r>
    <x v="8"/>
  </r>
  <r>
    <x v="9"/>
  </r>
  <r>
    <x v="10"/>
  </r>
  <r>
    <x v="11"/>
  </r>
  <r>
    <x v="12"/>
  </r>
  <r>
    <x v="13"/>
  </r>
  <r>
    <x v="14"/>
  </r>
  <r>
    <x v="15"/>
  </r>
  <r>
    <x v="16"/>
  </r>
  <r>
    <x v="17"/>
  </r>
  <r>
    <x v="18"/>
  </r>
  <r>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5468FC-3A0C-4F41-9A15-3DCDA0CDA764}"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5" firstHeaderRow="1" firstDataRow="2" firstDataCol="1"/>
  <pivotFields count="1">
    <pivotField axis="axisCol" dataField="1" numFmtId="164" showAll="0">
      <items count="21">
        <item x="18"/>
        <item x="7"/>
        <item x="17"/>
        <item x="9"/>
        <item x="0"/>
        <item x="5"/>
        <item x="11"/>
        <item x="4"/>
        <item x="6"/>
        <item x="1"/>
        <item x="19"/>
        <item x="16"/>
        <item x="14"/>
        <item x="10"/>
        <item x="12"/>
        <item x="15"/>
        <item x="13"/>
        <item x="2"/>
        <item x="8"/>
        <item x="3"/>
        <item t="default"/>
      </items>
    </pivotField>
  </pivotFields>
  <rowItems count="1">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Sum of # U.S. Locations" fld="0" baseField="0" baseItem="0">
      <extLst>
        <ext xmlns:x14="http://schemas.microsoft.com/office/spreadsheetml/2009/9/main" uri="{E15A36E0-9728-4e99-A89B-3F7291B0FE68}">
          <x14:dataField pivotShowAs="rankA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workbookViewId="0">
      <selection activeCell="C6" sqref="C6"/>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49</v>
      </c>
    </row>
    <row r="3" spans="1:2" ht="16" x14ac:dyDescent="0.2">
      <c r="A3" s="2" t="s">
        <v>3</v>
      </c>
      <c r="B3" s="3" t="s">
        <v>50</v>
      </c>
    </row>
    <row r="4" spans="1:2" ht="48" x14ac:dyDescent="0.2">
      <c r="A4" s="2" t="s">
        <v>4</v>
      </c>
      <c r="B4" s="3" t="s">
        <v>50</v>
      </c>
    </row>
    <row r="5" spans="1:2" ht="32" x14ac:dyDescent="0.2">
      <c r="A5" s="2" t="s">
        <v>5</v>
      </c>
      <c r="B5" s="3" t="s">
        <v>49</v>
      </c>
    </row>
    <row r="6" spans="1:2" ht="64" x14ac:dyDescent="0.2">
      <c r="A6" s="2" t="s">
        <v>6</v>
      </c>
      <c r="B6" s="3" t="s">
        <v>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F41"/>
  <sheetViews>
    <sheetView workbookViewId="0">
      <selection activeCell="L22" sqref="L22"/>
    </sheetView>
  </sheetViews>
  <sheetFormatPr baseColWidth="10" defaultColWidth="8.83203125" defaultRowHeight="15" x14ac:dyDescent="0.2"/>
  <cols>
    <col min="3" max="3" width="9.5" bestFit="1" customWidth="1"/>
    <col min="4" max="4" width="18.83203125" bestFit="1" customWidth="1"/>
    <col min="5" max="5" width="15.33203125" bestFit="1" customWidth="1"/>
    <col min="6" max="6" width="15.1640625" bestFit="1" customWidth="1"/>
  </cols>
  <sheetData>
    <row r="1" spans="1:6" ht="16" x14ac:dyDescent="0.2">
      <c r="A1" s="4" t="s">
        <v>7</v>
      </c>
      <c r="C1" t="s">
        <v>7</v>
      </c>
      <c r="D1" t="s">
        <v>55</v>
      </c>
      <c r="E1" t="s">
        <v>57</v>
      </c>
      <c r="F1" t="s">
        <v>58</v>
      </c>
    </row>
    <row r="2" spans="1:6" x14ac:dyDescent="0.2">
      <c r="A2" s="5">
        <v>12</v>
      </c>
      <c r="C2" s="15" t="s">
        <v>59</v>
      </c>
      <c r="D2">
        <v>2</v>
      </c>
      <c r="E2">
        <v>0.05</v>
      </c>
      <c r="F2" s="14">
        <v>0.05</v>
      </c>
    </row>
    <row r="3" spans="1:6" x14ac:dyDescent="0.2">
      <c r="A3" s="5">
        <v>14</v>
      </c>
      <c r="C3" t="s">
        <v>51</v>
      </c>
      <c r="D3">
        <v>8</v>
      </c>
      <c r="E3">
        <v>0.2</v>
      </c>
      <c r="F3" s="14">
        <v>0.2</v>
      </c>
    </row>
    <row r="4" spans="1:6" x14ac:dyDescent="0.2">
      <c r="A4" s="5">
        <v>15</v>
      </c>
      <c r="C4" t="s">
        <v>52</v>
      </c>
      <c r="D4">
        <v>11</v>
      </c>
      <c r="E4">
        <v>0.27500000000000002</v>
      </c>
      <c r="F4" s="14">
        <v>0.27500000000000002</v>
      </c>
    </row>
    <row r="5" spans="1:6" x14ac:dyDescent="0.2">
      <c r="A5" s="5">
        <v>16</v>
      </c>
      <c r="C5" t="s">
        <v>53</v>
      </c>
      <c r="D5">
        <v>10</v>
      </c>
      <c r="E5">
        <v>0.25</v>
      </c>
      <c r="F5" s="14">
        <v>0.25</v>
      </c>
    </row>
    <row r="6" spans="1:6" x14ac:dyDescent="0.2">
      <c r="A6" s="5">
        <v>16</v>
      </c>
      <c r="C6" t="s">
        <v>54</v>
      </c>
      <c r="D6">
        <v>9</v>
      </c>
      <c r="E6">
        <v>0.22500000000000001</v>
      </c>
      <c r="F6" s="14">
        <v>0.22500000000000001</v>
      </c>
    </row>
    <row r="7" spans="1:6" x14ac:dyDescent="0.2">
      <c r="A7" s="5">
        <v>16</v>
      </c>
      <c r="C7" t="s">
        <v>56</v>
      </c>
      <c r="D7">
        <v>40</v>
      </c>
      <c r="E7">
        <v>0.1</v>
      </c>
      <c r="F7" s="14">
        <v>1</v>
      </c>
    </row>
    <row r="8" spans="1:6" x14ac:dyDescent="0.2">
      <c r="A8" s="5">
        <v>16</v>
      </c>
    </row>
    <row r="9" spans="1:6" x14ac:dyDescent="0.2">
      <c r="A9" s="5">
        <v>16</v>
      </c>
    </row>
    <row r="10" spans="1:6" x14ac:dyDescent="0.2">
      <c r="A10" s="5">
        <v>16</v>
      </c>
      <c r="C10" t="s">
        <v>60</v>
      </c>
    </row>
    <row r="11" spans="1:6" x14ac:dyDescent="0.2">
      <c r="A11" s="5">
        <v>17</v>
      </c>
      <c r="C11" t="s">
        <v>61</v>
      </c>
      <c r="D11">
        <f>_xlfn.PERCENTILE.EXC(A2:A41,0.2)</f>
        <v>16</v>
      </c>
    </row>
    <row r="12" spans="1:6" x14ac:dyDescent="0.2">
      <c r="A12" s="5">
        <v>18</v>
      </c>
      <c r="C12" t="s">
        <v>62</v>
      </c>
      <c r="D12">
        <f>_xlfn.PERCENTILE.EXC(A2:A41,0.25)</f>
        <v>17.25</v>
      </c>
    </row>
    <row r="13" spans="1:6" x14ac:dyDescent="0.2">
      <c r="A13" s="5">
        <v>18</v>
      </c>
      <c r="C13" t="s">
        <v>63</v>
      </c>
      <c r="D13">
        <f>_xlfn.PERCENTILE.EXC(A2:A41,0.65)</f>
        <v>22</v>
      </c>
    </row>
    <row r="14" spans="1:6" x14ac:dyDescent="0.2">
      <c r="A14" s="5">
        <v>19</v>
      </c>
      <c r="C14" t="s">
        <v>64</v>
      </c>
      <c r="D14">
        <f>_xlfn.PERCENTILE.EXC(A2:A41,0.75)</f>
        <v>23</v>
      </c>
    </row>
    <row r="15" spans="1:6" x14ac:dyDescent="0.2">
      <c r="A15" s="5">
        <v>19</v>
      </c>
    </row>
    <row r="16" spans="1:6" x14ac:dyDescent="0.2">
      <c r="A16" s="5">
        <v>19</v>
      </c>
    </row>
    <row r="17" spans="1:1" x14ac:dyDescent="0.2">
      <c r="A17" s="5">
        <v>19</v>
      </c>
    </row>
    <row r="18" spans="1:1" x14ac:dyDescent="0.2">
      <c r="A18" s="5">
        <v>19</v>
      </c>
    </row>
    <row r="19" spans="1:1" x14ac:dyDescent="0.2">
      <c r="A19" s="5">
        <v>20</v>
      </c>
    </row>
    <row r="20" spans="1:1" x14ac:dyDescent="0.2">
      <c r="A20" s="5">
        <v>20</v>
      </c>
    </row>
    <row r="21" spans="1:1" x14ac:dyDescent="0.2">
      <c r="A21" s="5">
        <v>20</v>
      </c>
    </row>
    <row r="22" spans="1:1" x14ac:dyDescent="0.2">
      <c r="A22" s="5">
        <v>20</v>
      </c>
    </row>
    <row r="23" spans="1:1" x14ac:dyDescent="0.2">
      <c r="A23" s="5">
        <v>21</v>
      </c>
    </row>
    <row r="24" spans="1:1" x14ac:dyDescent="0.2">
      <c r="A24" s="5">
        <v>21</v>
      </c>
    </row>
    <row r="25" spans="1:1" x14ac:dyDescent="0.2">
      <c r="A25" s="5">
        <v>21</v>
      </c>
    </row>
    <row r="26" spans="1:1" x14ac:dyDescent="0.2">
      <c r="A26" s="5">
        <v>22</v>
      </c>
    </row>
    <row r="27" spans="1:1" x14ac:dyDescent="0.2">
      <c r="A27" s="5">
        <v>22</v>
      </c>
    </row>
    <row r="28" spans="1:1" x14ac:dyDescent="0.2">
      <c r="A28" s="5">
        <v>22</v>
      </c>
    </row>
    <row r="29" spans="1:1" x14ac:dyDescent="0.2">
      <c r="A29" s="5">
        <v>22</v>
      </c>
    </row>
    <row r="30" spans="1:1" x14ac:dyDescent="0.2">
      <c r="A30" s="5">
        <v>23</v>
      </c>
    </row>
    <row r="31" spans="1:1" x14ac:dyDescent="0.2">
      <c r="A31" s="5">
        <v>23</v>
      </c>
    </row>
    <row r="32" spans="1:1" x14ac:dyDescent="0.2">
      <c r="A32" s="5">
        <v>23</v>
      </c>
    </row>
    <row r="33" spans="1:1" x14ac:dyDescent="0.2">
      <c r="A33" s="5">
        <v>24</v>
      </c>
    </row>
    <row r="34" spans="1:1" x14ac:dyDescent="0.2">
      <c r="A34" s="5">
        <v>24</v>
      </c>
    </row>
    <row r="35" spans="1:1" x14ac:dyDescent="0.2">
      <c r="A35" s="5">
        <v>24</v>
      </c>
    </row>
    <row r="36" spans="1:1" x14ac:dyDescent="0.2">
      <c r="A36" s="5">
        <v>24</v>
      </c>
    </row>
    <row r="37" spans="1:1" x14ac:dyDescent="0.2">
      <c r="A37" s="5">
        <v>24</v>
      </c>
    </row>
    <row r="38" spans="1:1" x14ac:dyDescent="0.2">
      <c r="A38" s="5">
        <v>25</v>
      </c>
    </row>
    <row r="39" spans="1:1" x14ac:dyDescent="0.2">
      <c r="A39" s="5">
        <v>25</v>
      </c>
    </row>
    <row r="40" spans="1:1" x14ac:dyDescent="0.2">
      <c r="A40" s="5">
        <v>25</v>
      </c>
    </row>
    <row r="41" spans="1:1" x14ac:dyDescent="0.2">
      <c r="A41" s="5">
        <v>26</v>
      </c>
    </row>
  </sheetData>
  <sortState xmlns:xlrd2="http://schemas.microsoft.com/office/spreadsheetml/2017/richdata2" ref="A2:A41">
    <sortCondition ref="A1:A4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9"/>
  <sheetViews>
    <sheetView workbookViewId="0">
      <selection activeCell="B6" sqref="B6"/>
    </sheetView>
  </sheetViews>
  <sheetFormatPr baseColWidth="10" defaultColWidth="8.83203125" defaultRowHeight="15" x14ac:dyDescent="0.2"/>
  <sheetData>
    <row r="1" spans="1:3" ht="16" x14ac:dyDescent="0.2">
      <c r="A1" s="6" t="s">
        <v>8</v>
      </c>
      <c r="B1" s="7" t="s">
        <v>9</v>
      </c>
      <c r="C1" s="6" t="s">
        <v>10</v>
      </c>
    </row>
    <row r="2" spans="1:3" ht="16" x14ac:dyDescent="0.2">
      <c r="A2" s="8">
        <v>1</v>
      </c>
      <c r="B2" s="8">
        <v>11000</v>
      </c>
      <c r="C2" s="8">
        <v>5600</v>
      </c>
    </row>
    <row r="3" spans="1:3" ht="16" x14ac:dyDescent="0.2">
      <c r="A3" s="8">
        <v>2</v>
      </c>
      <c r="B3" s="8">
        <v>12000</v>
      </c>
      <c r="C3" s="8">
        <v>6300</v>
      </c>
    </row>
    <row r="4" spans="1:3" ht="16" x14ac:dyDescent="0.2">
      <c r="A4" s="8">
        <v>3</v>
      </c>
      <c r="B4" s="8">
        <v>13000</v>
      </c>
      <c r="C4" s="8">
        <v>6900</v>
      </c>
    </row>
    <row r="5" spans="1:3" ht="16" x14ac:dyDescent="0.2">
      <c r="A5" s="8">
        <v>4</v>
      </c>
      <c r="B5" s="8">
        <v>14000</v>
      </c>
      <c r="C5" s="8">
        <v>7600</v>
      </c>
    </row>
    <row r="6" spans="1:3" ht="16" x14ac:dyDescent="0.2">
      <c r="A6" s="8">
        <v>5</v>
      </c>
      <c r="B6" s="8">
        <v>15000</v>
      </c>
      <c r="C6" s="8">
        <v>8500</v>
      </c>
    </row>
    <row r="7" spans="1:3" ht="16" x14ac:dyDescent="0.2">
      <c r="A7" s="8">
        <v>6</v>
      </c>
      <c r="B7" s="8">
        <v>16000</v>
      </c>
      <c r="C7" s="8">
        <v>9200</v>
      </c>
    </row>
    <row r="8" spans="1:3" ht="16" x14ac:dyDescent="0.2">
      <c r="A8" s="8">
        <v>7</v>
      </c>
      <c r="B8" s="8">
        <v>17000</v>
      </c>
      <c r="C8" s="8">
        <v>9900</v>
      </c>
    </row>
    <row r="9" spans="1:3" ht="16" x14ac:dyDescent="0.2">
      <c r="A9" s="8">
        <v>8</v>
      </c>
      <c r="B9" s="8">
        <v>18000</v>
      </c>
      <c r="C9" s="8">
        <v>10600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F10"/>
  <sheetViews>
    <sheetView tabSelected="1" workbookViewId="0">
      <selection activeCell="B6" sqref="B6"/>
    </sheetView>
  </sheetViews>
  <sheetFormatPr baseColWidth="10" defaultColWidth="8.83203125" defaultRowHeight="15" x14ac:dyDescent="0.2"/>
  <cols>
    <col min="1" max="1" width="19.5" customWidth="1"/>
    <col min="2" max="2" width="18" customWidth="1"/>
    <col min="3" max="3" width="47.1640625" customWidth="1"/>
    <col min="4" max="4" width="42.6640625" bestFit="1" customWidth="1"/>
    <col min="5" max="5" width="34.5" bestFit="1" customWidth="1"/>
  </cols>
  <sheetData>
    <row r="1" spans="1:6" ht="16" x14ac:dyDescent="0.2">
      <c r="A1" s="21" t="s">
        <v>11</v>
      </c>
      <c r="B1" s="18" t="s">
        <v>12</v>
      </c>
      <c r="C1" s="18" t="s">
        <v>14</v>
      </c>
      <c r="D1" s="18" t="s">
        <v>13</v>
      </c>
      <c r="E1" s="18" t="s">
        <v>68</v>
      </c>
      <c r="F1" s="18"/>
    </row>
    <row r="2" spans="1:6" ht="16" x14ac:dyDescent="0.2">
      <c r="A2" s="21" t="s">
        <v>15</v>
      </c>
      <c r="B2" s="19">
        <v>325000.78000000003</v>
      </c>
      <c r="C2" s="18">
        <v>124</v>
      </c>
      <c r="D2" s="19">
        <v>12499.3452</v>
      </c>
      <c r="E2" s="20">
        <f>B2/C2</f>
        <v>2620.9740322580647</v>
      </c>
      <c r="F2" s="18"/>
    </row>
    <row r="3" spans="1:6" ht="16" x14ac:dyDescent="0.2">
      <c r="A3" s="21" t="s">
        <v>16</v>
      </c>
      <c r="B3" s="19">
        <v>13678.21</v>
      </c>
      <c r="C3" s="18">
        <v>9</v>
      </c>
      <c r="D3" s="19">
        <v>239.9434</v>
      </c>
      <c r="E3" s="20">
        <f t="shared" ref="E3:E10" si="0">B3/C3</f>
        <v>1519.8011111111109</v>
      </c>
      <c r="F3" s="18"/>
    </row>
    <row r="4" spans="1:6" ht="16" x14ac:dyDescent="0.2">
      <c r="A4" s="21" t="s">
        <v>17</v>
      </c>
      <c r="B4" s="19">
        <v>452359.19</v>
      </c>
      <c r="C4" s="18">
        <v>175</v>
      </c>
      <c r="D4" s="19">
        <v>21987.246200000001</v>
      </c>
      <c r="E4" s="20">
        <f t="shared" si="0"/>
        <v>2584.9096571428572</v>
      </c>
      <c r="F4" s="18"/>
    </row>
    <row r="5" spans="1:6" ht="16" x14ac:dyDescent="0.2">
      <c r="A5" s="21" t="s">
        <v>18</v>
      </c>
      <c r="B5" s="19">
        <v>87423.91</v>
      </c>
      <c r="C5" s="18">
        <v>28</v>
      </c>
      <c r="D5" s="19">
        <v>7642.9011</v>
      </c>
      <c r="E5" s="20">
        <f t="shared" si="0"/>
        <v>3122.2825000000003</v>
      </c>
      <c r="F5" s="18"/>
    </row>
    <row r="6" spans="1:6" ht="16" x14ac:dyDescent="0.2">
      <c r="A6" s="21" t="s">
        <v>19</v>
      </c>
      <c r="B6" s="19">
        <v>87654.21</v>
      </c>
      <c r="C6" s="18">
        <v>21</v>
      </c>
      <c r="D6" s="19">
        <v>1250.1393</v>
      </c>
      <c r="E6" s="20">
        <f t="shared" si="0"/>
        <v>4174.01</v>
      </c>
      <c r="F6" s="18"/>
    </row>
    <row r="7" spans="1:6" ht="16" x14ac:dyDescent="0.2">
      <c r="A7" s="21" t="s">
        <v>20</v>
      </c>
      <c r="B7" s="19">
        <v>234091.39</v>
      </c>
      <c r="C7" s="18">
        <v>48</v>
      </c>
      <c r="D7" s="19">
        <v>14567.9833</v>
      </c>
      <c r="E7" s="20">
        <f t="shared" si="0"/>
        <v>4876.9039583333333</v>
      </c>
      <c r="F7" s="18"/>
    </row>
    <row r="8" spans="1:6" ht="16" x14ac:dyDescent="0.2">
      <c r="A8" s="21" t="s">
        <v>21</v>
      </c>
      <c r="B8" s="19">
        <v>379401.94</v>
      </c>
      <c r="C8" s="18">
        <v>121</v>
      </c>
      <c r="D8" s="19">
        <v>27981.443200000002</v>
      </c>
      <c r="E8" s="20">
        <f t="shared" si="0"/>
        <v>3135.5532231404959</v>
      </c>
      <c r="F8" s="18"/>
    </row>
    <row r="9" spans="1:6" ht="16" x14ac:dyDescent="0.2">
      <c r="A9" s="21" t="s">
        <v>22</v>
      </c>
      <c r="B9" s="19">
        <v>31733.59</v>
      </c>
      <c r="C9" s="18">
        <v>7</v>
      </c>
      <c r="D9" s="19">
        <v>672.91110000000003</v>
      </c>
      <c r="E9" s="20">
        <f t="shared" si="0"/>
        <v>4533.37</v>
      </c>
      <c r="F9" s="18"/>
    </row>
    <row r="10" spans="1:6" ht="16" x14ac:dyDescent="0.2">
      <c r="A10" s="21" t="s">
        <v>23</v>
      </c>
      <c r="B10" s="19">
        <v>127845.22</v>
      </c>
      <c r="C10" s="18">
        <v>17</v>
      </c>
      <c r="D10" s="19">
        <v>13322.971299999999</v>
      </c>
      <c r="E10" s="20">
        <f t="shared" si="0"/>
        <v>7520.3070588235296</v>
      </c>
      <c r="F10"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B21"/>
  <sheetViews>
    <sheetView workbookViewId="0">
      <selection activeCell="B1" sqref="B1:B21"/>
    </sheetView>
  </sheetViews>
  <sheetFormatPr baseColWidth="10" defaultColWidth="8.83203125" defaultRowHeight="15" x14ac:dyDescent="0.2"/>
  <cols>
    <col min="1" max="1" width="32.5" customWidth="1"/>
    <col min="2" max="2" width="25.5" customWidth="1"/>
  </cols>
  <sheetData>
    <row r="1" spans="1:2" ht="16" x14ac:dyDescent="0.2">
      <c r="A1" s="9" t="s">
        <v>24</v>
      </c>
      <c r="B1" s="10" t="s">
        <v>25</v>
      </c>
    </row>
    <row r="2" spans="1:2" x14ac:dyDescent="0.2">
      <c r="A2" t="s">
        <v>26</v>
      </c>
      <c r="B2" s="11">
        <v>1864</v>
      </c>
    </row>
    <row r="3" spans="1:2" x14ac:dyDescent="0.2">
      <c r="A3" t="s">
        <v>27</v>
      </c>
      <c r="B3" s="11">
        <v>3183</v>
      </c>
    </row>
    <row r="4" spans="1:2" x14ac:dyDescent="0.2">
      <c r="A4" t="s">
        <v>28</v>
      </c>
      <c r="B4" s="11">
        <v>32805</v>
      </c>
    </row>
    <row r="5" spans="1:2" x14ac:dyDescent="0.2">
      <c r="A5" t="s">
        <v>29</v>
      </c>
      <c r="B5" s="11">
        <v>37496</v>
      </c>
    </row>
    <row r="6" spans="1:2" x14ac:dyDescent="0.2">
      <c r="A6" t="s">
        <v>30</v>
      </c>
      <c r="B6" s="11">
        <v>2130</v>
      </c>
    </row>
    <row r="7" spans="1:2" x14ac:dyDescent="0.2">
      <c r="A7" t="s">
        <v>31</v>
      </c>
      <c r="B7" s="11">
        <v>1877</v>
      </c>
    </row>
    <row r="8" spans="1:2" x14ac:dyDescent="0.2">
      <c r="A8" t="s">
        <v>32</v>
      </c>
      <c r="B8" s="11">
        <v>2155</v>
      </c>
    </row>
    <row r="9" spans="1:2" x14ac:dyDescent="0.2">
      <c r="A9" t="s">
        <v>33</v>
      </c>
      <c r="B9" s="11">
        <v>1572</v>
      </c>
    </row>
    <row r="10" spans="1:2" x14ac:dyDescent="0.2">
      <c r="A10" t="s">
        <v>34</v>
      </c>
      <c r="B10" s="11">
        <v>34871</v>
      </c>
    </row>
    <row r="11" spans="1:2" x14ac:dyDescent="0.2">
      <c r="A11" t="s">
        <v>35</v>
      </c>
      <c r="B11" s="11">
        <v>1668</v>
      </c>
    </row>
    <row r="12" spans="1:2" x14ac:dyDescent="0.2">
      <c r="A12" t="s">
        <v>36</v>
      </c>
      <c r="B12" s="11">
        <v>12394</v>
      </c>
    </row>
    <row r="13" spans="1:2" x14ac:dyDescent="0.2">
      <c r="A13" t="s">
        <v>37</v>
      </c>
      <c r="B13" s="11">
        <v>1901</v>
      </c>
    </row>
    <row r="14" spans="1:2" x14ac:dyDescent="0.2">
      <c r="A14" t="s">
        <v>38</v>
      </c>
      <c r="B14" s="11">
        <v>13281</v>
      </c>
    </row>
    <row r="15" spans="1:2" x14ac:dyDescent="0.2">
      <c r="A15" t="s">
        <v>39</v>
      </c>
      <c r="B15" s="11">
        <v>25199</v>
      </c>
    </row>
    <row r="16" spans="1:2" x14ac:dyDescent="0.2">
      <c r="A16" t="s">
        <v>40</v>
      </c>
      <c r="B16" s="11">
        <v>9947</v>
      </c>
    </row>
    <row r="17" spans="1:2" x14ac:dyDescent="0.2">
      <c r="A17" t="s">
        <v>41</v>
      </c>
      <c r="B17" s="11">
        <v>16224</v>
      </c>
    </row>
    <row r="18" spans="1:2" x14ac:dyDescent="0.2">
      <c r="A18" t="s">
        <v>42</v>
      </c>
      <c r="B18" s="11">
        <v>7683</v>
      </c>
    </row>
    <row r="19" spans="1:2" x14ac:dyDescent="0.2">
      <c r="A19" t="s">
        <v>43</v>
      </c>
      <c r="B19" s="11">
        <v>1618</v>
      </c>
    </row>
    <row r="20" spans="1:2" x14ac:dyDescent="0.2">
      <c r="A20" t="s">
        <v>44</v>
      </c>
      <c r="B20" s="11">
        <v>1431</v>
      </c>
    </row>
    <row r="21" spans="1:2" x14ac:dyDescent="0.2">
      <c r="A21" t="s">
        <v>45</v>
      </c>
      <c r="B21" s="11">
        <v>5018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E2B92-98E1-E749-A296-038089DC0746}">
  <dimension ref="A3:V5"/>
  <sheetViews>
    <sheetView workbookViewId="0">
      <selection activeCell="A5" sqref="A5"/>
    </sheetView>
  </sheetViews>
  <sheetFormatPr baseColWidth="10" defaultRowHeight="15" x14ac:dyDescent="0.2"/>
  <cols>
    <col min="1" max="1" width="18.6640625" bestFit="1" customWidth="1"/>
    <col min="2" max="2" width="14.83203125" bestFit="1" customWidth="1"/>
    <col min="3" max="14" width="6.6640625" bestFit="1" customWidth="1"/>
    <col min="15" max="21" width="7.6640625" bestFit="1" customWidth="1"/>
    <col min="22" max="22" width="11" bestFit="1" customWidth="1"/>
    <col min="23" max="40" width="19.6640625" bestFit="1" customWidth="1"/>
    <col min="41" max="41" width="24" bestFit="1" customWidth="1"/>
    <col min="42" max="42" width="25" bestFit="1" customWidth="1"/>
  </cols>
  <sheetData>
    <row r="3" spans="1:22" x14ac:dyDescent="0.2">
      <c r="B3" s="16" t="s">
        <v>67</v>
      </c>
    </row>
    <row r="4" spans="1:22" x14ac:dyDescent="0.2">
      <c r="B4" s="17">
        <v>1431</v>
      </c>
      <c r="C4" s="17">
        <v>1572</v>
      </c>
      <c r="D4" s="17">
        <v>1618</v>
      </c>
      <c r="E4" s="17">
        <v>1668</v>
      </c>
      <c r="F4" s="17">
        <v>1864</v>
      </c>
      <c r="G4" s="17">
        <v>1877</v>
      </c>
      <c r="H4" s="17">
        <v>1901</v>
      </c>
      <c r="I4" s="17">
        <v>2130</v>
      </c>
      <c r="J4" s="17">
        <v>2155</v>
      </c>
      <c r="K4" s="17">
        <v>3183</v>
      </c>
      <c r="L4" s="17">
        <v>5018</v>
      </c>
      <c r="M4" s="17">
        <v>7683</v>
      </c>
      <c r="N4" s="17">
        <v>9947</v>
      </c>
      <c r="O4" s="17">
        <v>12394</v>
      </c>
      <c r="P4" s="17">
        <v>13281</v>
      </c>
      <c r="Q4" s="17">
        <v>16224</v>
      </c>
      <c r="R4" s="17">
        <v>25199</v>
      </c>
      <c r="S4" s="17">
        <v>32805</v>
      </c>
      <c r="T4" s="17">
        <v>34871</v>
      </c>
      <c r="U4" s="17">
        <v>37496</v>
      </c>
      <c r="V4" s="17" t="s">
        <v>66</v>
      </c>
    </row>
    <row r="5" spans="1:22" x14ac:dyDescent="0.2">
      <c r="A5" t="s">
        <v>65</v>
      </c>
      <c r="B5">
        <v>1</v>
      </c>
      <c r="C5">
        <v>2</v>
      </c>
      <c r="D5">
        <v>3</v>
      </c>
      <c r="E5">
        <v>4</v>
      </c>
      <c r="F5">
        <v>5</v>
      </c>
      <c r="G5">
        <v>6</v>
      </c>
      <c r="H5">
        <v>7</v>
      </c>
      <c r="I5">
        <v>8</v>
      </c>
      <c r="J5">
        <v>9</v>
      </c>
      <c r="K5">
        <v>10</v>
      </c>
      <c r="L5">
        <v>11</v>
      </c>
      <c r="M5">
        <v>12</v>
      </c>
      <c r="N5">
        <v>13</v>
      </c>
      <c r="O5">
        <v>14</v>
      </c>
      <c r="P5">
        <v>15</v>
      </c>
      <c r="Q5">
        <v>16</v>
      </c>
      <c r="R5">
        <v>17</v>
      </c>
      <c r="S5">
        <v>18</v>
      </c>
      <c r="T5">
        <v>19</v>
      </c>
      <c r="U5">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G8" sqref="G8"/>
    </sheetView>
  </sheetViews>
  <sheetFormatPr baseColWidth="10" defaultColWidth="8.83203125" defaultRowHeight="15" x14ac:dyDescent="0.2"/>
  <cols>
    <col min="1" max="1" width="13.1640625" customWidth="1"/>
  </cols>
  <sheetData>
    <row r="1" spans="1:3" ht="16" x14ac:dyDescent="0.2">
      <c r="A1" s="4" t="s">
        <v>46</v>
      </c>
      <c r="B1" s="4" t="s">
        <v>47</v>
      </c>
      <c r="C1" s="4" t="s">
        <v>48</v>
      </c>
    </row>
    <row r="2" spans="1:3" ht="16" x14ac:dyDescent="0.2">
      <c r="A2" s="12">
        <v>1</v>
      </c>
      <c r="B2" s="13">
        <v>-22</v>
      </c>
      <c r="C2" s="13">
        <v>22</v>
      </c>
    </row>
    <row r="3" spans="1:3" ht="16" x14ac:dyDescent="0.2">
      <c r="A3" s="12">
        <v>2</v>
      </c>
      <c r="B3" s="13">
        <v>-33</v>
      </c>
      <c r="C3" s="13">
        <v>49</v>
      </c>
    </row>
    <row r="4" spans="1:3" ht="16" x14ac:dyDescent="0.2">
      <c r="A4" s="12">
        <v>3</v>
      </c>
      <c r="B4" s="13">
        <v>2</v>
      </c>
      <c r="C4" s="13">
        <v>8</v>
      </c>
    </row>
    <row r="5" spans="1:3" ht="16" x14ac:dyDescent="0.2">
      <c r="A5" s="12">
        <v>4</v>
      </c>
      <c r="B5" s="13">
        <v>29</v>
      </c>
      <c r="C5" s="13">
        <v>-16</v>
      </c>
    </row>
    <row r="6" spans="1:3" ht="16" x14ac:dyDescent="0.2">
      <c r="A6" s="12">
        <v>5</v>
      </c>
      <c r="B6" s="13">
        <v>-13</v>
      </c>
      <c r="C6" s="13">
        <v>10</v>
      </c>
    </row>
    <row r="7" spans="1:3" ht="16" x14ac:dyDescent="0.2">
      <c r="A7" s="12">
        <v>6</v>
      </c>
      <c r="B7" s="13">
        <v>21</v>
      </c>
      <c r="C7" s="13">
        <v>-28</v>
      </c>
    </row>
    <row r="8" spans="1:3" ht="16" x14ac:dyDescent="0.2">
      <c r="A8" s="12">
        <v>7</v>
      </c>
      <c r="B8" s="13">
        <v>-13</v>
      </c>
      <c r="C8" s="13">
        <v>27</v>
      </c>
    </row>
    <row r="9" spans="1:3" ht="16" x14ac:dyDescent="0.2">
      <c r="A9" s="12">
        <v>8</v>
      </c>
      <c r="B9" s="13">
        <v>-23</v>
      </c>
      <c r="C9" s="13">
        <v>35</v>
      </c>
    </row>
    <row r="10" spans="1:3" ht="16" x14ac:dyDescent="0.2">
      <c r="A10" s="12">
        <v>9</v>
      </c>
      <c r="B10" s="13">
        <v>14</v>
      </c>
      <c r="C10" s="13">
        <v>-5</v>
      </c>
    </row>
    <row r="11" spans="1:3" ht="16" x14ac:dyDescent="0.2">
      <c r="A11" s="12">
        <v>10</v>
      </c>
      <c r="B11" s="13">
        <v>3</v>
      </c>
      <c r="C11" s="13">
        <v>-3</v>
      </c>
    </row>
    <row r="12" spans="1:3" ht="16" x14ac:dyDescent="0.2">
      <c r="A12" s="12">
        <v>11</v>
      </c>
      <c r="B12" s="13">
        <v>-37</v>
      </c>
      <c r="C12" s="13">
        <v>48</v>
      </c>
    </row>
    <row r="13" spans="1:3" ht="16" x14ac:dyDescent="0.2">
      <c r="A13" s="12">
        <v>12</v>
      </c>
      <c r="B13" s="13">
        <v>34</v>
      </c>
      <c r="C13" s="13">
        <v>-29</v>
      </c>
    </row>
    <row r="14" spans="1:3" ht="16" x14ac:dyDescent="0.2">
      <c r="A14" s="12">
        <v>13</v>
      </c>
      <c r="B14" s="13">
        <v>9</v>
      </c>
      <c r="C14" s="13">
        <v>-18</v>
      </c>
    </row>
    <row r="15" spans="1:3" ht="16" x14ac:dyDescent="0.2">
      <c r="A15" s="12">
        <v>14</v>
      </c>
      <c r="B15" s="13">
        <v>-33</v>
      </c>
      <c r="C15" s="13">
        <v>31</v>
      </c>
    </row>
    <row r="16" spans="1:3" ht="16" x14ac:dyDescent="0.2">
      <c r="A16" s="12">
        <v>15</v>
      </c>
      <c r="B16" s="13">
        <v>20</v>
      </c>
      <c r="C16" s="13">
        <v>-16</v>
      </c>
    </row>
    <row r="17" spans="1:3" ht="16" x14ac:dyDescent="0.2">
      <c r="A17" s="12">
        <v>16</v>
      </c>
      <c r="B17" s="13">
        <v>-3</v>
      </c>
      <c r="C17" s="13">
        <v>14</v>
      </c>
    </row>
    <row r="18" spans="1:3" ht="16" x14ac:dyDescent="0.2">
      <c r="A18" s="12">
        <v>17</v>
      </c>
      <c r="B18" s="13">
        <v>-15</v>
      </c>
      <c r="C18" s="13">
        <v>18</v>
      </c>
    </row>
    <row r="19" spans="1:3" ht="16" x14ac:dyDescent="0.2">
      <c r="A19" s="12">
        <v>18</v>
      </c>
      <c r="B19" s="13">
        <v>12</v>
      </c>
      <c r="C19" s="13">
        <v>17</v>
      </c>
    </row>
    <row r="20" spans="1:3" ht="16" x14ac:dyDescent="0.2">
      <c r="A20" s="12">
        <v>19</v>
      </c>
      <c r="B20" s="13">
        <v>-20</v>
      </c>
      <c r="C20" s="13">
        <v>-11</v>
      </c>
    </row>
    <row r="21" spans="1:3" ht="16" x14ac:dyDescent="0.2">
      <c r="A21" s="12">
        <v>20</v>
      </c>
      <c r="B21" s="13">
        <v>-7</v>
      </c>
      <c r="C21" s="13">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Sheet6</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Allen Walker</cp:lastModifiedBy>
  <dcterms:created xsi:type="dcterms:W3CDTF">2023-09-18T13:39:57Z</dcterms:created>
  <dcterms:modified xsi:type="dcterms:W3CDTF">2024-09-30T02:51:31Z</dcterms:modified>
</cp:coreProperties>
</file>