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0490" windowHeight="7425"/>
  </bookViews>
  <sheets>
    <sheet name="Daily Schedule" sheetId="4" r:id="rId1"/>
  </sheets>
  <definedNames>
    <definedName name="BigNum">9.99E+307</definedName>
    <definedName name="BigStr">REPT("z",255)</definedName>
    <definedName name="DateVal">'Daily Schedule'!$F$3</definedName>
    <definedName name="LookUpDateAndTime">#REF!&amp;#REF!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#REF!</definedName>
  </definedNames>
  <calcPr calcId="152511"/>
</workbook>
</file>

<file path=xl/calcChain.xml><?xml version="1.0" encoding="utf-8"?>
<calcChain xmlns="http://schemas.openxmlformats.org/spreadsheetml/2006/main">
  <c r="B17" i="4" l="1"/>
  <c r="F3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5" i="4"/>
  <c r="H7" i="4"/>
  <c r="H11" i="4"/>
  <c r="H13" i="4"/>
  <c r="H16" i="4"/>
  <c r="H17" i="4"/>
  <c r="H19" i="4"/>
  <c r="H22" i="4"/>
  <c r="H28" i="4"/>
  <c r="H30" i="4"/>
  <c r="H32" i="4"/>
  <c r="H4" i="4"/>
  <c r="H10" i="4"/>
  <c r="H23" i="4"/>
  <c r="H25" i="4"/>
  <c r="H27" i="4"/>
  <c r="H33" i="4"/>
  <c r="H35" i="4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</calcChain>
</file>

<file path=xl/sharedStrings.xml><?xml version="1.0" encoding="utf-8"?>
<sst xmlns="http://schemas.openxmlformats.org/spreadsheetml/2006/main" count="23" uniqueCount="13">
  <si>
    <t>Break</t>
  </si>
  <si>
    <t>Month</t>
  </si>
  <si>
    <t>Year</t>
  </si>
  <si>
    <t>Day</t>
  </si>
  <si>
    <t>VIEW SCHEDULE</t>
  </si>
  <si>
    <t>EDIT SCHEDULE</t>
  </si>
  <si>
    <t>WEEK AT A GLANCE</t>
  </si>
  <si>
    <t>NOTES / TO DO LIST</t>
  </si>
  <si>
    <t>Pick up dry cleaning</t>
  </si>
  <si>
    <t>Call cable company</t>
  </si>
  <si>
    <t xml:space="preserve"> 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</si>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</sst>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4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7" borderId="0" applyNumberFormat="0" applyAlignment="0" applyProtection="0"/>
    <xf numFmtId="0" fontId="2" fillId="7" borderId="0" applyNumberFormat="0" applyBorder="0" applyAlignment="0" applyProtection="0"/>
  </cellStyleXfs>
  <cellXfs count="37">
    <xf numFmtId="0" fontId="0" fillId="0" borderId="0" xfId="0">
      <alignment vertic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>
      <alignment horizontal="left" indent="1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14" fontId="8" fillId="3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9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165" fontId="12" fillId="7" borderId="0" xfId="3" applyNumberFormat="1" applyAlignment="1" applyProtection="1">
      <alignment horizontal="left" vertical="center"/>
      <protection locked="0"/>
    </xf>
    <xf numFmtId="0" fontId="7" fillId="5" borderId="1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left" vertical="center" indent="1"/>
    </xf>
    <xf numFmtId="164" fontId="6" fillId="5" borderId="9" xfId="0" applyNumberFormat="1" applyFont="1" applyFill="1" applyBorder="1" applyAlignment="1">
      <alignment horizontal="left" vertical="center" indent="1"/>
    </xf>
    <xf numFmtId="164" fontId="6" fillId="5" borderId="15" xfId="0" applyNumberFormat="1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indent="1"/>
    </xf>
    <xf numFmtId="0" fontId="12" fillId="7" borderId="0" xfId="3" applyAlignment="1" applyProtection="1">
      <alignment horizontal="left" vertical="center" indent="10"/>
      <protection locked="0"/>
    </xf>
    <xf numFmtId="0" fontId="5" fillId="4" borderId="10" xfId="0" applyFont="1" applyFill="1" applyBorder="1" applyAlignment="1" applyProtection="1">
      <alignment horizontal="right" vertical="center" wrapText="1"/>
      <protection locked="0"/>
    </xf>
    <xf numFmtId="0" fontId="5" fillId="4" borderId="12" xfId="0" applyFont="1" applyFill="1" applyBorder="1" applyAlignment="1" applyProtection="1">
      <alignment horizontal="right" vertical="center" wrapText="1"/>
      <protection locked="0"/>
    </xf>
    <xf numFmtId="0" fontId="12" fillId="7" borderId="0" xfId="3" applyAlignment="1" applyProtection="1">
      <alignment horizontal="left" vertical="center" indent="6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right" vertical="center" wrapText="1"/>
      <protection locked="0"/>
    </xf>
    <xf numFmtId="0" fontId="5" fillId="4" borderId="5" xfId="0" applyFont="1" applyFill="1" applyBorder="1" applyAlignment="1" applyProtection="1">
      <alignment horizontal="right" vertical="center" wrapText="1"/>
      <protection locked="0"/>
    </xf>
    <xf numFmtId="0" fontId="5" fillId="4" borderId="18" xfId="0" applyFont="1" applyFill="1" applyBorder="1" applyAlignment="1" applyProtection="1">
      <alignment horizontal="right" vertical="center" wrapText="1"/>
      <protection locked="0"/>
    </xf>
    <xf numFmtId="0" fontId="9" fillId="6" borderId="16" xfId="0" applyFont="1" applyFill="1" applyBorder="1" applyAlignment="1">
      <alignment horizontal="left" vertical="center" indent="1"/>
    </xf>
    <xf numFmtId="0" fontId="9" fillId="6" borderId="1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3" fillId="0" borderId="0" xfId="2" applyAlignment="1">
      <alignment horizontal="center" vertical="top"/>
    </xf>
    <xf numFmtId="0" fontId="2" fillId="7" borderId="16" xfId="4" applyBorder="1" applyAlignment="1">
      <alignment horizontal="left" vertical="center" indent="1"/>
    </xf>
    <xf numFmtId="0" fontId="2" fillId="7" borderId="17" xfId="4" applyBorder="1" applyAlignment="1">
      <alignment horizontal="left" vertical="center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0"/>
      <tableStyleElement type="headerRow" dxfId="9"/>
      <tableStyleElement type="firstRowStripe" dxfId="8"/>
      <tableStyleElement type="secondRowStripe" dxfId="7"/>
    </tableStyle>
    <tableStyle name="Time Intervals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B$15" max="3000" min="1904" page="10" val="2012"/>
</file>

<file path=xl/ctrlProps/ctrlProp2.xml><?xml version="1.0" encoding="utf-8"?>
<formControlPr xmlns="http://schemas.microsoft.com/office/spreadsheetml/2009/9/main" objectType="Spin" dx="16" fmlaLink="$B$18" max="12" min="1" page="10" val="4"/>
</file>

<file path=xl/ctrlProps/ctrlProp3.xml><?xml version="1.0" encoding="utf-8"?>
<formControlPr xmlns="http://schemas.microsoft.com/office/spreadsheetml/2009/9/main" objectType="Spin" dx="16" fmlaLink="$B$19" max="31" min="1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1"/>
    <tableColumn id="2" name="Description" headerRowDxfId="0">
      <calculatedColumnFormula>IFERROR(INDEX(#REF!,MATCH(DATEVALUE(DateVal)&amp;DailySchedule[[#This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B3" sqref="B3:C7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32">
        <f>DAY(DateVal)</f>
        <v>10</v>
      </c>
      <c r="C3" s="32"/>
      <c r="E3" s="1"/>
      <c r="F3" s="11" t="str">
        <f>IFERROR(UPPER(TEXT(DATE(ReportYear,MonthNumber,ReportDay),"MMMM D, YYYY")),"Invalid Date")</f>
        <v>APRIL 10, 2012</v>
      </c>
      <c r="H3" s="20" t="s">
        <v>6</v>
      </c>
      <c r="I3" s="20"/>
      <c r="J3" s="20"/>
      <c r="L3" s="23" t="s">
        <v>7</v>
      </c>
      <c r="M3" s="23"/>
      <c r="N3" t="s">
        <v>10</v>
      </c>
    </row>
    <row r="4" spans="2:14" ht="15" customHeight="1" x14ac:dyDescent="0.25">
      <c r="B4" s="32"/>
      <c r="C4" s="32"/>
      <c r="E4" s="9">
        <v>0.25</v>
      </c>
      <c r="F4" s="10" t="str">
        <f>IFERROR(INDEX(#REF!,MATCH(DATEVALUE(DateVal)&amp;DailySchedule[[#This Row],[Time]],LookUpDateAndTime,0),3),"-")</f>
        <v>-</v>
      </c>
      <c r="H4" s="2" t="str">
        <f>TEXT(DATEVALUE(DateVal)+1,"dddd")</f>
        <v>Wednesday</v>
      </c>
      <c r="I4" s="14" t="str">
        <f>IFERROR(INDEX(#REF!,MATCH($H$7&amp;"|"&amp;ROW(A1),#REF!,0),2),"")</f>
        <v/>
      </c>
      <c r="J4" s="16" t="str">
        <f>IFERROR(INDEX(#REF!,MATCH($H$7&amp;"|"&amp;ROW(A1),#REF!,0),3),"")</f>
        <v/>
      </c>
      <c r="L4" s="21" t="s">
        <v>12</v>
      </c>
      <c r="M4" s="26" t="s">
        <v>8</v>
      </c>
    </row>
    <row r="5" spans="2:14" ht="15" customHeight="1" x14ac:dyDescent="0.2">
      <c r="B5" s="32"/>
      <c r="C5" s="32"/>
      <c r="E5" s="9">
        <v>0.27083333333333331</v>
      </c>
      <c r="F5" s="10" t="str">
        <f>IFERROR(INDEX(#REF!,MATCH(DATEVALUE(DateVal)&amp;DailySchedule[[#This Row],[Time]],LookUpDateAndTime,0),3),"-")</f>
        <v>-</v>
      </c>
      <c r="H5" s="19" t="str">
        <f>TEXT(DATEVALUE(DateVal)+1,"d")</f>
        <v>11</v>
      </c>
      <c r="I5" s="13" t="str">
        <f>IFERROR(INDEX(#REF!,MATCH($H$7&amp;"|"&amp;ROW(A2),#REF!,0),2),"")</f>
        <v/>
      </c>
      <c r="J5" s="17" t="str">
        <f>IFERROR(INDEX(#REF!,MATCH($H$7&amp;"|"&amp;ROW(A2),#REF!,0),3),"")</f>
        <v/>
      </c>
      <c r="L5" s="22"/>
      <c r="M5" s="24"/>
    </row>
    <row r="6" spans="2:14" ht="15" customHeight="1" x14ac:dyDescent="0.2">
      <c r="B6" s="32"/>
      <c r="C6" s="32"/>
      <c r="E6" s="9">
        <v>0.29166666666666702</v>
      </c>
      <c r="F6" s="10" t="str">
        <f>IFERROR(INDEX(#REF!,MATCH(DATEVALUE(DateVal)&amp;DailySchedule[[#This Row],[Time]],LookUpDateAndTime,0),3),"-")</f>
        <v>-</v>
      </c>
      <c r="H6" s="19"/>
      <c r="I6" s="13" t="str">
        <f>IFERROR(INDEX(#REF!,MATCH($H$7&amp;"|"&amp;ROW(A3),#REF!,0),2),"")</f>
        <v/>
      </c>
      <c r="J6" s="17" t="str">
        <f>IFERROR(INDEX(#REF!,MATCH($H$7&amp;"|"&amp;ROW(A3),#REF!,0),3),"")</f>
        <v/>
      </c>
      <c r="L6" s="22"/>
      <c r="M6" s="24"/>
    </row>
    <row r="7" spans="2:14" ht="15" customHeight="1" x14ac:dyDescent="0.2">
      <c r="B7" s="32"/>
      <c r="C7" s="32"/>
      <c r="E7" s="9">
        <v>0.3125</v>
      </c>
      <c r="F7" s="10" t="str">
        <f>IFERROR(INDEX(#REF!,MATCH(DATEVALUE(DateVal)&amp;DailySchedule[[#This Row],[Time]],LookUpDateAndTime,0),3),"-")</f>
        <v>-</v>
      </c>
      <c r="H7" s="5">
        <f>DateVal+1</f>
        <v>41010</v>
      </c>
      <c r="I7" s="13" t="str">
        <f>IFERROR(INDEX(#REF!,MATCH($H$7&amp;"|"&amp;ROW(A4),#REF!,0),2),"")</f>
        <v/>
      </c>
      <c r="J7" s="17" t="str">
        <f>IFERROR(INDEX(#REF!,MATCH($H$7&amp;"|"&amp;ROW(A4),#REF!,0),3),"")</f>
        <v/>
      </c>
      <c r="L7" s="22" t="s">
        <v>12</v>
      </c>
      <c r="M7" s="24" t="s">
        <v>9</v>
      </c>
    </row>
    <row r="8" spans="2:14" ht="15" customHeight="1" x14ac:dyDescent="0.2">
      <c r="B8" s="34" t="str">
        <f>TEXT(DateVal,"dddd")</f>
        <v>Tuesday</v>
      </c>
      <c r="C8" s="34"/>
      <c r="E8" s="9">
        <v>0.33333333333333298</v>
      </c>
      <c r="F8" s="10" t="str">
        <f>IFERROR(INDEX(#REF!,MATCH(DATEVALUE(DateVal)&amp;DailySchedule[[#This Row],[Time]],LookUpDateAndTime,0),3),"-")</f>
        <v>-</v>
      </c>
      <c r="H8" s="3"/>
      <c r="I8" s="13" t="str">
        <f>IFERROR(INDEX(#REF!,MATCH($H$7&amp;"|"&amp;ROW(A5),#REF!,0),2),"")</f>
        <v/>
      </c>
      <c r="J8" s="17" t="str">
        <f>IFERROR(INDEX(#REF!,MATCH($H$7&amp;"|"&amp;ROW(A5),#REF!,0),3),"")</f>
        <v/>
      </c>
      <c r="L8" s="22"/>
      <c r="M8" s="24"/>
    </row>
    <row r="9" spans="2:14" ht="15" customHeight="1" x14ac:dyDescent="0.2">
      <c r="B9" s="34"/>
      <c r="C9" s="34"/>
      <c r="E9" s="9">
        <v>0.35416666666666702</v>
      </c>
      <c r="F9" s="10" t="str">
        <f>IFERROR(INDEX(#REF!,MATCH(DATEVALUE(DateVal)&amp;DailySchedule[[#This Row],[Time]],LookUpDateAndTime,0),3),"-")</f>
        <v>-</v>
      </c>
      <c r="H9" s="4"/>
      <c r="I9" s="15" t="str">
        <f>IFERROR(INDEX(#REF!,MATCH($H$7&amp;"|"&amp;ROW(A6),#REF!,0),2),"")</f>
        <v/>
      </c>
      <c r="J9" s="18" t="str">
        <f>IFERROR(INDEX(#REF!,MATCH($H$7&amp;"|"&amp;ROW(A6),#REF!,0),3),"")</f>
        <v/>
      </c>
      <c r="L9" s="22"/>
      <c r="M9" s="24"/>
    </row>
    <row r="10" spans="2:14" ht="15" customHeight="1" x14ac:dyDescent="0.25">
      <c r="B10" s="34"/>
      <c r="C10" s="34"/>
      <c r="E10" s="9">
        <v>0.375</v>
      </c>
      <c r="F10" s="10" t="str">
        <f>IFERROR(INDEX(#REF!,MATCH(DATEVALUE(DateVal)&amp;DailySchedule[[#This Row],[Time]],LookUpDateAndTime,0),3),"-")</f>
        <v>-</v>
      </c>
      <c r="H10" s="2" t="str">
        <f>TEXT(DATEVALUE(DateVal)+2,"dddd")</f>
        <v>Thursday</v>
      </c>
      <c r="I10" s="14" t="str">
        <f>IFERROR(INDEX(#REF!,MATCH($H$13&amp;"|"&amp;ROW(A1),#REF!,0),2),"")</f>
        <v/>
      </c>
      <c r="J10" s="16" t="str">
        <f>IFERROR(INDEX(#REF!,MATCH($H$13&amp;"|"&amp;ROW(A1),#REF!,0),3),"")</f>
        <v/>
      </c>
      <c r="L10" s="22" t="s">
        <v>12</v>
      </c>
      <c r="M10" s="24"/>
    </row>
    <row r="11" spans="2:14" ht="15" customHeight="1" x14ac:dyDescent="0.2">
      <c r="E11" s="9">
        <v>0.39583333333333298</v>
      </c>
      <c r="F11" s="10" t="str">
        <f>IFERROR(INDEX(#REF!,MATCH(DATEVALUE(DateVal)&amp;DailySchedule[[#This Row],[Time]],LookUpDateAndTime,0),3),"-")</f>
        <v>-</v>
      </c>
      <c r="H11" s="19" t="str">
        <f>TEXT(DATEVALUE(DateVal)+2,"d")</f>
        <v>12</v>
      </c>
      <c r="I11" s="13" t="str">
        <f>IFERROR(INDEX(#REF!,MATCH($H$13&amp;"|"&amp;ROW(A2),#REF!,0),2),"")</f>
        <v/>
      </c>
      <c r="J11" s="17" t="str">
        <f>IFERROR(INDEX(#REF!,MATCH($H$13&amp;"|"&amp;ROW(A2),#REF!,0),3),"")</f>
        <v/>
      </c>
      <c r="L11" s="22"/>
      <c r="M11" s="24"/>
    </row>
    <row r="12" spans="2:14" ht="15" customHeight="1" x14ac:dyDescent="0.2">
      <c r="E12" s="9">
        <v>0.41666666666666702</v>
      </c>
      <c r="F12" s="10" t="str">
        <f>IFERROR(INDEX(#REF!,MATCH(DATEVALUE(DateVal)&amp;DailySchedule[[#This Row],[Time]],LookUpDateAndTime,0),3),"-")</f>
        <v>-</v>
      </c>
      <c r="H12" s="19"/>
      <c r="I12" s="13" t="str">
        <f>IFERROR(INDEX(#REF!,MATCH($H$13&amp;"|"&amp;ROW(A3),#REF!,0),2),"")</f>
        <v/>
      </c>
      <c r="J12" s="17" t="str">
        <f>IFERROR(INDEX(#REF!,MATCH($H$13&amp;"|"&amp;ROW(A3),#REF!,0),3),"")</f>
        <v/>
      </c>
      <c r="L12" s="22"/>
      <c r="M12" s="24"/>
    </row>
    <row r="13" spans="2:14" ht="15" customHeight="1" x14ac:dyDescent="0.2">
      <c r="B13" s="33" t="s">
        <v>4</v>
      </c>
      <c r="C13" s="33"/>
      <c r="E13" s="9">
        <v>0.4375</v>
      </c>
      <c r="F13" s="10" t="str">
        <f>IFERROR(INDEX(#REF!,MATCH(DATEVALUE(DateVal)&amp;DailySchedule[[#This Row],[Time]],LookUpDateAndTime,0),3),"-")</f>
        <v>-</v>
      </c>
      <c r="H13" s="5">
        <f>DateVal+2</f>
        <v>41011</v>
      </c>
      <c r="I13" s="13" t="str">
        <f>IFERROR(INDEX(#REF!,MATCH($H$13&amp;"|"&amp;ROW(A4),#REF!,0),2),"")</f>
        <v/>
      </c>
      <c r="J13" s="17" t="str">
        <f>IFERROR(INDEX(#REF!,MATCH($H$13&amp;"|"&amp;ROW(A4),#REF!,0),3),"")</f>
        <v/>
      </c>
      <c r="L13" s="22" t="s">
        <v>12</v>
      </c>
      <c r="M13" s="24"/>
    </row>
    <row r="14" spans="2:14" ht="15" customHeight="1" x14ac:dyDescent="0.2">
      <c r="E14" s="9">
        <v>0.45833333333333298</v>
      </c>
      <c r="F14" s="10" t="str">
        <f>IFERROR(INDEX(#REF!,MATCH(DATEVALUE(DateVal)&amp;DailySchedule[[#This Row],[Time]],LookUpDateAndTime,0),3),"-")</f>
        <v>-</v>
      </c>
      <c r="H14" s="3"/>
      <c r="I14" s="13" t="str">
        <f>IFERROR(INDEX(#REF!,MATCH($H$13&amp;"|"&amp;ROW(A5),#REF!,0),2),"")</f>
        <v/>
      </c>
      <c r="J14" s="17" t="str">
        <f>IFERROR(INDEX(#REF!,MATCH($H$13&amp;"|"&amp;ROW(A5),#REF!,0),3),"")</f>
        <v/>
      </c>
      <c r="L14" s="22"/>
      <c r="M14" s="24"/>
    </row>
    <row r="15" spans="2:14" ht="15" customHeight="1" x14ac:dyDescent="0.2">
      <c r="B15" s="12">
        <v>2012</v>
      </c>
      <c r="C15" s="7" t="s">
        <v>2</v>
      </c>
      <c r="E15" s="9">
        <v>0.47916666666666602</v>
      </c>
      <c r="F15" s="10" t="str">
        <f>IFERROR(INDEX(#REF!,MATCH(DATEVALUE(DateVal)&amp;DailySchedule[[#This Row],[Time]],LookUpDateAndTime,0),3),"-")</f>
        <v>-</v>
      </c>
      <c r="H15" s="4"/>
      <c r="I15" s="15" t="str">
        <f>IFERROR(INDEX(#REF!,MATCH($H$13&amp;"|"&amp;ROW(A6),#REF!,0),2),"")</f>
        <v/>
      </c>
      <c r="J15" s="18" t="str">
        <f>IFERROR(INDEX(#REF!,MATCH($H$13&amp;"|"&amp;ROW(A6),#REF!,0),3),"")</f>
        <v/>
      </c>
      <c r="L15" s="22"/>
      <c r="M15" s="24"/>
    </row>
    <row r="16" spans="2:14" ht="15" customHeight="1" x14ac:dyDescent="0.25">
      <c r="C16" s="8"/>
      <c r="E16" s="9">
        <v>0.5</v>
      </c>
      <c r="F16" s="10" t="str">
        <f>IFERROR(INDEX(#REF!,MATCH(DATEVALUE(DateVal)&amp;DailySchedule[[#This Row],[Time]],LookUpDateAndTime,0),3),"-")</f>
        <v>-</v>
      </c>
      <c r="H16" s="2" t="str">
        <f>TEXT(DATEVALUE(DateVal)+3,"dddd")</f>
        <v>Friday</v>
      </c>
      <c r="I16" s="14" t="str">
        <f>IFERROR(INDEX(#REF!,MATCH($H$19&amp;"|"&amp;ROW(A1),#REF!,0),2),"")</f>
        <v/>
      </c>
      <c r="J16" s="16" t="str">
        <f>IFERROR(INDEX(#REF!,MATCH($H$19&amp;"|"&amp;ROW(A1),#REF!,0),3),"")</f>
        <v/>
      </c>
      <c r="L16" s="22" t="s">
        <v>12</v>
      </c>
      <c r="M16" s="24"/>
    </row>
    <row r="17" spans="2:13" ht="15" customHeight="1" x14ac:dyDescent="0.2">
      <c r="B17" s="12" t="str">
        <f>CHOOSE(MonthNumber,"January","February","March","April","May","June","July","August","September","October","November","December")</f>
        <v>April</v>
      </c>
      <c r="C17" s="7" t="s">
        <v>1</v>
      </c>
      <c r="E17" s="9">
        <v>0.52083333333333304</v>
      </c>
      <c r="F17" s="10" t="str">
        <f>IFERROR(INDEX(#REF!,MATCH(DATEVALUE(DateVal)&amp;DailySchedule[[#This Row],[Time]],LookUpDateAndTime,0),3),"-")</f>
        <v>-</v>
      </c>
      <c r="H17" s="19" t="str">
        <f>TEXT(DATEVALUE(DateVal)+3,"d")</f>
        <v>13</v>
      </c>
      <c r="I17" s="13" t="str">
        <f>IFERROR(INDEX(#REF!,MATCH($H$19&amp;"|"&amp;ROW(A2),#REF!,0),2),"")</f>
        <v/>
      </c>
      <c r="J17" s="17" t="str">
        <f>IFERROR(INDEX(#REF!,MATCH($H$19&amp;"|"&amp;ROW(A2),#REF!,0),3),"")</f>
        <v/>
      </c>
      <c r="L17" s="22"/>
      <c r="M17" s="24"/>
    </row>
    <row r="18" spans="2:13" ht="15" customHeight="1" x14ac:dyDescent="0.2">
      <c r="B18" s="6">
        <v>4</v>
      </c>
      <c r="C18" s="8"/>
      <c r="E18" s="9">
        <v>0.54166666666666596</v>
      </c>
      <c r="F18" s="10" t="str">
        <f>IFERROR(INDEX(#REF!,MATCH(DATEVALUE(DateVal)&amp;DailySchedule[[#This Row],[Time]],LookUpDateAndTime,0),3),"-")</f>
        <v>-</v>
      </c>
      <c r="H18" s="19"/>
      <c r="I18" s="13" t="str">
        <f>IFERROR(INDEX(#REF!,MATCH($H$19&amp;"|"&amp;ROW(A3),#REF!,0),2),"")</f>
        <v/>
      </c>
      <c r="J18" s="17" t="str">
        <f>IFERROR(INDEX(#REF!,MATCH($H$19&amp;"|"&amp;ROW(A3),#REF!,0),3),"")</f>
        <v/>
      </c>
      <c r="L18" s="22"/>
      <c r="M18" s="24"/>
    </row>
    <row r="19" spans="2:13" ht="15" customHeight="1" x14ac:dyDescent="0.2">
      <c r="B19" s="12">
        <v>10</v>
      </c>
      <c r="C19" s="7" t="s">
        <v>3</v>
      </c>
      <c r="E19" s="9">
        <v>0.5625</v>
      </c>
      <c r="F19" s="10" t="str">
        <f>IFERROR(INDEX(#REF!,MATCH(DATEVALUE(DateVal)&amp;DailySchedule[[#This Row],[Time]],LookUpDateAndTime,0),3),"-")</f>
        <v>-</v>
      </c>
      <c r="H19" s="5">
        <f>DateVal+3</f>
        <v>41012</v>
      </c>
      <c r="I19" s="13" t="str">
        <f>IFERROR(INDEX(#REF!,MATCH($H$19&amp;"|"&amp;ROW(A4),#REF!,0),2),"")</f>
        <v/>
      </c>
      <c r="J19" s="17" t="str">
        <f>IFERROR(INDEX(#REF!,MATCH($H$19&amp;"|"&amp;ROW(A4),#REF!,0),3),"")</f>
        <v/>
      </c>
      <c r="L19" s="22" t="s">
        <v>12</v>
      </c>
      <c r="M19" s="24"/>
    </row>
    <row r="20" spans="2:13" ht="15" customHeight="1" x14ac:dyDescent="0.2">
      <c r="E20" s="9">
        <v>0.58333333333333304</v>
      </c>
      <c r="F20" s="10" t="str">
        <f>IFERROR(INDEX(#REF!,MATCH(DATEVALUE(DateVal)&amp;DailySchedule[[#This Row],[Time]],LookUpDateAndTime,0),3),"-")</f>
        <v>-</v>
      </c>
      <c r="H20" s="3"/>
      <c r="I20" s="13" t="str">
        <f>IFERROR(INDEX(#REF!,MATCH($H$19&amp;"|"&amp;ROW(A5),#REF!,0),2),"")</f>
        <v/>
      </c>
      <c r="J20" s="17" t="str">
        <f>IFERROR(INDEX(#REF!,MATCH($H$19&amp;"|"&amp;ROW(A5),#REF!,0),3),"")</f>
        <v/>
      </c>
      <c r="L20" s="22"/>
      <c r="M20" s="24"/>
    </row>
    <row r="21" spans="2:13" ht="15" customHeight="1" x14ac:dyDescent="0.2">
      <c r="E21" s="9">
        <v>0.60416666666666596</v>
      </c>
      <c r="F21" s="10" t="str">
        <f>IFERROR(INDEX(#REF!,MATCH(DATEVALUE(DateVal)&amp;DailySchedule[[#This Row],[Time]],LookUpDateAndTime,0),3),"-")</f>
        <v>-</v>
      </c>
      <c r="H21" s="4"/>
      <c r="I21" s="15" t="str">
        <f>IFERROR(INDEX(#REF!,MATCH($H$19&amp;"|"&amp;ROW(A6),#REF!,0),2),"")</f>
        <v/>
      </c>
      <c r="J21" s="18" t="str">
        <f>IFERROR(INDEX(#REF!,MATCH($H$19&amp;"|"&amp;ROW(A6),#REF!,0),3),"")</f>
        <v/>
      </c>
      <c r="L21" s="22"/>
      <c r="M21" s="24"/>
    </row>
    <row r="22" spans="2:13" ht="15" customHeight="1" x14ac:dyDescent="0.25">
      <c r="B22" s="33" t="s">
        <v>5</v>
      </c>
      <c r="C22" s="33"/>
      <c r="E22" s="9">
        <v>0.625</v>
      </c>
      <c r="F22" s="10" t="str">
        <f>IFERROR(INDEX(#REF!,MATCH(DATEVALUE(DateVal)&amp;DailySchedule[[#This Row],[Time]],LookUpDateAndTime,0),3),"-")</f>
        <v>-</v>
      </c>
      <c r="H22" s="2" t="str">
        <f>TEXT(DATEVALUE(DateVal)+4,"dddd")</f>
        <v>Saturday</v>
      </c>
      <c r="I22" s="14" t="str">
        <f>IFERROR(INDEX(#REF!,MATCH($H$25&amp;"|"&amp;ROW(A1),#REF!,0),2),"")</f>
        <v/>
      </c>
      <c r="J22" s="16" t="str">
        <f>IFERROR(INDEX(#REF!,MATCH($H$25&amp;"|"&amp;ROW(A1),#REF!,0),3),"")</f>
        <v/>
      </c>
      <c r="L22" s="22" t="s">
        <v>12</v>
      </c>
      <c r="M22" s="24"/>
    </row>
    <row r="23" spans="2:13" ht="15" customHeight="1" x14ac:dyDescent="0.2">
      <c r="E23" s="9">
        <v>0.64583333333333304</v>
      </c>
      <c r="F23" s="10" t="str">
        <f>IFERROR(INDEX(#REF!,MATCH(DATEVALUE(DateVal)&amp;DailySchedule[[#This Row],[Time]],LookUpDateAndTime,0),3),"-")</f>
        <v>-</v>
      </c>
      <c r="H23" s="19" t="str">
        <f>TEXT(DATEVALUE(DateVal)+4,"d")</f>
        <v>14</v>
      </c>
      <c r="I23" s="13" t="str">
        <f>IFERROR(INDEX(#REF!,MATCH($H$25&amp;"|"&amp;ROW(A2),#REF!,0),2),"")</f>
        <v/>
      </c>
      <c r="J23" s="17" t="str">
        <f>IFERROR(INDEX(#REF!,MATCH($H$25&amp;"|"&amp;ROW(A2),#REF!,0),3),"")</f>
        <v/>
      </c>
      <c r="L23" s="22"/>
      <c r="M23" s="24"/>
    </row>
    <row r="24" spans="2:13" ht="15" customHeight="1" x14ac:dyDescent="0.2">
      <c r="E24" s="9">
        <v>0.66666666666666596</v>
      </c>
      <c r="F24" s="10" t="str">
        <f>IFERROR(INDEX(#REF!,MATCH(DATEVALUE(DateVal)&amp;DailySchedule[[#This Row],[Time]],LookUpDateAndTime,0),3),"-")</f>
        <v>-</v>
      </c>
      <c r="H24" s="19"/>
      <c r="I24" s="13" t="str">
        <f>IFERROR(INDEX(#REF!,MATCH($H$25&amp;"|"&amp;ROW(A3),#REF!,0),2),"")</f>
        <v/>
      </c>
      <c r="J24" s="17" t="str">
        <f>IFERROR(INDEX(#REF!,MATCH($H$25&amp;"|"&amp;ROW(A3),#REF!,0),3),"")</f>
        <v/>
      </c>
      <c r="L24" s="22"/>
      <c r="M24" s="24"/>
    </row>
    <row r="25" spans="2:13" ht="15" customHeight="1" x14ac:dyDescent="0.2">
      <c r="E25" s="9">
        <v>0.6875</v>
      </c>
      <c r="F25" s="10" t="str">
        <f>IFERROR(INDEX(#REF!,MATCH(DATEVALUE(DateVal)&amp;DailySchedule[[#This Row],[Time]],LookUpDateAndTime,0),3),"-")</f>
        <v>-</v>
      </c>
      <c r="H25" s="5">
        <f>DateVal+4</f>
        <v>41013</v>
      </c>
      <c r="I25" s="13" t="str">
        <f>IFERROR(INDEX(#REF!,MATCH($H$25&amp;"|"&amp;ROW(A4),#REF!,0),2),"")</f>
        <v/>
      </c>
      <c r="J25" s="17" t="str">
        <f>IFERROR(INDEX(#REF!,MATCH($H$25&amp;"|"&amp;ROW(A4),#REF!,0),3),"")</f>
        <v/>
      </c>
      <c r="L25" s="22" t="s">
        <v>12</v>
      </c>
      <c r="M25" s="24"/>
    </row>
    <row r="26" spans="2:13" ht="15" customHeight="1" x14ac:dyDescent="0.2">
      <c r="E26" s="9">
        <v>0.70833333333333304</v>
      </c>
      <c r="F26" s="10" t="str">
        <f>IFERROR(INDEX(#REF!,MATCH(DATEVALUE(DateVal)&amp;DailySchedule[[#This Row],[Time]],LookUpDateAndTime,0),3),"-")</f>
        <v>-</v>
      </c>
      <c r="H26" s="4"/>
      <c r="I26" s="15" t="str">
        <f>IFERROR(INDEX(#REF!,MATCH($H$25&amp;"|"&amp;ROW(A5),#REF!,0),2),"")</f>
        <v/>
      </c>
      <c r="J26" s="18" t="str">
        <f>IFERROR(INDEX(#REF!,MATCH($H$25&amp;"|"&amp;ROW(A5),#REF!,0),3),"")</f>
        <v/>
      </c>
      <c r="L26" s="22"/>
      <c r="M26" s="24"/>
    </row>
    <row r="27" spans="2:13" ht="15" customHeight="1" x14ac:dyDescent="0.25">
      <c r="E27" s="9">
        <v>0.72916666666666596</v>
      </c>
      <c r="F27" s="10" t="str">
        <f>IFERROR(INDEX(#REF!,MATCH(DATEVALUE(DateVal)&amp;DailySchedule[[#This Row],[Time]],LookUpDateAndTime,0),3),"-")</f>
        <v>-</v>
      </c>
      <c r="H27" s="2" t="str">
        <f>TEXT(DATEVALUE(DateVal)+5,"dddd")</f>
        <v>Sunday</v>
      </c>
      <c r="I27" s="14" t="str">
        <f>IFERROR(INDEX(#REF!,MATCH($H$30&amp;"|"&amp;ROW(A1),#REF!,0),2),"")</f>
        <v/>
      </c>
      <c r="J27" s="16" t="str">
        <f>IFERROR(INDEX(#REF!,MATCH($H$30&amp;"|"&amp;ROW(A1),#REF!,0),3),"")</f>
        <v/>
      </c>
      <c r="L27" s="22"/>
      <c r="M27" s="24"/>
    </row>
    <row r="28" spans="2:13" ht="15" customHeight="1" x14ac:dyDescent="0.2">
      <c r="E28" s="9">
        <v>0.75</v>
      </c>
      <c r="F28" s="10" t="str">
        <f>IFERROR(INDEX(#REF!,MATCH(DATEVALUE(DateVal)&amp;DailySchedule[[#This Row],[Time]],LookUpDateAndTime,0),3),"-")</f>
        <v>-</v>
      </c>
      <c r="H28" s="19" t="str">
        <f>TEXT(DATEVALUE(DateVal)+5,"d")</f>
        <v>15</v>
      </c>
      <c r="I28" s="13" t="str">
        <f>IFERROR(INDEX(#REF!,MATCH($H$30&amp;"|"&amp;ROW(A2),#REF!,0),2),"")</f>
        <v/>
      </c>
      <c r="J28" s="17" t="str">
        <f>IFERROR(INDEX(#REF!,MATCH($H$30&amp;"|"&amp;ROW(A2),#REF!,0),3),"")</f>
        <v/>
      </c>
      <c r="L28" s="22" t="s">
        <v>12</v>
      </c>
      <c r="M28" s="24"/>
    </row>
    <row r="29" spans="2:13" ht="15" customHeight="1" x14ac:dyDescent="0.2">
      <c r="B29" s="35" t="s">
        <v>11</v>
      </c>
      <c r="C29" s="36"/>
      <c r="E29" s="9">
        <v>0.77083333333333304</v>
      </c>
      <c r="F29" s="10" t="str">
        <f>IFERROR(INDEX(#REF!,MATCH(DATEVALUE(DateVal)&amp;DailySchedule[[#This Row],[Time]],LookUpDateAndTime,0),3),"-")</f>
        <v>-</v>
      </c>
      <c r="H29" s="19"/>
      <c r="I29" s="13" t="str">
        <f>IFERROR(INDEX(#REF!,MATCH($H$30&amp;"|"&amp;ROW(A3),#REF!,0),2),"")</f>
        <v/>
      </c>
      <c r="J29" s="17" t="str">
        <f>IFERROR(INDEX(#REF!,MATCH($H$30&amp;"|"&amp;ROW(A3),#REF!,0),3),"")</f>
        <v/>
      </c>
      <c r="L29" s="22"/>
      <c r="M29" s="24"/>
    </row>
    <row r="30" spans="2:13" ht="15" customHeight="1" x14ac:dyDescent="0.2">
      <c r="B30" s="30" t="s">
        <v>0</v>
      </c>
      <c r="C30" s="31"/>
      <c r="E30" s="9">
        <v>0.79166666666666596</v>
      </c>
      <c r="F30" s="10" t="str">
        <f>IFERROR(INDEX(#REF!,MATCH(DATEVALUE(DateVal)&amp;DailySchedule[[#This Row],[Time]],LookUpDateAndTime,0),3),"-")</f>
        <v>-</v>
      </c>
      <c r="H30" s="5">
        <f>DateVal+5</f>
        <v>41014</v>
      </c>
      <c r="I30" s="13" t="str">
        <f>IFERROR(INDEX(#REF!,MATCH($H$30&amp;"|"&amp;ROW(A4),#REF!,0),2),"")</f>
        <v/>
      </c>
      <c r="J30" s="17" t="str">
        <f>IFERROR(INDEX(#REF!,MATCH($H$30&amp;"|"&amp;ROW(A4),#REF!,0),3),"")</f>
        <v/>
      </c>
      <c r="L30" s="22"/>
      <c r="M30" s="24"/>
    </row>
    <row r="31" spans="2:13" ht="15" customHeight="1" x14ac:dyDescent="0.2">
      <c r="E31" s="9">
        <v>0.8125</v>
      </c>
      <c r="F31" s="10" t="str">
        <f>IFERROR(INDEX(#REF!,MATCH(DATEVALUE(DateVal)&amp;DailySchedule[[#This Row],[Time]],LookUpDateAndTime,0),3),"-")</f>
        <v>-</v>
      </c>
      <c r="H31" s="4"/>
      <c r="I31" s="15" t="str">
        <f>IFERROR(INDEX(#REF!,MATCH($H$30&amp;"|"&amp;ROW(A5),#REF!,0),2),"")</f>
        <v/>
      </c>
      <c r="J31" s="18" t="str">
        <f>IFERROR(INDEX(#REF!,MATCH($H$30&amp;"|"&amp;ROW(A5),#REF!,0),3),"")</f>
        <v/>
      </c>
      <c r="L31" s="22" t="s">
        <v>12</v>
      </c>
      <c r="M31" s="24"/>
    </row>
    <row r="32" spans="2:13" ht="15" customHeight="1" x14ac:dyDescent="0.25">
      <c r="E32" s="9">
        <v>0.83333333333333304</v>
      </c>
      <c r="F32" s="10" t="str">
        <f>IFERROR(INDEX(#REF!,MATCH(DATEVALUE(DateVal)&amp;DailySchedule[[#This Row],[Time]],LookUpDateAndTime,0),3),"-")</f>
        <v>-</v>
      </c>
      <c r="H32" s="2" t="str">
        <f>TEXT(DATEVALUE(DateVal)+6,"dddd")</f>
        <v>Monday</v>
      </c>
      <c r="I32" s="14" t="str">
        <f>IFERROR(INDEX(#REF!,MATCH($H$35&amp;"|"&amp;ROW(A1),#REF!,0),2),"")</f>
        <v/>
      </c>
      <c r="J32" s="16" t="str">
        <f>IFERROR(INDEX(#REF!,MATCH($H$35&amp;"|"&amp;ROW(A1),#REF!,0),3),"")</f>
        <v/>
      </c>
      <c r="L32" s="22"/>
      <c r="M32" s="24"/>
    </row>
    <row r="33" spans="5:13" ht="15" customHeight="1" x14ac:dyDescent="0.2">
      <c r="E33" s="9">
        <v>0.85416666666666596</v>
      </c>
      <c r="F33" s="10" t="str">
        <f>IFERROR(INDEX(#REF!,MATCH(DATEVALUE(DateVal)&amp;DailySchedule[[#This Row],[Time]],LookUpDateAndTime,0),3),"-")</f>
        <v>-</v>
      </c>
      <c r="H33" s="19" t="str">
        <f>TEXT(DATEVALUE(DateVal)+6,"d")</f>
        <v>16</v>
      </c>
      <c r="I33" s="13" t="str">
        <f>IFERROR(INDEX(#REF!,MATCH($H$35&amp;"|"&amp;ROW(A2),#REF!,0),2),"")</f>
        <v/>
      </c>
      <c r="J33" s="17" t="str">
        <f>IFERROR(INDEX(#REF!,MATCH($H$35&amp;"|"&amp;ROW(A2),#REF!,0),3),"")</f>
        <v/>
      </c>
      <c r="L33" s="22"/>
      <c r="M33" s="24"/>
    </row>
    <row r="34" spans="5:13" ht="15" customHeight="1" x14ac:dyDescent="0.2">
      <c r="E34" s="9">
        <v>0.874999999999999</v>
      </c>
      <c r="F34" s="10" t="str">
        <f>IFERROR(INDEX(#REF!,MATCH(DATEVALUE(DateVal)&amp;DailySchedule[[#This Row],[Time]],LookUpDateAndTime,0),3),"-")</f>
        <v>-</v>
      </c>
      <c r="H34" s="19"/>
      <c r="I34" s="13" t="str">
        <f>IFERROR(INDEX(#REF!,MATCH($H$35&amp;"|"&amp;ROW(A3),#REF!,0),2),"")</f>
        <v/>
      </c>
      <c r="J34" s="17" t="str">
        <f>IFERROR(INDEX(#REF!,MATCH($H$35&amp;"|"&amp;ROW(A3),#REF!,0),3),"")</f>
        <v/>
      </c>
      <c r="L34" s="27" t="s">
        <v>12</v>
      </c>
      <c r="M34" s="24"/>
    </row>
    <row r="35" spans="5:13" ht="15" customHeight="1" x14ac:dyDescent="0.2">
      <c r="E35" s="9">
        <v>0.89583333333333304</v>
      </c>
      <c r="F35" s="10" t="str">
        <f>IFERROR(INDEX(#REF!,MATCH(DATEVALUE(DateVal)&amp;DailySchedule[[#This Row],[Time]],LookUpDateAndTime,0),3),"-")</f>
        <v>-</v>
      </c>
      <c r="H35" s="5">
        <f>DateVal+6</f>
        <v>41015</v>
      </c>
      <c r="I35" s="13" t="str">
        <f>IFERROR(INDEX(#REF!,MATCH($H$35&amp;"|"&amp;ROW(A4),#REF!,0),2),"")</f>
        <v/>
      </c>
      <c r="J35" s="17" t="str">
        <f>IFERROR(INDEX(#REF!,MATCH($H$35&amp;"|"&amp;ROW(A4),#REF!,0),3),"")</f>
        <v/>
      </c>
      <c r="L35" s="28"/>
      <c r="M35" s="24"/>
    </row>
    <row r="36" spans="5:13" ht="15" customHeight="1" x14ac:dyDescent="0.2">
      <c r="E36" s="9">
        <v>0.91666666666666596</v>
      </c>
      <c r="F36" s="10" t="str">
        <f>IFERROR(INDEX(#REF!,MATCH(DATEVALUE(DateVal)&amp;DailySchedule[[#This Row],[Time]],LookUpDateAndTime,0),3),"-")</f>
        <v>-</v>
      </c>
      <c r="H36" s="4"/>
      <c r="I36" s="15" t="str">
        <f>IFERROR(INDEX(#REF!,MATCH($H$35&amp;"|"&amp;ROW(A5),#REF!,0),2),"")</f>
        <v/>
      </c>
      <c r="J36" s="18" t="str">
        <f>IFERROR(INDEX(#REF!,MATCH($H$35&amp;"|"&amp;ROW(A5),#REF!,0),3),"")</f>
        <v/>
      </c>
      <c r="L36" s="29"/>
      <c r="M36" s="25"/>
    </row>
  </sheetData>
  <mergeCells count="36"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H28:H29"/>
    <mergeCell ref="H3:J3"/>
    <mergeCell ref="L4:L6"/>
    <mergeCell ref="L7:L9"/>
    <mergeCell ref="L10:L12"/>
    <mergeCell ref="L13:L15"/>
    <mergeCell ref="L3:M3"/>
    <mergeCell ref="L28:L30"/>
    <mergeCell ref="M13:M15"/>
  </mergeCells>
  <conditionalFormatting sqref="F4:F36">
    <cfRule type="expression" dxfId="2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Daily Schedule</vt:lpstr>
      <vt:lpstr>DateVal</vt:lpstr>
      <vt:lpstr>MonthNumber</vt:lpstr>
      <vt:lpstr>ReportDay</vt:lpstr>
      <vt:lpstr>ReportMonth</vt:lpstr>
      <vt:lpstr>ReportYear</vt:lpstr>
      <vt:lpstr>ScheduleHighlight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Alex</dc:creator>
  <cp:keywords/>
  <cp:lastModifiedBy>Alex</cp:lastModifiedBy>
  <dcterms:created xsi:type="dcterms:W3CDTF">2015-10-10T23:43:38Z</dcterms:created>
  <dcterms:modified xsi:type="dcterms:W3CDTF">2015-10-10T23:48:06Z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