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ex\Desktop\openxlsxTestingFiles\"/>
    </mc:Choice>
  </mc:AlternateContent>
  <bookViews>
    <workbookView xWindow="0" yWindow="0" windowWidth="20490" windowHeight="7425"/>
  </bookViews>
  <sheets>
    <sheet name="Daily Schedule" sheetId="4" r:id="rId1"/>
  </sheets>
  <definedNames>
    <definedName name="BigNum">9.99E+307</definedName>
    <definedName name="BigStr">REPT("z",255)</definedName>
    <definedName name="DateVal">'Daily Schedule'!$F$3</definedName>
    <definedName name="LookUpDateAndTime">#REF!&amp;#REF!</definedName>
    <definedName name="MonthNumber">'Daily Schedule'!$B$18</definedName>
    <definedName name="ReportDay">'Daily Schedule'!$B$19</definedName>
    <definedName name="ReportMonth">'Daily Schedule'!$B$17</definedName>
    <definedName name="ReportYear">'Daily Schedule'!$B$15</definedName>
    <definedName name="ScheduleHighlight">'Daily Schedule'!$B$30</definedName>
    <definedName name="TimesList">#REF!</definedName>
  </definedNames>
  <calcPr calcId="152511"/>
</workbook>
</file>

<file path=xl/calcChain.xml><?xml version="1.0" encoding="utf-8"?>
<calcChain xmlns="http://schemas.openxmlformats.org/spreadsheetml/2006/main">
  <c r="F3" i="4" l="1"/>
  <c r="F4" i="4" l="1"/>
  <c r="F6" i="4"/>
  <c r="F8" i="4"/>
  <c r="F10" i="4"/>
  <c r="F12" i="4"/>
  <c r="F14" i="4"/>
  <c r="F16" i="4"/>
  <c r="F18" i="4"/>
  <c r="F20" i="4"/>
  <c r="F22" i="4"/>
  <c r="F24" i="4"/>
  <c r="F26" i="4"/>
  <c r="F28" i="4"/>
  <c r="F30" i="4"/>
  <c r="F32" i="4"/>
  <c r="F34" i="4"/>
  <c r="F36" i="4"/>
  <c r="F5" i="4"/>
  <c r="F7" i="4"/>
  <c r="F9" i="4"/>
  <c r="F11" i="4"/>
  <c r="F13" i="4"/>
  <c r="F15" i="4"/>
  <c r="F17" i="4"/>
  <c r="F19" i="4"/>
  <c r="F21" i="4"/>
  <c r="F23" i="4"/>
  <c r="F25" i="4"/>
  <c r="F27" i="4"/>
  <c r="F29" i="4"/>
  <c r="F31" i="4"/>
  <c r="F33" i="4"/>
  <c r="F35" i="4"/>
  <c r="B8" i="4"/>
  <c r="B3" i="4"/>
  <c r="H5" i="4"/>
  <c r="H7" i="4"/>
  <c r="H11" i="4"/>
  <c r="H13" i="4"/>
  <c r="H16" i="4"/>
  <c r="H17" i="4"/>
  <c r="H19" i="4"/>
  <c r="H22" i="4"/>
  <c r="H28" i="4"/>
  <c r="H30" i="4"/>
  <c r="H32" i="4"/>
  <c r="H4" i="4"/>
  <c r="H10" i="4"/>
  <c r="H23" i="4"/>
  <c r="H25" i="4"/>
  <c r="H27" i="4"/>
  <c r="H33" i="4"/>
  <c r="H35" i="4"/>
  <c r="J25" i="4" l="1"/>
  <c r="J32" i="4"/>
  <c r="J27" i="4"/>
  <c r="J22" i="4"/>
  <c r="J13" i="4"/>
  <c r="J7" i="4"/>
  <c r="J30" i="4"/>
  <c r="I14" i="4"/>
  <c r="I34" i="4"/>
  <c r="I29" i="4"/>
  <c r="I24" i="4"/>
  <c r="J19" i="4"/>
  <c r="I8" i="4"/>
  <c r="J35" i="4"/>
  <c r="I36" i="4"/>
  <c r="I26" i="4"/>
  <c r="I31" i="4"/>
  <c r="I20" i="4"/>
  <c r="I35" i="4"/>
  <c r="J33" i="4"/>
  <c r="I30" i="4"/>
  <c r="J28" i="4"/>
  <c r="I25" i="4"/>
  <c r="J23" i="4"/>
  <c r="J36" i="4"/>
  <c r="I32" i="4"/>
  <c r="J34" i="4"/>
  <c r="I33" i="4"/>
  <c r="J26" i="4"/>
  <c r="I22" i="4"/>
  <c r="J24" i="4"/>
  <c r="I23" i="4"/>
  <c r="J15" i="4"/>
  <c r="J14" i="4"/>
  <c r="I13" i="4"/>
  <c r="I12" i="4"/>
  <c r="I11" i="4"/>
  <c r="J10" i="4"/>
  <c r="I15" i="4"/>
  <c r="J12" i="4"/>
  <c r="J11" i="4"/>
  <c r="I10" i="4"/>
  <c r="I9" i="4"/>
  <c r="J8" i="4"/>
  <c r="I7" i="4"/>
  <c r="I6" i="4"/>
  <c r="I5" i="4"/>
  <c r="J4" i="4"/>
  <c r="J9" i="4"/>
  <c r="J6" i="4"/>
  <c r="J5" i="4"/>
  <c r="I4" i="4"/>
  <c r="J31" i="4"/>
  <c r="J29" i="4"/>
  <c r="I28" i="4"/>
  <c r="I27" i="4"/>
  <c r="J21" i="4"/>
  <c r="J20" i="4"/>
  <c r="I19" i="4"/>
  <c r="I18" i="4"/>
  <c r="I17" i="4"/>
  <c r="I16" i="4"/>
  <c r="I21" i="4"/>
  <c r="J18" i="4"/>
  <c r="J17" i="4"/>
  <c r="J16" i="4"/>
</calcChain>
</file>

<file path=xl/sharedStrings.xml><?xml version="1.0" encoding="utf-8"?>
<sst xmlns="http://schemas.openxmlformats.org/spreadsheetml/2006/main" count="20" uniqueCount="10">
  <si>
    <t>Break</t>
  </si>
  <si>
    <t>VIEW SCHEDULE</t>
  </si>
  <si>
    <t>EDIT SCHEDULE</t>
  </si>
  <si>
    <t>WEEK AT A GLANCE</t>
  </si>
  <si>
    <t>NOTES / TO DO LIST</t>
  </si>
  <si>
    <t>Pick up dry cleaning</t>
  </si>
  <si>
    <t>Call cable company</t>
  </si>
  <si>
    <t xml:space="preserve"> </t>
  </si>
  <si>
    <t>HIGHLIGHT IN SCHEDULE: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</si>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</sst>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5" formatCode="[$-409]mmmm\ d\,\ yyyy;@"/>
    <numFmt numFmtId="166" formatCode=";;;"/>
  </numFmts>
  <fonts count="14" x14ac:knownFonts="1">
    <font>
      <sz val="9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2"/>
      <color theme="4"/>
      <name val="Arial"/>
      <family val="2"/>
      <scheme val="major"/>
    </font>
    <font>
      <sz val="11"/>
      <color theme="4"/>
      <name val="Segoe Print"/>
    </font>
    <font>
      <sz val="11"/>
      <color theme="3"/>
      <name val="Webdings"/>
      <family val="1"/>
      <charset val="2"/>
    </font>
    <font>
      <sz val="9"/>
      <color theme="3"/>
      <name val="Calibri"/>
      <family val="2"/>
      <scheme val="minor"/>
    </font>
    <font>
      <sz val="10"/>
      <color theme="3"/>
      <name val="Calibri"/>
      <family val="2"/>
      <scheme val="minor"/>
    </font>
    <font>
      <sz val="11"/>
      <color theme="2" tint="0.59996337778862885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3"/>
      <name val="Arial"/>
      <family val="2"/>
      <scheme val="major"/>
    </font>
    <font>
      <b/>
      <sz val="90"/>
      <color theme="4"/>
      <name val="Arial"/>
      <family val="2"/>
      <scheme val="major"/>
    </font>
    <font>
      <b/>
      <sz val="16"/>
      <color theme="0"/>
      <name val="Calibri"/>
      <family val="2"/>
      <scheme val="minor"/>
    </font>
    <font>
      <b/>
      <sz val="34"/>
      <color theme="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/>
        <bgColor auto="1"/>
      </patternFill>
    </fill>
    <fill>
      <patternFill patternType="solid">
        <fgColor theme="2" tint="0.59999389629810485"/>
        <bgColor indexed="64"/>
      </patternFill>
    </fill>
    <fill>
      <patternFill patternType="solid">
        <fgColor indexed="65"/>
        <bgColor theme="2" tint="0.59996337778862885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 style="thin">
        <color theme="3"/>
      </left>
      <right/>
      <top/>
      <bottom/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/>
      <top/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/>
      <right/>
      <top style="thin">
        <color theme="3"/>
      </top>
      <bottom/>
      <diagonal/>
    </border>
    <border>
      <left style="thin">
        <color theme="3"/>
      </left>
      <right/>
      <top style="thin">
        <color theme="3"/>
      </top>
      <bottom style="hair">
        <color theme="0" tint="-0.34998626667073579"/>
      </bottom>
      <diagonal/>
    </border>
    <border>
      <left/>
      <right style="thin">
        <color theme="3"/>
      </right>
      <top style="thin">
        <color theme="3"/>
      </top>
      <bottom style="hair">
        <color theme="0" tint="-0.34998626667073579"/>
      </bottom>
      <diagonal/>
    </border>
    <border>
      <left style="thin">
        <color theme="3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theme="3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theme="3"/>
      </right>
      <top style="hair">
        <color theme="0" tint="-0.34998626667073579"/>
      </top>
      <bottom style="thin">
        <color theme="3"/>
      </bottom>
      <diagonal/>
    </border>
    <border>
      <left/>
      <right/>
      <top/>
      <bottom style="thin">
        <color theme="3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3"/>
      </left>
      <right/>
      <top/>
      <bottom style="thin">
        <color indexed="64"/>
      </bottom>
      <diagonal/>
    </border>
    <border>
      <left style="thin">
        <color theme="3"/>
      </left>
      <right/>
      <top style="hair">
        <color theme="0" tint="-0.34998626667073579"/>
      </top>
      <bottom/>
      <diagonal/>
    </border>
  </borders>
  <cellStyleXfs count="5">
    <xf numFmtId="0" fontId="0" fillId="0" borderId="0">
      <alignment vertical="center"/>
    </xf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7" borderId="0" applyNumberFormat="0" applyAlignment="0" applyProtection="0"/>
    <xf numFmtId="0" fontId="2" fillId="7" borderId="0" applyNumberFormat="0" applyBorder="0" applyAlignment="0" applyProtection="0"/>
  </cellStyleXfs>
  <cellXfs count="37">
    <xf numFmtId="0" fontId="0" fillId="0" borderId="0" xfId="0">
      <alignment vertical="center"/>
    </xf>
    <xf numFmtId="0" fontId="2" fillId="2" borderId="2" xfId="0" applyFont="1" applyFill="1" applyBorder="1" applyAlignment="1" applyProtection="1">
      <alignment horizontal="left" vertical="center"/>
      <protection locked="0"/>
    </xf>
    <xf numFmtId="0" fontId="1" fillId="3" borderId="3" xfId="0" applyFont="1" applyFill="1" applyBorder="1" applyAlignment="1">
      <alignment horizontal="left" indent="1"/>
    </xf>
    <xf numFmtId="0" fontId="0" fillId="3" borderId="5" xfId="0" applyFill="1" applyBorder="1">
      <alignment vertical="center"/>
    </xf>
    <xf numFmtId="0" fontId="0" fillId="3" borderId="7" xfId="0" applyFill="1" applyBorder="1">
      <alignment vertical="center"/>
    </xf>
    <xf numFmtId="14" fontId="8" fillId="3" borderId="5" xfId="0" applyNumberFormat="1" applyFont="1" applyFill="1" applyBorder="1">
      <alignment vertical="center"/>
    </xf>
    <xf numFmtId="166" fontId="0" fillId="0" borderId="0" xfId="0" applyNumberFormat="1">
      <alignment vertical="center"/>
    </xf>
    <xf numFmtId="0" fontId="9" fillId="0" borderId="0" xfId="0" applyFont="1" applyAlignment="1">
      <alignment horizontal="left" indent="3"/>
    </xf>
    <xf numFmtId="0" fontId="0" fillId="0" borderId="0" xfId="0" applyAlignment="1">
      <alignment horizontal="left" vertical="center" indent="2"/>
    </xf>
    <xf numFmtId="164" fontId="0" fillId="0" borderId="0" xfId="0" applyNumberFormat="1" applyFont="1" applyFill="1" applyBorder="1" applyAlignment="1" applyProtection="1">
      <alignment horizontal="left" indent="1"/>
    </xf>
    <xf numFmtId="0" fontId="0" fillId="0" borderId="0" xfId="0" applyFont="1" applyFill="1" applyBorder="1" applyProtection="1">
      <alignment vertical="center"/>
    </xf>
    <xf numFmtId="165" fontId="12" fillId="7" borderId="0" xfId="3" applyNumberFormat="1" applyAlignment="1" applyProtection="1">
      <alignment horizontal="left" vertical="center"/>
      <protection locked="0"/>
    </xf>
    <xf numFmtId="0" fontId="7" fillId="5" borderId="1" xfId="0" applyFont="1" applyFill="1" applyBorder="1" applyAlignment="1">
      <alignment horizontal="left" vertical="center"/>
    </xf>
    <xf numFmtId="164" fontId="6" fillId="5" borderId="0" xfId="0" applyNumberFormat="1" applyFont="1" applyFill="1" applyBorder="1" applyAlignment="1">
      <alignment horizontal="left" vertical="center" indent="1"/>
    </xf>
    <xf numFmtId="164" fontId="6" fillId="5" borderId="9" xfId="0" applyNumberFormat="1" applyFont="1" applyFill="1" applyBorder="1" applyAlignment="1">
      <alignment horizontal="left" vertical="center" indent="1"/>
    </xf>
    <xf numFmtId="164" fontId="6" fillId="5" borderId="15" xfId="0" applyNumberFormat="1" applyFont="1" applyFill="1" applyBorder="1" applyAlignment="1">
      <alignment horizontal="left" vertical="center" indent="1"/>
    </xf>
    <xf numFmtId="0" fontId="6" fillId="5" borderId="4" xfId="0" applyFont="1" applyFill="1" applyBorder="1" applyAlignment="1">
      <alignment horizontal="left" vertical="center"/>
    </xf>
    <xf numFmtId="0" fontId="6" fillId="5" borderId="6" xfId="0" applyFont="1" applyFill="1" applyBorder="1" applyAlignment="1">
      <alignment horizontal="left" vertical="center"/>
    </xf>
    <xf numFmtId="0" fontId="6" fillId="5" borderId="8" xfId="0" applyFont="1" applyFill="1" applyBorder="1" applyAlignment="1">
      <alignment horizontal="left" vertical="center"/>
    </xf>
    <xf numFmtId="0" fontId="9" fillId="6" borderId="16" xfId="0" applyFont="1" applyFill="1" applyBorder="1" applyAlignment="1">
      <alignment horizontal="left" vertical="center" indent="1"/>
    </xf>
    <xf numFmtId="0" fontId="9" fillId="6" borderId="17" xfId="0" applyFont="1" applyFill="1" applyBorder="1" applyAlignment="1">
      <alignment horizontal="left" vertical="center" indent="1"/>
    </xf>
    <xf numFmtId="0" fontId="3" fillId="3" borderId="5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center" vertical="center"/>
    </xf>
    <xf numFmtId="0" fontId="4" fillId="4" borderId="13" xfId="0" applyFont="1" applyFill="1" applyBorder="1" applyAlignment="1" applyProtection="1">
      <alignment horizontal="center" vertical="center" wrapText="1"/>
      <protection locked="0"/>
    </xf>
    <xf numFmtId="0" fontId="2" fillId="7" borderId="0" xfId="4" applyAlignment="1" applyProtection="1">
      <alignment horizontal="left" vertical="center" indent="5"/>
      <protection locked="0"/>
    </xf>
    <xf numFmtId="0" fontId="13" fillId="0" borderId="0" xfId="2" applyAlignment="1">
      <alignment horizontal="center" vertical="top"/>
    </xf>
    <xf numFmtId="0" fontId="2" fillId="7" borderId="16" xfId="4" applyBorder="1" applyAlignment="1">
      <alignment horizontal="left" vertical="center" indent="1"/>
    </xf>
    <xf numFmtId="0" fontId="2" fillId="7" borderId="17" xfId="4" applyBorder="1" applyAlignment="1">
      <alignment horizontal="left" vertical="center" indent="1"/>
    </xf>
    <xf numFmtId="0" fontId="5" fillId="4" borderId="12" xfId="0" applyFont="1" applyFill="1" applyBorder="1" applyAlignment="1" applyProtection="1">
      <alignment horizontal="right" vertical="center" wrapText="1"/>
      <protection locked="0"/>
    </xf>
    <xf numFmtId="0" fontId="4" fillId="4" borderId="14" xfId="0" applyFont="1" applyFill="1" applyBorder="1" applyAlignment="1" applyProtection="1">
      <alignment horizontal="center" vertical="center" wrapText="1"/>
      <protection locked="0"/>
    </xf>
    <xf numFmtId="0" fontId="4" fillId="4" borderId="11" xfId="0" applyFont="1" applyFill="1" applyBorder="1" applyAlignment="1" applyProtection="1">
      <alignment horizontal="center" vertical="center" wrapText="1"/>
      <protection locked="0"/>
    </xf>
    <xf numFmtId="0" fontId="5" fillId="4" borderId="19" xfId="0" applyFont="1" applyFill="1" applyBorder="1" applyAlignment="1" applyProtection="1">
      <alignment horizontal="right" vertical="center" wrapText="1"/>
      <protection locked="0"/>
    </xf>
    <xf numFmtId="0" fontId="5" fillId="4" borderId="5" xfId="0" applyFont="1" applyFill="1" applyBorder="1" applyAlignment="1" applyProtection="1">
      <alignment horizontal="right" vertical="center" wrapText="1"/>
      <protection locked="0"/>
    </xf>
    <xf numFmtId="0" fontId="5" fillId="4" borderId="18" xfId="0" applyFont="1" applyFill="1" applyBorder="1" applyAlignment="1" applyProtection="1">
      <alignment horizontal="right" vertical="center" wrapText="1"/>
      <protection locked="0"/>
    </xf>
    <xf numFmtId="0" fontId="12" fillId="7" borderId="0" xfId="3" applyAlignment="1" applyProtection="1">
      <alignment horizontal="left" vertical="center" indent="10"/>
      <protection locked="0"/>
    </xf>
    <xf numFmtId="0" fontId="5" fillId="4" borderId="10" xfId="0" applyFont="1" applyFill="1" applyBorder="1" applyAlignment="1" applyProtection="1">
      <alignment horizontal="right" vertical="center" wrapText="1"/>
      <protection locked="0"/>
    </xf>
    <xf numFmtId="0" fontId="12" fillId="7" borderId="0" xfId="3" applyAlignment="1" applyProtection="1">
      <alignment horizontal="left" vertical="center" indent="6"/>
      <protection locked="0"/>
    </xf>
  </cellXfs>
  <cellStyles count="5">
    <cellStyle name="Heading 1" xfId="2" builtinId="16" customBuiltin="1"/>
    <cellStyle name="Heading 2" xfId="3" builtinId="17" customBuiltin="1"/>
    <cellStyle name="Heading 3" xfId="4" builtinId="18" customBuiltin="1"/>
    <cellStyle name="Normal" xfId="0" builtinId="0" customBuiltin="1"/>
    <cellStyle name="Title" xfId="1" builtinId="15" customBuiltin="1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gray125">
          <fgColor theme="2" tint="0.59996337778862885"/>
          <bgColor auto="1"/>
        </patternFill>
      </fill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gray125">
          <fgColor theme="2" tint="0.59996337778862885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color theme="4"/>
      </font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</font>
      <fill>
        <patternFill patternType="solid">
          <fgColor auto="1"/>
          <bgColor theme="0"/>
        </patternFill>
      </fill>
      <border>
        <horizontal/>
      </border>
    </dxf>
    <dxf>
      <font>
        <b/>
        <i val="0"/>
        <color theme="0"/>
      </font>
      <fill>
        <patternFill patternType="solid">
          <fgColor theme="4"/>
          <bgColor theme="3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3"/>
      </font>
      <fill>
        <patternFill>
          <bgColor theme="0"/>
        </patternFill>
      </fill>
      <border diagonalUp="0" diagonalDown="0">
        <left style="thin">
          <color theme="3"/>
        </left>
        <right style="thin">
          <color theme="3"/>
        </right>
        <top/>
        <bottom style="thin">
          <color theme="3"/>
        </bottom>
        <vertical style="thin">
          <color theme="3"/>
        </vertical>
        <horizontal/>
      </border>
    </dxf>
    <dxf>
      <fill>
        <patternFill>
          <bgColor theme="4" tint="0.79998168889431442"/>
        </patternFill>
      </fill>
    </dxf>
    <dxf>
      <font>
        <b val="0"/>
        <i val="0"/>
        <color theme="3"/>
      </font>
      <fill>
        <patternFill>
          <bgColor theme="0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ont>
        <b/>
        <i val="0"/>
        <color theme="0"/>
      </font>
      <fill>
        <patternFill patternType="solid">
          <fgColor theme="4"/>
          <bgColor theme="4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ont>
        <b val="0"/>
        <i val="0"/>
        <color theme="3"/>
      </font>
      <fill>
        <patternFill patternType="none">
          <bgColor auto="1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</dxfs>
  <tableStyles count="2" defaultTableStyle="TableStyleMedium2" defaultPivotStyle="PivotStyleLight16">
    <tableStyle name="Daily Schedule" pivot="0" count="4">
      <tableStyleElement type="wholeTable" dxfId="10"/>
      <tableStyleElement type="headerRow" dxfId="9"/>
      <tableStyleElement type="firstRowStripe" dxfId="8"/>
      <tableStyleElement type="secondRowStripe" dxfId="7"/>
    </tableStyle>
    <tableStyle name="Time Intervals" pivot="0" count="4">
      <tableStyleElement type="wholeTable" dxfId="6"/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5" name="DailySchedule" displayName="DailySchedule" ref="E4:F36" headerRowCount="0" totalsRowShown="0">
  <tableColumns count="2">
    <tableColumn id="1" name="Time" headerRowDxfId="1"/>
    <tableColumn id="2" name="Description" headerRowDxfId="0">
      <calculatedColumnFormula>IFERROR(INDEX(#REF!,MATCH(DATEVALUE(DateVal)&amp;DailySchedule[[#This Row],[Time]],LookUpDateAndTime,0),3),"-")</calculatedColumnFormula>
    </tableColumn>
  </tableColumns>
  <tableStyleInfo name="Daily Schedule" showFirstColumn="0" showLastColumn="0" showRowStripes="1" showColumnStripes="0"/>
  <extLst>
    <ext xmlns:x14="http://schemas.microsoft.com/office/spreadsheetml/2009/9/main" uri="{504A1905-F514-4f6f-8877-14C23A59335A}">
      <x14:table altText="Daily Schedule" altTextSummary="List of schedule items by time interval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ecatur">
  <a:themeElements>
    <a:clrScheme name="Daily Schedule">
      <a:dk1>
        <a:srgbClr val="000000"/>
      </a:dk1>
      <a:lt1>
        <a:srgbClr val="FFFFFF"/>
      </a:lt1>
      <a:dk2>
        <a:srgbClr val="2B2A25"/>
      </a:dk2>
      <a:lt2>
        <a:srgbClr val="C3C397"/>
      </a:lt2>
      <a:accent1>
        <a:srgbClr val="1792E5"/>
      </a:accent1>
      <a:accent2>
        <a:srgbClr val="E8BA35"/>
      </a:accent2>
      <a:accent3>
        <a:srgbClr val="76B335"/>
      </a:accent3>
      <a:accent4>
        <a:srgbClr val="CE4059"/>
      </a:accent4>
      <a:accent5>
        <a:srgbClr val="2DBAA9"/>
      </a:accent5>
      <a:accent6>
        <a:srgbClr val="6A4B9C"/>
      </a:accent6>
      <a:hlink>
        <a:srgbClr val="1792E5"/>
      </a:hlink>
      <a:folHlink>
        <a:srgbClr val="6A4B9C"/>
      </a:folHlink>
    </a:clrScheme>
    <a:fontScheme name="Daily Schedule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Decatur">
      <a:fillStyleLst>
        <a:solidFill>
          <a:schemeClr val="phClr"/>
        </a:solidFill>
        <a:gradFill rotWithShape="1">
          <a:gsLst>
            <a:gs pos="0">
              <a:schemeClr val="phClr">
                <a:tint val="90000"/>
                <a:satMod val="110000"/>
              </a:schemeClr>
            </a:gs>
            <a:gs pos="47500">
              <a:schemeClr val="phClr">
                <a:tint val="53000"/>
                <a:satMod val="120000"/>
              </a:schemeClr>
            </a:gs>
            <a:gs pos="58500">
              <a:schemeClr val="phClr">
                <a:tint val="53000"/>
                <a:satMod val="120000"/>
              </a:schemeClr>
            </a:gs>
            <a:gs pos="100000">
              <a:schemeClr val="phClr">
                <a:tint val="90000"/>
                <a:satMod val="110000"/>
              </a:schemeClr>
            </a:gs>
          </a:gsLst>
          <a:lin ang="3600000" scaled="1"/>
        </a:gradFill>
        <a:gradFill rotWithShape="1">
          <a:gsLst>
            <a:gs pos="0">
              <a:schemeClr val="phClr">
                <a:shade val="54000"/>
                <a:satMod val="105000"/>
              </a:schemeClr>
            </a:gs>
            <a:gs pos="47500">
              <a:schemeClr val="phClr">
                <a:shade val="88000"/>
                <a:satMod val="105000"/>
              </a:schemeClr>
            </a:gs>
            <a:gs pos="58500">
              <a:schemeClr val="phClr">
                <a:shade val="88000"/>
                <a:satMod val="105000"/>
              </a:schemeClr>
            </a:gs>
            <a:gs pos="100000">
              <a:schemeClr val="phClr">
                <a:shade val="54000"/>
                <a:satMod val="105000"/>
              </a:schemeClr>
            </a:gs>
          </a:gsLst>
          <a:lin ang="3600000" scaled="1"/>
        </a:gradFill>
      </a:fillStyleLst>
      <a:lnStyleLst>
        <a:ln w="10000" cap="flat" cmpd="sng" algn="ctr">
          <a:solidFill>
            <a:schemeClr val="phClr"/>
          </a:solidFill>
          <a:prstDash val="solid"/>
        </a:ln>
        <a:ln w="282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3600000" algn="r" rotWithShape="0">
              <a:srgbClr val="000000">
                <a:alpha val="30000"/>
              </a:srgbClr>
            </a:outerShdw>
          </a:effectLst>
        </a:effectStyle>
        <a:effectStyle>
          <a:effectLst>
            <a:outerShdw blurRad="63500" dist="25400" dir="3600000" algn="r" rotWithShape="0">
              <a:srgbClr val="000000">
                <a:alpha val="36000"/>
              </a:srgbClr>
            </a:outerShdw>
          </a:effectLst>
          <a:scene3d>
            <a:camera prst="orthographicFront">
              <a:rot lat="0" lon="0" rev="0"/>
            </a:camera>
            <a:lightRig rig="harsh" dir="tl">
              <a:rot lat="0" lon="0" rev="9000000"/>
            </a:lightRig>
          </a:scene3d>
          <a:sp3d prstMaterial="flat">
            <a:bevelT w="38100" h="50800" prst="softRound"/>
          </a:sp3d>
        </a:effectStyle>
        <a:effectStyle>
          <a:effectLst>
            <a:outerShdw blurRad="76200" dist="38100" dir="3600000" algn="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harsh" dir="tl">
              <a:rot lat="0" lon="0" rev="9000000"/>
            </a:lightRig>
          </a:scene3d>
          <a:sp3d contourW="44450" prstMaterial="flat">
            <a:bevelT w="38100" h="50800" prst="softRound"/>
            <a:contourClr>
              <a:schemeClr val="phClr">
                <a:tint val="5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hade val="52000"/>
                <a:satMod val="105000"/>
              </a:schemeClr>
            </a:gs>
            <a:gs pos="47500">
              <a:schemeClr val="phClr">
                <a:tint val="90000"/>
                <a:shade val="89000"/>
                <a:satMod val="105000"/>
              </a:schemeClr>
            </a:gs>
            <a:gs pos="58500">
              <a:schemeClr val="phClr">
                <a:tint val="85000"/>
                <a:shade val="89000"/>
                <a:satMod val="105000"/>
              </a:schemeClr>
            </a:gs>
            <a:gs pos="100000">
              <a:schemeClr val="phClr">
                <a:tint val="100000"/>
                <a:shade val="52000"/>
                <a:satMod val="105000"/>
              </a:schemeClr>
            </a:gs>
          </a:gsLst>
          <a:lin ang="36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</a:schemeClr>
              <a:schemeClr val="phClr">
                <a:shade val="85000"/>
                <a:satMod val="120000"/>
              </a:schemeClr>
            </a:duotone>
          </a:blip>
          <a:tile tx="0" ty="0" sx="52000" sy="5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image" Target="../media/image2.pn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1:N36"/>
  <sheetViews>
    <sheetView showGridLines="0" tabSelected="1" zoomScaleNormal="100" workbookViewId="0"/>
  </sheetViews>
  <sheetFormatPr defaultRowHeight="12" x14ac:dyDescent="0.2"/>
  <cols>
    <col min="1" max="1" width="5.33203125" customWidth="1"/>
    <col min="2" max="3" width="17.33203125" customWidth="1"/>
    <col min="4" max="4" width="6.1640625" customWidth="1"/>
    <col min="5" max="5" width="12.5" customWidth="1"/>
    <col min="6" max="6" width="31.1640625" customWidth="1"/>
    <col min="7" max="7" width="2.83203125" customWidth="1"/>
    <col min="8" max="8" width="17.83203125" customWidth="1"/>
    <col min="9" max="9" width="13" customWidth="1"/>
    <col min="10" max="10" width="20.5" customWidth="1"/>
    <col min="11" max="11" width="2.83203125" customWidth="1"/>
    <col min="12" max="12" width="4.5" customWidth="1"/>
    <col min="13" max="13" width="38.83203125" customWidth="1"/>
    <col min="14" max="14" width="5.5" customWidth="1"/>
  </cols>
  <sheetData>
    <row r="1" spans="2:14" ht="14.25" customHeight="1" x14ac:dyDescent="0.2"/>
    <row r="2" spans="2:14" ht="9" customHeight="1" x14ac:dyDescent="0.2"/>
    <row r="3" spans="2:14" ht="26.25" customHeight="1" x14ac:dyDescent="0.2">
      <c r="B3" s="22" t="e">
        <f>DAY(DateVal)</f>
        <v>#VALUE!</v>
      </c>
      <c r="C3" s="22"/>
      <c r="E3" s="1"/>
      <c r="F3" s="11" t="str">
        <f>IFERROR(UPPER(TEXT(DATE(ReportYear,MonthNumber,ReportDay),"MMMM D, YYYY")),"Invalid Date")</f>
        <v>Invalid Date</v>
      </c>
      <c r="H3" s="34" t="s">
        <v>3</v>
      </c>
      <c r="I3" s="34"/>
      <c r="J3" s="34"/>
      <c r="L3" s="36" t="s">
        <v>4</v>
      </c>
      <c r="M3" s="36"/>
      <c r="N3" t="s">
        <v>7</v>
      </c>
    </row>
    <row r="4" spans="2:14" ht="15" customHeight="1" x14ac:dyDescent="0.25">
      <c r="B4" s="22"/>
      <c r="C4" s="22"/>
      <c r="E4" s="9">
        <v>0.25</v>
      </c>
      <c r="F4" s="10" t="str">
        <f>IFERROR(INDEX(#REF!,MATCH(DATEVALUE(DateVal)&amp;DailySchedule[[#This Row],[Time]],LookUpDateAndTime,0),3),"-")</f>
        <v>-</v>
      </c>
      <c r="H4" s="2" t="e">
        <f>TEXT(DATEVALUE(DateVal)+1,"dddd")</f>
        <v>#VALUE!</v>
      </c>
      <c r="I4" s="14" t="str">
        <f>IFERROR(INDEX(#REF!,MATCH($H$7&amp;"|"&amp;ROW(A1),#REF!,0),2),"")</f>
        <v/>
      </c>
      <c r="J4" s="16" t="str">
        <f>IFERROR(INDEX(#REF!,MATCH($H$7&amp;"|"&amp;ROW(A1),#REF!,0),3),"")</f>
        <v/>
      </c>
      <c r="L4" s="35" t="s">
        <v>9</v>
      </c>
      <c r="M4" s="30" t="s">
        <v>5</v>
      </c>
    </row>
    <row r="5" spans="2:14" ht="15" customHeight="1" x14ac:dyDescent="0.2">
      <c r="B5" s="22"/>
      <c r="C5" s="22"/>
      <c r="E5" s="9">
        <v>0.27083333333333331</v>
      </c>
      <c r="F5" s="10" t="str">
        <f>IFERROR(INDEX(#REF!,MATCH(DATEVALUE(DateVal)&amp;DailySchedule[[#This Row],[Time]],LookUpDateAndTime,0),3),"-")</f>
        <v>-</v>
      </c>
      <c r="H5" s="21" t="e">
        <f>TEXT(DATEVALUE(DateVal)+1,"d")</f>
        <v>#VALUE!</v>
      </c>
      <c r="I5" s="13" t="str">
        <f>IFERROR(INDEX(#REF!,MATCH($H$7&amp;"|"&amp;ROW(A2),#REF!,0),2),"")</f>
        <v/>
      </c>
      <c r="J5" s="17" t="str">
        <f>IFERROR(INDEX(#REF!,MATCH($H$7&amp;"|"&amp;ROW(A2),#REF!,0),3),"")</f>
        <v/>
      </c>
      <c r="L5" s="28"/>
      <c r="M5" s="23"/>
    </row>
    <row r="6" spans="2:14" ht="15" customHeight="1" x14ac:dyDescent="0.2">
      <c r="B6" s="22"/>
      <c r="C6" s="22"/>
      <c r="E6" s="9">
        <v>0.29166666666666702</v>
      </c>
      <c r="F6" s="10" t="str">
        <f>IFERROR(INDEX(#REF!,MATCH(DATEVALUE(DateVal)&amp;DailySchedule[[#This Row],[Time]],LookUpDateAndTime,0),3),"-")</f>
        <v>-</v>
      </c>
      <c r="H6" s="21"/>
      <c r="I6" s="13" t="str">
        <f>IFERROR(INDEX(#REF!,MATCH($H$7&amp;"|"&amp;ROW(A3),#REF!,0),2),"")</f>
        <v/>
      </c>
      <c r="J6" s="17" t="str">
        <f>IFERROR(INDEX(#REF!,MATCH($H$7&amp;"|"&amp;ROW(A3),#REF!,0),3),"")</f>
        <v/>
      </c>
      <c r="L6" s="28"/>
      <c r="M6" s="23"/>
    </row>
    <row r="7" spans="2:14" ht="15" customHeight="1" x14ac:dyDescent="0.2">
      <c r="B7" s="22"/>
      <c r="C7" s="22"/>
      <c r="E7" s="9">
        <v>0.3125</v>
      </c>
      <c r="F7" s="10" t="str">
        <f>IFERROR(INDEX(#REF!,MATCH(DATEVALUE(DateVal)&amp;DailySchedule[[#This Row],[Time]],LookUpDateAndTime,0),3),"-")</f>
        <v>-</v>
      </c>
      <c r="H7" s="5" t="e">
        <f>DateVal+1</f>
        <v>#VALUE!</v>
      </c>
      <c r="I7" s="13" t="str">
        <f>IFERROR(INDEX(#REF!,MATCH($H$7&amp;"|"&amp;ROW(A4),#REF!,0),2),"")</f>
        <v/>
      </c>
      <c r="J7" s="17" t="str">
        <f>IFERROR(INDEX(#REF!,MATCH($H$7&amp;"|"&amp;ROW(A4),#REF!,0),3),"")</f>
        <v/>
      </c>
      <c r="L7" s="28" t="s">
        <v>9</v>
      </c>
      <c r="M7" s="23" t="s">
        <v>6</v>
      </c>
    </row>
    <row r="8" spans="2:14" ht="15" customHeight="1" x14ac:dyDescent="0.2">
      <c r="B8" s="25" t="str">
        <f>TEXT(DateVal,"dddd")</f>
        <v>Invalid Date</v>
      </c>
      <c r="C8" s="25"/>
      <c r="E8" s="9">
        <v>0.33333333333333298</v>
      </c>
      <c r="F8" s="10" t="str">
        <f>IFERROR(INDEX(#REF!,MATCH(DATEVALUE(DateVal)&amp;DailySchedule[[#This Row],[Time]],LookUpDateAndTime,0),3),"-")</f>
        <v>-</v>
      </c>
      <c r="H8" s="3"/>
      <c r="I8" s="13" t="str">
        <f>IFERROR(INDEX(#REF!,MATCH($H$7&amp;"|"&amp;ROW(A5),#REF!,0),2),"")</f>
        <v/>
      </c>
      <c r="J8" s="17" t="str">
        <f>IFERROR(INDEX(#REF!,MATCH($H$7&amp;"|"&amp;ROW(A5),#REF!,0),3),"")</f>
        <v/>
      </c>
      <c r="L8" s="28"/>
      <c r="M8" s="23"/>
    </row>
    <row r="9" spans="2:14" ht="15" customHeight="1" x14ac:dyDescent="0.2">
      <c r="B9" s="25"/>
      <c r="C9" s="25"/>
      <c r="E9" s="9">
        <v>0.35416666666666702</v>
      </c>
      <c r="F9" s="10" t="str">
        <f>IFERROR(INDEX(#REF!,MATCH(DATEVALUE(DateVal)&amp;DailySchedule[[#This Row],[Time]],LookUpDateAndTime,0),3),"-")</f>
        <v>-</v>
      </c>
      <c r="H9" s="4"/>
      <c r="I9" s="15" t="str">
        <f>IFERROR(INDEX(#REF!,MATCH($H$7&amp;"|"&amp;ROW(A6),#REF!,0),2),"")</f>
        <v/>
      </c>
      <c r="J9" s="18" t="str">
        <f>IFERROR(INDEX(#REF!,MATCH($H$7&amp;"|"&amp;ROW(A6),#REF!,0),3),"")</f>
        <v/>
      </c>
      <c r="L9" s="28"/>
      <c r="M9" s="23"/>
    </row>
    <row r="10" spans="2:14" ht="15" customHeight="1" x14ac:dyDescent="0.25">
      <c r="B10" s="25"/>
      <c r="C10" s="25"/>
      <c r="E10" s="9">
        <v>0.375</v>
      </c>
      <c r="F10" s="10" t="str">
        <f>IFERROR(INDEX(#REF!,MATCH(DATEVALUE(DateVal)&amp;DailySchedule[[#This Row],[Time]],LookUpDateAndTime,0),3),"-")</f>
        <v>-</v>
      </c>
      <c r="H10" s="2" t="e">
        <f>TEXT(DATEVALUE(DateVal)+2,"dddd")</f>
        <v>#VALUE!</v>
      </c>
      <c r="I10" s="14" t="str">
        <f>IFERROR(INDEX(#REF!,MATCH($H$13&amp;"|"&amp;ROW(A1),#REF!,0),2),"")</f>
        <v/>
      </c>
      <c r="J10" s="16" t="str">
        <f>IFERROR(INDEX(#REF!,MATCH($H$13&amp;"|"&amp;ROW(A1),#REF!,0),3),"")</f>
        <v/>
      </c>
      <c r="L10" s="28" t="s">
        <v>9</v>
      </c>
      <c r="M10" s="23"/>
    </row>
    <row r="11" spans="2:14" ht="15" customHeight="1" x14ac:dyDescent="0.2">
      <c r="E11" s="9">
        <v>0.39583333333333298</v>
      </c>
      <c r="F11" s="10" t="str">
        <f>IFERROR(INDEX(#REF!,MATCH(DATEVALUE(DateVal)&amp;DailySchedule[[#This Row],[Time]],LookUpDateAndTime,0),3),"-")</f>
        <v>-</v>
      </c>
      <c r="H11" s="21" t="e">
        <f>TEXT(DATEVALUE(DateVal)+2,"d")</f>
        <v>#VALUE!</v>
      </c>
      <c r="I11" s="13" t="str">
        <f>IFERROR(INDEX(#REF!,MATCH($H$13&amp;"|"&amp;ROW(A2),#REF!,0),2),"")</f>
        <v/>
      </c>
      <c r="J11" s="17" t="str">
        <f>IFERROR(INDEX(#REF!,MATCH($H$13&amp;"|"&amp;ROW(A2),#REF!,0),3),"")</f>
        <v/>
      </c>
      <c r="L11" s="28"/>
      <c r="M11" s="23"/>
    </row>
    <row r="12" spans="2:14" ht="15" customHeight="1" x14ac:dyDescent="0.2">
      <c r="E12" s="9">
        <v>0.41666666666666702</v>
      </c>
      <c r="F12" s="10" t="str">
        <f>IFERROR(INDEX(#REF!,MATCH(DATEVALUE(DateVal)&amp;DailySchedule[[#This Row],[Time]],LookUpDateAndTime,0),3),"-")</f>
        <v>-</v>
      </c>
      <c r="H12" s="21"/>
      <c r="I12" s="13" t="str">
        <f>IFERROR(INDEX(#REF!,MATCH($H$13&amp;"|"&amp;ROW(A3),#REF!,0),2),"")</f>
        <v/>
      </c>
      <c r="J12" s="17" t="str">
        <f>IFERROR(INDEX(#REF!,MATCH($H$13&amp;"|"&amp;ROW(A3),#REF!,0),3),"")</f>
        <v/>
      </c>
      <c r="L12" s="28"/>
      <c r="M12" s="23"/>
    </row>
    <row r="13" spans="2:14" ht="15" customHeight="1" x14ac:dyDescent="0.2">
      <c r="B13" s="24" t="s">
        <v>1</v>
      </c>
      <c r="C13" s="24"/>
      <c r="E13" s="9">
        <v>0.4375</v>
      </c>
      <c r="F13" s="10" t="str">
        <f>IFERROR(INDEX(#REF!,MATCH(DATEVALUE(DateVal)&amp;DailySchedule[[#This Row],[Time]],LookUpDateAndTime,0),3),"-")</f>
        <v>-</v>
      </c>
      <c r="H13" s="5" t="e">
        <f>DateVal+2</f>
        <v>#VALUE!</v>
      </c>
      <c r="I13" s="13" t="str">
        <f>IFERROR(INDEX(#REF!,MATCH($H$13&amp;"|"&amp;ROW(A4),#REF!,0),2),"")</f>
        <v/>
      </c>
      <c r="J13" s="17" t="str">
        <f>IFERROR(INDEX(#REF!,MATCH($H$13&amp;"|"&amp;ROW(A4),#REF!,0),3),"")</f>
        <v/>
      </c>
      <c r="L13" s="28" t="s">
        <v>9</v>
      </c>
      <c r="M13" s="23"/>
    </row>
    <row r="14" spans="2:14" ht="15" customHeight="1" x14ac:dyDescent="0.2">
      <c r="E14" s="9">
        <v>0.45833333333333298</v>
      </c>
      <c r="F14" s="10" t="str">
        <f>IFERROR(INDEX(#REF!,MATCH(DATEVALUE(DateVal)&amp;DailySchedule[[#This Row],[Time]],LookUpDateAndTime,0),3),"-")</f>
        <v>-</v>
      </c>
      <c r="H14" s="3"/>
      <c r="I14" s="13" t="str">
        <f>IFERROR(INDEX(#REF!,MATCH($H$13&amp;"|"&amp;ROW(A5),#REF!,0),2),"")</f>
        <v/>
      </c>
      <c r="J14" s="17" t="str">
        <f>IFERROR(INDEX(#REF!,MATCH($H$13&amp;"|"&amp;ROW(A5),#REF!,0),3),"")</f>
        <v/>
      </c>
      <c r="L14" s="28"/>
      <c r="M14" s="23"/>
    </row>
    <row r="15" spans="2:14" ht="15" customHeight="1" x14ac:dyDescent="0.2">
      <c r="B15" s="12"/>
      <c r="C15" s="7"/>
      <c r="E15" s="9">
        <v>0.47916666666666602</v>
      </c>
      <c r="F15" s="10" t="str">
        <f>IFERROR(INDEX(#REF!,MATCH(DATEVALUE(DateVal)&amp;DailySchedule[[#This Row],[Time]],LookUpDateAndTime,0),3),"-")</f>
        <v>-</v>
      </c>
      <c r="H15" s="4"/>
      <c r="I15" s="15" t="str">
        <f>IFERROR(INDEX(#REF!,MATCH($H$13&amp;"|"&amp;ROW(A6),#REF!,0),2),"")</f>
        <v/>
      </c>
      <c r="J15" s="18" t="str">
        <f>IFERROR(INDEX(#REF!,MATCH($H$13&amp;"|"&amp;ROW(A6),#REF!,0),3),"")</f>
        <v/>
      </c>
      <c r="L15" s="28"/>
      <c r="M15" s="23"/>
    </row>
    <row r="16" spans="2:14" ht="15" customHeight="1" x14ac:dyDescent="0.25">
      <c r="C16" s="8"/>
      <c r="E16" s="9">
        <v>0.5</v>
      </c>
      <c r="F16" s="10" t="str">
        <f>IFERROR(INDEX(#REF!,MATCH(DATEVALUE(DateVal)&amp;DailySchedule[[#This Row],[Time]],LookUpDateAndTime,0),3),"-")</f>
        <v>-</v>
      </c>
      <c r="H16" s="2" t="e">
        <f>TEXT(DATEVALUE(DateVal)+3,"dddd")</f>
        <v>#VALUE!</v>
      </c>
      <c r="I16" s="14" t="str">
        <f>IFERROR(INDEX(#REF!,MATCH($H$19&amp;"|"&amp;ROW(A1),#REF!,0),2),"")</f>
        <v/>
      </c>
      <c r="J16" s="16" t="str">
        <f>IFERROR(INDEX(#REF!,MATCH($H$19&amp;"|"&amp;ROW(A1),#REF!,0),3),"")</f>
        <v/>
      </c>
      <c r="L16" s="28" t="s">
        <v>9</v>
      </c>
      <c r="M16" s="23"/>
    </row>
    <row r="17" spans="2:13" ht="15" customHeight="1" x14ac:dyDescent="0.2">
      <c r="B17" s="12"/>
      <c r="C17" s="7"/>
      <c r="E17" s="9">
        <v>0.52083333333333304</v>
      </c>
      <c r="F17" s="10" t="str">
        <f>IFERROR(INDEX(#REF!,MATCH(DATEVALUE(DateVal)&amp;DailySchedule[[#This Row],[Time]],LookUpDateAndTime,0),3),"-")</f>
        <v>-</v>
      </c>
      <c r="H17" s="21" t="e">
        <f>TEXT(DATEVALUE(DateVal)+3,"d")</f>
        <v>#VALUE!</v>
      </c>
      <c r="I17" s="13" t="str">
        <f>IFERROR(INDEX(#REF!,MATCH($H$19&amp;"|"&amp;ROW(A2),#REF!,0),2),"")</f>
        <v/>
      </c>
      <c r="J17" s="17" t="str">
        <f>IFERROR(INDEX(#REF!,MATCH($H$19&amp;"|"&amp;ROW(A2),#REF!,0),3),"")</f>
        <v/>
      </c>
      <c r="L17" s="28"/>
      <c r="M17" s="23"/>
    </row>
    <row r="18" spans="2:13" ht="15" customHeight="1" x14ac:dyDescent="0.2">
      <c r="B18" s="6"/>
      <c r="C18" s="8"/>
      <c r="E18" s="9">
        <v>0.54166666666666596</v>
      </c>
      <c r="F18" s="10" t="str">
        <f>IFERROR(INDEX(#REF!,MATCH(DATEVALUE(DateVal)&amp;DailySchedule[[#This Row],[Time]],LookUpDateAndTime,0),3),"-")</f>
        <v>-</v>
      </c>
      <c r="H18" s="21"/>
      <c r="I18" s="13" t="str">
        <f>IFERROR(INDEX(#REF!,MATCH($H$19&amp;"|"&amp;ROW(A3),#REF!,0),2),"")</f>
        <v/>
      </c>
      <c r="J18" s="17" t="str">
        <f>IFERROR(INDEX(#REF!,MATCH($H$19&amp;"|"&amp;ROW(A3),#REF!,0),3),"")</f>
        <v/>
      </c>
      <c r="L18" s="28"/>
      <c r="M18" s="23"/>
    </row>
    <row r="19" spans="2:13" ht="15" customHeight="1" x14ac:dyDescent="0.2">
      <c r="B19" s="12"/>
      <c r="C19" s="7"/>
      <c r="E19" s="9">
        <v>0.5625</v>
      </c>
      <c r="F19" s="10" t="str">
        <f>IFERROR(INDEX(#REF!,MATCH(DATEVALUE(DateVal)&amp;DailySchedule[[#This Row],[Time]],LookUpDateAndTime,0),3),"-")</f>
        <v>-</v>
      </c>
      <c r="H19" s="5" t="e">
        <f>DateVal+3</f>
        <v>#VALUE!</v>
      </c>
      <c r="I19" s="13" t="str">
        <f>IFERROR(INDEX(#REF!,MATCH($H$19&amp;"|"&amp;ROW(A4),#REF!,0),2),"")</f>
        <v/>
      </c>
      <c r="J19" s="17" t="str">
        <f>IFERROR(INDEX(#REF!,MATCH($H$19&amp;"|"&amp;ROW(A4),#REF!,0),3),"")</f>
        <v/>
      </c>
      <c r="L19" s="28" t="s">
        <v>9</v>
      </c>
      <c r="M19" s="23"/>
    </row>
    <row r="20" spans="2:13" ht="15" customHeight="1" x14ac:dyDescent="0.2">
      <c r="E20" s="9">
        <v>0.58333333333333304</v>
      </c>
      <c r="F20" s="10" t="str">
        <f>IFERROR(INDEX(#REF!,MATCH(DATEVALUE(DateVal)&amp;DailySchedule[[#This Row],[Time]],LookUpDateAndTime,0),3),"-")</f>
        <v>-</v>
      </c>
      <c r="H20" s="3"/>
      <c r="I20" s="13" t="str">
        <f>IFERROR(INDEX(#REF!,MATCH($H$19&amp;"|"&amp;ROW(A5),#REF!,0),2),"")</f>
        <v/>
      </c>
      <c r="J20" s="17" t="str">
        <f>IFERROR(INDEX(#REF!,MATCH($H$19&amp;"|"&amp;ROW(A5),#REF!,0),3),"")</f>
        <v/>
      </c>
      <c r="L20" s="28"/>
      <c r="M20" s="23"/>
    </row>
    <row r="21" spans="2:13" ht="15" customHeight="1" x14ac:dyDescent="0.2">
      <c r="E21" s="9">
        <v>0.60416666666666596</v>
      </c>
      <c r="F21" s="10" t="str">
        <f>IFERROR(INDEX(#REF!,MATCH(DATEVALUE(DateVal)&amp;DailySchedule[[#This Row],[Time]],LookUpDateAndTime,0),3),"-")</f>
        <v>-</v>
      </c>
      <c r="H21" s="4"/>
      <c r="I21" s="15" t="str">
        <f>IFERROR(INDEX(#REF!,MATCH($H$19&amp;"|"&amp;ROW(A6),#REF!,0),2),"")</f>
        <v/>
      </c>
      <c r="J21" s="18" t="str">
        <f>IFERROR(INDEX(#REF!,MATCH($H$19&amp;"|"&amp;ROW(A6),#REF!,0),3),"")</f>
        <v/>
      </c>
      <c r="L21" s="28"/>
      <c r="M21" s="23"/>
    </row>
    <row r="22" spans="2:13" ht="15" customHeight="1" x14ac:dyDescent="0.25">
      <c r="B22" s="24" t="s">
        <v>2</v>
      </c>
      <c r="C22" s="24"/>
      <c r="E22" s="9">
        <v>0.625</v>
      </c>
      <c r="F22" s="10" t="str">
        <f>IFERROR(INDEX(#REF!,MATCH(DATEVALUE(DateVal)&amp;DailySchedule[[#This Row],[Time]],LookUpDateAndTime,0),3),"-")</f>
        <v>-</v>
      </c>
      <c r="H22" s="2" t="e">
        <f>TEXT(DATEVALUE(DateVal)+4,"dddd")</f>
        <v>#VALUE!</v>
      </c>
      <c r="I22" s="14" t="str">
        <f>IFERROR(INDEX(#REF!,MATCH($H$25&amp;"|"&amp;ROW(A1),#REF!,0),2),"")</f>
        <v/>
      </c>
      <c r="J22" s="16" t="str">
        <f>IFERROR(INDEX(#REF!,MATCH($H$25&amp;"|"&amp;ROW(A1),#REF!,0),3),"")</f>
        <v/>
      </c>
      <c r="L22" s="28" t="s">
        <v>9</v>
      </c>
      <c r="M22" s="23"/>
    </row>
    <row r="23" spans="2:13" ht="15" customHeight="1" x14ac:dyDescent="0.2">
      <c r="E23" s="9">
        <v>0.64583333333333304</v>
      </c>
      <c r="F23" s="10" t="str">
        <f>IFERROR(INDEX(#REF!,MATCH(DATEVALUE(DateVal)&amp;DailySchedule[[#This Row],[Time]],LookUpDateAndTime,0),3),"-")</f>
        <v>-</v>
      </c>
      <c r="H23" s="21" t="e">
        <f>TEXT(DATEVALUE(DateVal)+4,"d")</f>
        <v>#VALUE!</v>
      </c>
      <c r="I23" s="13" t="str">
        <f>IFERROR(INDEX(#REF!,MATCH($H$25&amp;"|"&amp;ROW(A2),#REF!,0),2),"")</f>
        <v/>
      </c>
      <c r="J23" s="17" t="str">
        <f>IFERROR(INDEX(#REF!,MATCH($H$25&amp;"|"&amp;ROW(A2),#REF!,0),3),"")</f>
        <v/>
      </c>
      <c r="L23" s="28"/>
      <c r="M23" s="23"/>
    </row>
    <row r="24" spans="2:13" ht="15" customHeight="1" x14ac:dyDescent="0.2">
      <c r="E24" s="9">
        <v>0.66666666666666596</v>
      </c>
      <c r="F24" s="10" t="str">
        <f>IFERROR(INDEX(#REF!,MATCH(DATEVALUE(DateVal)&amp;DailySchedule[[#This Row],[Time]],LookUpDateAndTime,0),3),"-")</f>
        <v>-</v>
      </c>
      <c r="H24" s="21"/>
      <c r="I24" s="13" t="str">
        <f>IFERROR(INDEX(#REF!,MATCH($H$25&amp;"|"&amp;ROW(A3),#REF!,0),2),"")</f>
        <v/>
      </c>
      <c r="J24" s="17" t="str">
        <f>IFERROR(INDEX(#REF!,MATCH($H$25&amp;"|"&amp;ROW(A3),#REF!,0),3),"")</f>
        <v/>
      </c>
      <c r="L24" s="28"/>
      <c r="M24" s="23"/>
    </row>
    <row r="25" spans="2:13" ht="15" customHeight="1" x14ac:dyDescent="0.2">
      <c r="E25" s="9">
        <v>0.6875</v>
      </c>
      <c r="F25" s="10" t="str">
        <f>IFERROR(INDEX(#REF!,MATCH(DATEVALUE(DateVal)&amp;DailySchedule[[#This Row],[Time]],LookUpDateAndTime,0),3),"-")</f>
        <v>-</v>
      </c>
      <c r="H25" s="5" t="e">
        <f>DateVal+4</f>
        <v>#VALUE!</v>
      </c>
      <c r="I25" s="13" t="str">
        <f>IFERROR(INDEX(#REF!,MATCH($H$25&amp;"|"&amp;ROW(A4),#REF!,0),2),"")</f>
        <v/>
      </c>
      <c r="J25" s="17" t="str">
        <f>IFERROR(INDEX(#REF!,MATCH($H$25&amp;"|"&amp;ROW(A4),#REF!,0),3),"")</f>
        <v/>
      </c>
      <c r="L25" s="28" t="s">
        <v>9</v>
      </c>
      <c r="M25" s="23"/>
    </row>
    <row r="26" spans="2:13" ht="15" customHeight="1" x14ac:dyDescent="0.2">
      <c r="E26" s="9">
        <v>0.70833333333333304</v>
      </c>
      <c r="F26" s="10" t="str">
        <f>IFERROR(INDEX(#REF!,MATCH(DATEVALUE(DateVal)&amp;DailySchedule[[#This Row],[Time]],LookUpDateAndTime,0),3),"-")</f>
        <v>-</v>
      </c>
      <c r="H26" s="4"/>
      <c r="I26" s="15" t="str">
        <f>IFERROR(INDEX(#REF!,MATCH($H$25&amp;"|"&amp;ROW(A5),#REF!,0),2),"")</f>
        <v/>
      </c>
      <c r="J26" s="18" t="str">
        <f>IFERROR(INDEX(#REF!,MATCH($H$25&amp;"|"&amp;ROW(A5),#REF!,0),3),"")</f>
        <v/>
      </c>
      <c r="L26" s="28"/>
      <c r="M26" s="23"/>
    </row>
    <row r="27" spans="2:13" ht="15" customHeight="1" x14ac:dyDescent="0.25">
      <c r="E27" s="9">
        <v>0.72916666666666596</v>
      </c>
      <c r="F27" s="10" t="str">
        <f>IFERROR(INDEX(#REF!,MATCH(DATEVALUE(DateVal)&amp;DailySchedule[[#This Row],[Time]],LookUpDateAndTime,0),3),"-")</f>
        <v>-</v>
      </c>
      <c r="H27" s="2" t="e">
        <f>TEXT(DATEVALUE(DateVal)+5,"dddd")</f>
        <v>#VALUE!</v>
      </c>
      <c r="I27" s="14" t="str">
        <f>IFERROR(INDEX(#REF!,MATCH($H$30&amp;"|"&amp;ROW(A1),#REF!,0),2),"")</f>
        <v/>
      </c>
      <c r="J27" s="16" t="str">
        <f>IFERROR(INDEX(#REF!,MATCH($H$30&amp;"|"&amp;ROW(A1),#REF!,0),3),"")</f>
        <v/>
      </c>
      <c r="L27" s="28"/>
      <c r="M27" s="23"/>
    </row>
    <row r="28" spans="2:13" ht="15" customHeight="1" x14ac:dyDescent="0.2">
      <c r="E28" s="9">
        <v>0.75</v>
      </c>
      <c r="F28" s="10" t="str">
        <f>IFERROR(INDEX(#REF!,MATCH(DATEVALUE(DateVal)&amp;DailySchedule[[#This Row],[Time]],LookUpDateAndTime,0),3),"-")</f>
        <v>-</v>
      </c>
      <c r="H28" s="21" t="e">
        <f>TEXT(DATEVALUE(DateVal)+5,"d")</f>
        <v>#VALUE!</v>
      </c>
      <c r="I28" s="13" t="str">
        <f>IFERROR(INDEX(#REF!,MATCH($H$30&amp;"|"&amp;ROW(A2),#REF!,0),2),"")</f>
        <v/>
      </c>
      <c r="J28" s="17" t="str">
        <f>IFERROR(INDEX(#REF!,MATCH($H$30&amp;"|"&amp;ROW(A2),#REF!,0),3),"")</f>
        <v/>
      </c>
      <c r="L28" s="28" t="s">
        <v>9</v>
      </c>
      <c r="M28" s="23"/>
    </row>
    <row r="29" spans="2:13" ht="15" customHeight="1" x14ac:dyDescent="0.2">
      <c r="B29" s="26" t="s">
        <v>8</v>
      </c>
      <c r="C29" s="27"/>
      <c r="E29" s="9">
        <v>0.77083333333333304</v>
      </c>
      <c r="F29" s="10" t="str">
        <f>IFERROR(INDEX(#REF!,MATCH(DATEVALUE(DateVal)&amp;DailySchedule[[#This Row],[Time]],LookUpDateAndTime,0),3),"-")</f>
        <v>-</v>
      </c>
      <c r="H29" s="21"/>
      <c r="I29" s="13" t="str">
        <f>IFERROR(INDEX(#REF!,MATCH($H$30&amp;"|"&amp;ROW(A3),#REF!,0),2),"")</f>
        <v/>
      </c>
      <c r="J29" s="17" t="str">
        <f>IFERROR(INDEX(#REF!,MATCH($H$30&amp;"|"&amp;ROW(A3),#REF!,0),3),"")</f>
        <v/>
      </c>
      <c r="L29" s="28"/>
      <c r="M29" s="23"/>
    </row>
    <row r="30" spans="2:13" ht="15" customHeight="1" x14ac:dyDescent="0.2">
      <c r="B30" s="19" t="s">
        <v>0</v>
      </c>
      <c r="C30" s="20"/>
      <c r="E30" s="9">
        <v>0.79166666666666596</v>
      </c>
      <c r="F30" s="10" t="str">
        <f>IFERROR(INDEX(#REF!,MATCH(DATEVALUE(DateVal)&amp;DailySchedule[[#This Row],[Time]],LookUpDateAndTime,0),3),"-")</f>
        <v>-</v>
      </c>
      <c r="H30" s="5" t="e">
        <f>DateVal+5</f>
        <v>#VALUE!</v>
      </c>
      <c r="I30" s="13" t="str">
        <f>IFERROR(INDEX(#REF!,MATCH($H$30&amp;"|"&amp;ROW(A4),#REF!,0),2),"")</f>
        <v/>
      </c>
      <c r="J30" s="17" t="str">
        <f>IFERROR(INDEX(#REF!,MATCH($H$30&amp;"|"&amp;ROW(A4),#REF!,0),3),"")</f>
        <v/>
      </c>
      <c r="L30" s="28"/>
      <c r="M30" s="23"/>
    </row>
    <row r="31" spans="2:13" ht="15" customHeight="1" x14ac:dyDescent="0.2">
      <c r="E31" s="9">
        <v>0.8125</v>
      </c>
      <c r="F31" s="10" t="str">
        <f>IFERROR(INDEX(#REF!,MATCH(DATEVALUE(DateVal)&amp;DailySchedule[[#This Row],[Time]],LookUpDateAndTime,0),3),"-")</f>
        <v>-</v>
      </c>
      <c r="H31" s="4"/>
      <c r="I31" s="15" t="str">
        <f>IFERROR(INDEX(#REF!,MATCH($H$30&amp;"|"&amp;ROW(A5),#REF!,0),2),"")</f>
        <v/>
      </c>
      <c r="J31" s="18" t="str">
        <f>IFERROR(INDEX(#REF!,MATCH($H$30&amp;"|"&amp;ROW(A5),#REF!,0),3),"")</f>
        <v/>
      </c>
      <c r="L31" s="28" t="s">
        <v>9</v>
      </c>
      <c r="M31" s="23"/>
    </row>
    <row r="32" spans="2:13" ht="15" customHeight="1" x14ac:dyDescent="0.25">
      <c r="E32" s="9">
        <v>0.83333333333333304</v>
      </c>
      <c r="F32" s="10" t="str">
        <f>IFERROR(INDEX(#REF!,MATCH(DATEVALUE(DateVal)&amp;DailySchedule[[#This Row],[Time]],LookUpDateAndTime,0),3),"-")</f>
        <v>-</v>
      </c>
      <c r="H32" s="2" t="e">
        <f>TEXT(DATEVALUE(DateVal)+6,"dddd")</f>
        <v>#VALUE!</v>
      </c>
      <c r="I32" s="14" t="str">
        <f>IFERROR(INDEX(#REF!,MATCH($H$35&amp;"|"&amp;ROW(A1),#REF!,0),2),"")</f>
        <v/>
      </c>
      <c r="J32" s="16" t="str">
        <f>IFERROR(INDEX(#REF!,MATCH($H$35&amp;"|"&amp;ROW(A1),#REF!,0),3),"")</f>
        <v/>
      </c>
      <c r="L32" s="28"/>
      <c r="M32" s="23"/>
    </row>
    <row r="33" spans="5:13" ht="15" customHeight="1" x14ac:dyDescent="0.2">
      <c r="E33" s="9">
        <v>0.85416666666666596</v>
      </c>
      <c r="F33" s="10" t="str">
        <f>IFERROR(INDEX(#REF!,MATCH(DATEVALUE(DateVal)&amp;DailySchedule[[#This Row],[Time]],LookUpDateAndTime,0),3),"-")</f>
        <v>-</v>
      </c>
      <c r="H33" s="21" t="e">
        <f>TEXT(DATEVALUE(DateVal)+6,"d")</f>
        <v>#VALUE!</v>
      </c>
      <c r="I33" s="13" t="str">
        <f>IFERROR(INDEX(#REF!,MATCH($H$35&amp;"|"&amp;ROW(A2),#REF!,0),2),"")</f>
        <v/>
      </c>
      <c r="J33" s="17" t="str">
        <f>IFERROR(INDEX(#REF!,MATCH($H$35&amp;"|"&amp;ROW(A2),#REF!,0),3),"")</f>
        <v/>
      </c>
      <c r="L33" s="28"/>
      <c r="M33" s="23"/>
    </row>
    <row r="34" spans="5:13" ht="15" customHeight="1" x14ac:dyDescent="0.2">
      <c r="E34" s="9">
        <v>0.874999999999999</v>
      </c>
      <c r="F34" s="10" t="str">
        <f>IFERROR(INDEX(#REF!,MATCH(DATEVALUE(DateVal)&amp;DailySchedule[[#This Row],[Time]],LookUpDateAndTime,0),3),"-")</f>
        <v>-</v>
      </c>
      <c r="H34" s="21"/>
      <c r="I34" s="13" t="str">
        <f>IFERROR(INDEX(#REF!,MATCH($H$35&amp;"|"&amp;ROW(A3),#REF!,0),2),"")</f>
        <v/>
      </c>
      <c r="J34" s="17" t="str">
        <f>IFERROR(INDEX(#REF!,MATCH($H$35&amp;"|"&amp;ROW(A3),#REF!,0),3),"")</f>
        <v/>
      </c>
      <c r="L34" s="31" t="s">
        <v>9</v>
      </c>
      <c r="M34" s="23"/>
    </row>
    <row r="35" spans="5:13" ht="15" customHeight="1" x14ac:dyDescent="0.2">
      <c r="E35" s="9">
        <v>0.89583333333333304</v>
      </c>
      <c r="F35" s="10" t="str">
        <f>IFERROR(INDEX(#REF!,MATCH(DATEVALUE(DateVal)&amp;DailySchedule[[#This Row],[Time]],LookUpDateAndTime,0),3),"-")</f>
        <v>-</v>
      </c>
      <c r="H35" s="5" t="e">
        <f>DateVal+6</f>
        <v>#VALUE!</v>
      </c>
      <c r="I35" s="13" t="str">
        <f>IFERROR(INDEX(#REF!,MATCH($H$35&amp;"|"&amp;ROW(A4),#REF!,0),2),"")</f>
        <v/>
      </c>
      <c r="J35" s="17" t="str">
        <f>IFERROR(INDEX(#REF!,MATCH($H$35&amp;"|"&amp;ROW(A4),#REF!,0),3),"")</f>
        <v/>
      </c>
      <c r="L35" s="32"/>
      <c r="M35" s="23"/>
    </row>
    <row r="36" spans="5:13" ht="15" customHeight="1" x14ac:dyDescent="0.2">
      <c r="E36" s="9">
        <v>0.91666666666666596</v>
      </c>
      <c r="F36" s="10" t="str">
        <f>IFERROR(INDEX(#REF!,MATCH(DATEVALUE(DateVal)&amp;DailySchedule[[#This Row],[Time]],LookUpDateAndTime,0),3),"-")</f>
        <v>-</v>
      </c>
      <c r="H36" s="4"/>
      <c r="I36" s="15" t="str">
        <f>IFERROR(INDEX(#REF!,MATCH($H$35&amp;"|"&amp;ROW(A5),#REF!,0),2),"")</f>
        <v/>
      </c>
      <c r="J36" s="18" t="str">
        <f>IFERROR(INDEX(#REF!,MATCH($H$35&amp;"|"&amp;ROW(A5),#REF!,0),3),"")</f>
        <v/>
      </c>
      <c r="L36" s="33"/>
      <c r="M36" s="29"/>
    </row>
  </sheetData>
  <mergeCells count="36">
    <mergeCell ref="H28:H29"/>
    <mergeCell ref="H3:J3"/>
    <mergeCell ref="L4:L6"/>
    <mergeCell ref="L7:L9"/>
    <mergeCell ref="L10:L12"/>
    <mergeCell ref="L13:L15"/>
    <mergeCell ref="L3:M3"/>
    <mergeCell ref="L28:L30"/>
    <mergeCell ref="M13:M15"/>
    <mergeCell ref="M34:M36"/>
    <mergeCell ref="M4:M6"/>
    <mergeCell ref="M7:M9"/>
    <mergeCell ref="M10:M12"/>
    <mergeCell ref="L16:L18"/>
    <mergeCell ref="L19:L21"/>
    <mergeCell ref="M16:M18"/>
    <mergeCell ref="L22:L24"/>
    <mergeCell ref="M22:M24"/>
    <mergeCell ref="L25:L27"/>
    <mergeCell ref="L34:L36"/>
    <mergeCell ref="B30:C30"/>
    <mergeCell ref="H33:H34"/>
    <mergeCell ref="B3:C7"/>
    <mergeCell ref="M25:M27"/>
    <mergeCell ref="M28:M30"/>
    <mergeCell ref="M31:M33"/>
    <mergeCell ref="B13:C13"/>
    <mergeCell ref="B22:C22"/>
    <mergeCell ref="H11:H12"/>
    <mergeCell ref="H17:H18"/>
    <mergeCell ref="H23:H24"/>
    <mergeCell ref="H5:H6"/>
    <mergeCell ref="M19:M21"/>
    <mergeCell ref="B8:C10"/>
    <mergeCell ref="B29:C29"/>
    <mergeCell ref="L31:L33"/>
  </mergeCells>
  <conditionalFormatting sqref="F4:F36">
    <cfRule type="expression" dxfId="2" priority="1">
      <formula>LOWER(TRIM($F4))=ScheduleHighlight</formula>
    </cfRule>
  </conditionalFormatting>
  <printOptions horizontalCentered="1"/>
  <pageMargins left="0.25" right="0.25" top="0.75" bottom="0.75" header="0.3" footer="0.3"/>
  <pageSetup scale="85" fitToHeight="0" orientation="landscape" r:id="rId1"/>
  <ignoredErrors>
    <ignoredError sqref="F3" unlockedFormula="1"/>
  </ignoredErrors>
  <picture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EA45BEA-3D8C-4467-8C51-E95BF12D5A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Daily Schedule</vt:lpstr>
      <vt:lpstr>DateVal</vt:lpstr>
      <vt:lpstr>MonthNumber</vt:lpstr>
      <vt:lpstr>ReportDay</vt:lpstr>
      <vt:lpstr>ReportMonth</vt:lpstr>
      <vt:lpstr>ReportYear</vt:lpstr>
      <vt:lpstr>ScheduleHighlight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Daily work schedule</dc:title>
  <dc:creator>Alex</dc:creator>
  <cp:keywords/>
  <cp:lastModifiedBy>Alex</cp:lastModifiedBy>
  <dcterms:created xsi:type="dcterms:W3CDTF">2015-10-10T23:43:38Z</dcterms:created>
  <dcterms:modified xsi:type="dcterms:W3CDTF">2015-12-26T01:07:56Z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TC027802529991</vt:lpwstr>
  </property>
</Properties>
</file>